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mc:AlternateContent xmlns:mc="http://schemas.openxmlformats.org/markup-compatibility/2006">
    <mc:Choice Requires="x15">
      <x15ac:absPath xmlns:x15ac="http://schemas.microsoft.com/office/spreadsheetml/2010/11/ac" url="/Users/emma/Work/blog/summary/"/>
    </mc:Choice>
  </mc:AlternateContent>
  <bookViews>
    <workbookView xWindow="0" yWindow="460" windowWidth="28800" windowHeight="17460" tabRatio="500"/>
  </bookViews>
  <sheets>
    <sheet name="Sheet1" sheetId="1" r:id="rId1"/>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598" i="1" l="1"/>
  <c r="D594" i="1"/>
  <c r="D590" i="1"/>
  <c r="D581" i="1"/>
  <c r="D574" i="1"/>
  <c r="A571" i="1"/>
  <c r="D545" i="1"/>
  <c r="D543" i="1"/>
  <c r="D542" i="1"/>
  <c r="D540" i="1"/>
  <c r="D530" i="1"/>
  <c r="D528" i="1"/>
  <c r="D519" i="1"/>
  <c r="D518" i="1"/>
  <c r="D504" i="1"/>
  <c r="D495" i="1"/>
  <c r="D453" i="1"/>
  <c r="D444" i="1"/>
  <c r="D443" i="1"/>
  <c r="D442" i="1"/>
  <c r="D437" i="1"/>
  <c r="D433" i="1"/>
  <c r="D431" i="1"/>
  <c r="D424" i="1"/>
  <c r="D409" i="1"/>
  <c r="A395" i="1"/>
  <c r="A394" i="1"/>
  <c r="A393" i="1"/>
  <c r="D378" i="1"/>
  <c r="D375" i="1"/>
  <c r="D367" i="1"/>
  <c r="D361" i="1"/>
  <c r="D337" i="1"/>
  <c r="D314" i="1"/>
  <c r="D290" i="1"/>
  <c r="D287" i="1"/>
  <c r="D282" i="1"/>
  <c r="D281" i="1"/>
  <c r="D266" i="1"/>
  <c r="A258" i="1"/>
  <c r="D257" i="1"/>
  <c r="D251" i="1"/>
  <c r="D250" i="1"/>
  <c r="D246" i="1"/>
  <c r="D244" i="1"/>
  <c r="D241" i="1"/>
  <c r="A228" i="1"/>
  <c r="D227" i="1"/>
  <c r="D201" i="1"/>
  <c r="D200" i="1"/>
  <c r="D199" i="1"/>
  <c r="D195" i="1"/>
  <c r="D182" i="1"/>
  <c r="D162" i="1"/>
  <c r="D152" i="1"/>
  <c r="D147" i="1"/>
  <c r="A120" i="1"/>
  <c r="D115" i="1"/>
  <c r="A101" i="1"/>
  <c r="D100" i="1"/>
  <c r="D94" i="1"/>
  <c r="A89" i="1"/>
  <c r="D87" i="1"/>
  <c r="D53" i="1"/>
  <c r="A44" i="1"/>
  <c r="A39" i="1"/>
  <c r="A33" i="1"/>
  <c r="A29" i="1"/>
  <c r="A21" i="1"/>
  <c r="D19" i="1"/>
  <c r="D14" i="1"/>
  <c r="A13" i="1"/>
  <c r="D10" i="1"/>
  <c r="A3" i="1"/>
</calcChain>
</file>

<file path=xl/sharedStrings.xml><?xml version="1.0" encoding="utf-8"?>
<sst xmlns="http://schemas.openxmlformats.org/spreadsheetml/2006/main" count="1426" uniqueCount="739">
  <si>
    <t>#</t>
  </si>
  <si>
    <t>Might be able to solve without looking at the solution</t>
  </si>
  <si>
    <t>Group</t>
  </si>
  <si>
    <t>Tag</t>
  </si>
  <si>
    <t>Acceptance</t>
  </si>
  <si>
    <t>Difficulty</t>
  </si>
  <si>
    <t>hashtable</t>
  </si>
  <si>
    <t>Two Sum</t>
  </si>
  <si>
    <t>two pointers, hashtable</t>
  </si>
  <si>
    <t>K-diff Pairs in an Array</t>
  </si>
  <si>
    <t>two pointers</t>
  </si>
  <si>
    <t>Two Sum II - Input array is sorted</t>
  </si>
  <si>
    <t>Two Sum III - Data structure design</t>
  </si>
  <si>
    <t>3Sum</t>
  </si>
  <si>
    <t>3Sum Closest</t>
  </si>
  <si>
    <t>3Sum Smaller</t>
  </si>
  <si>
    <t>4Sum</t>
  </si>
  <si>
    <t>4Sum II</t>
  </si>
  <si>
    <t>queue</t>
  </si>
  <si>
    <t>Moving Average from Data Stream</t>
  </si>
  <si>
    <t>two pointer</t>
  </si>
  <si>
    <t>heap, deque</t>
  </si>
  <si>
    <t>Sliding Window Maximum</t>
  </si>
  <si>
    <t>heap, median</t>
  </si>
  <si>
    <t>Find Median from Data Stream</t>
  </si>
  <si>
    <t>Sliding Window Median</t>
  </si>
  <si>
    <t>two pointers, hashmap</t>
  </si>
  <si>
    <t>Find All Anagrams in a String</t>
  </si>
  <si>
    <t>Substring with Concatenation of All Words</t>
  </si>
  <si>
    <t>Longest Substring Without Repeating Characters</t>
  </si>
  <si>
    <t>regular expression</t>
  </si>
  <si>
    <t>Longest Substring with At Least K Repeating Characters</t>
  </si>
  <si>
    <t>Longest Substring with At Most Two Distinct Characters</t>
  </si>
  <si>
    <t>Longest Substring with At Most K Distinct Characters</t>
  </si>
  <si>
    <t>Longest Repeating Character Replacement</t>
  </si>
  <si>
    <t>two pointers, subsequence</t>
  </si>
  <si>
    <t>Longest Word in Dictionary through Deleting</t>
  </si>
  <si>
    <t>Minimum Window Substring</t>
  </si>
  <si>
    <t>Minimum Size Subarray Sum</t>
  </si>
  <si>
    <t>hashmap</t>
  </si>
  <si>
    <t>Maximum Size Subarray Sum Equals k</t>
  </si>
  <si>
    <t>Contiguous Array</t>
  </si>
  <si>
    <t>Continuous Subarray Sum</t>
  </si>
  <si>
    <t>Subarray Sum Equals K</t>
  </si>
  <si>
    <t>Remove Duplicates from Sorted Array</t>
  </si>
  <si>
    <t>Remove Duplicates from Sorted Array II</t>
  </si>
  <si>
    <t>Remove Element</t>
  </si>
  <si>
    <t>Move Zeroes</t>
  </si>
  <si>
    <t>Merge Sorted Array</t>
  </si>
  <si>
    <t>two pointers, counting sort</t>
  </si>
  <si>
    <t>Sort Colors</t>
  </si>
  <si>
    <t>Container With Most Water</t>
  </si>
  <si>
    <t>Trapping Rain Water</t>
  </si>
  <si>
    <t>stack</t>
  </si>
  <si>
    <t>Largest Rectangle in Histogram</t>
  </si>
  <si>
    <t>Maximal Rectangle</t>
  </si>
  <si>
    <t>heap</t>
  </si>
  <si>
    <t>Trapping Rain Water II</t>
  </si>
  <si>
    <t>fast and slow</t>
  </si>
  <si>
    <t>Linked List Cycle</t>
  </si>
  <si>
    <t>Linked List Cycle II</t>
  </si>
  <si>
    <t>Find the Duplicate Number</t>
  </si>
  <si>
    <t>n(logn) by binary search, or O(n) by fast and slow two pointers</t>
  </si>
  <si>
    <t>Intersection of Two Linked Lists</t>
  </si>
  <si>
    <t>can solve elegently by connenct AB and BA</t>
  </si>
  <si>
    <t>Remove Node from Linked List</t>
  </si>
  <si>
    <t>Delete Node in a Linked List</t>
  </si>
  <si>
    <t>do not need to change every node</t>
  </si>
  <si>
    <t>Remove Duplicates from Sorted List</t>
  </si>
  <si>
    <t>Remove Duplicates from Sorted List II</t>
  </si>
  <si>
    <t>Remove Linked List Elements</t>
  </si>
  <si>
    <t>Remove Nth Node From End of List</t>
  </si>
  <si>
    <t>move nodes</t>
  </si>
  <si>
    <t>corner case: k = 0, &lt; 0, =m * len(list)</t>
  </si>
  <si>
    <t>Partition List</t>
  </si>
  <si>
    <t>Odd Even Linked List</t>
  </si>
  <si>
    <t>can have short, elegent solution</t>
  </si>
  <si>
    <t>Reverse Linked List</t>
  </si>
  <si>
    <t>dummy.next, node.next, node = node, dummy.next, node.next
every time, from the old node, we remove head into the newhead, update both head and newhead</t>
  </si>
  <si>
    <t>Reverse Linked List II</t>
  </si>
  <si>
    <t>keep, pre and m-th, insert (m+1) to n nodes between pre and pre.next</t>
  </si>
  <si>
    <t>Merge Two Sorted Lists</t>
  </si>
  <si>
    <t>Merge k Sorted Lists</t>
  </si>
  <si>
    <t>Insertion Sort List</t>
  </si>
  <si>
    <t>Sort List</t>
  </si>
  <si>
    <t>fast slow pointers, pay attantion to the fast and slow start position</t>
  </si>
  <si>
    <t>Reorder List</t>
  </si>
  <si>
    <t>find right part, reverse right part, insert right into left</t>
  </si>
  <si>
    <t>Swap Nodes in Pairs</t>
  </si>
  <si>
    <t>recursive should be easier, while for iterative, we each time reverse two, and move two position</t>
  </si>
  <si>
    <t>Reverse Nodes in k-Group</t>
  </si>
  <si>
    <t>recursive</t>
  </si>
  <si>
    <t>reverse array</t>
  </si>
  <si>
    <t>Reverse String</t>
  </si>
  <si>
    <t>Reverse String II</t>
  </si>
  <si>
    <t>Reverse Vowels of a String</t>
  </si>
  <si>
    <t>Reverse Words in a String</t>
  </si>
  <si>
    <t>Reverse Words in a String II</t>
  </si>
  <si>
    <t>Reverse Words in a String III</t>
  </si>
  <si>
    <t>Rotate Array</t>
  </si>
  <si>
    <t>nums = nums[::-1] will not change the nums passed as parameter, but nums[:] = nums[::-1] will do</t>
  </si>
  <si>
    <t>Reverse Integer</t>
  </si>
  <si>
    <t>bit</t>
  </si>
  <si>
    <t>Reverse Bits</t>
  </si>
  <si>
    <t>get the bin in each position, and set the result correspondingly</t>
  </si>
  <si>
    <t>tradictional BT</t>
  </si>
  <si>
    <t>backtracking</t>
  </si>
  <si>
    <t>Letter Combinations of a Phone Number</t>
  </si>
  <si>
    <t>Binary Watch</t>
  </si>
  <si>
    <t>Generate Parentheses</t>
  </si>
  <si>
    <t>Subsets</t>
  </si>
  <si>
    <t>Subsets II</t>
  </si>
  <si>
    <t>Increasing Subsequences</t>
  </si>
  <si>
    <t>Permutations</t>
  </si>
  <si>
    <t>Permutations II</t>
  </si>
  <si>
    <t>Combinations</t>
  </si>
  <si>
    <t>Combination Sum</t>
  </si>
  <si>
    <t>Combination Sum II</t>
  </si>
  <si>
    <t>Combination Sum III</t>
  </si>
  <si>
    <t>dynamic programming</t>
  </si>
  <si>
    <t>Combination Sum IV</t>
  </si>
  <si>
    <t>Factor Combinations</t>
  </si>
  <si>
    <t>Palindrome</t>
  </si>
  <si>
    <t>Longest Palindromic Substring</t>
  </si>
  <si>
    <t>Medium</t>
  </si>
  <si>
    <t>Palindromic Substrings</t>
  </si>
  <si>
    <t>extension of 5, to find the longest, in fact we checked all the palindromic substrings</t>
  </si>
  <si>
    <t>Palindrome Number</t>
  </si>
  <si>
    <t>Easy</t>
  </si>
  <si>
    <t>corner case, x&lt; 0, x =0 and x is ***0</t>
  </si>
  <si>
    <t>Valid Palindrome</t>
  </si>
  <si>
    <t>string.ascii_letters, digits, str.isalnum()</t>
  </si>
  <si>
    <t>KMP</t>
  </si>
  <si>
    <t>Shortest Palindrome</t>
  </si>
  <si>
    <t>Hard</t>
  </si>
  <si>
    <t>only s.startswith can pass, while s[:n-i] == r[i:] will TLE</t>
  </si>
  <si>
    <t>Longest Palindrome</t>
  </si>
  <si>
    <t>insert or remove from set</t>
  </si>
  <si>
    <t>Palindrome Permutation</t>
  </si>
  <si>
    <t>same as 409, use a set to add odd char and remove it when even (meet again)</t>
  </si>
  <si>
    <t>Palindrome Permutation II</t>
  </si>
  <si>
    <t>first determine whether can form as permuation, then if the odd exist, it must be in the middle
The left problem is the distint permutation of the even chars using backtracking</t>
  </si>
  <si>
    <t>Palindrome Linked List</t>
  </si>
  <si>
    <t>Two pointer to find the middle, and reverse the right part</t>
  </si>
  <si>
    <t>Search Insert Position</t>
  </si>
  <si>
    <t>bisect.bisect_left</t>
  </si>
  <si>
    <t>Search for a Range</t>
  </si>
  <si>
    <t>bisect</t>
  </si>
  <si>
    <t>Find Peak Element</t>
  </si>
  <si>
    <t>Search a 2D Matrix</t>
  </si>
  <si>
    <t>Search a 2D Matrix II</t>
  </si>
  <si>
    <t>Rotated Sorted Array</t>
  </si>
  <si>
    <t>Search in Rotated Sorted Array</t>
  </si>
  <si>
    <t>Search in Rotated Sorted Array II</t>
  </si>
  <si>
    <t>When we find left == mid or right == mid, we have to move it towards mid until a different value found</t>
  </si>
  <si>
    <t>Find Minimum in Rotated Sorted Array</t>
  </si>
  <si>
    <t>Find Minimum in Rotated Sorted Array II</t>
  </si>
  <si>
    <t>Single Element in a Sorted Array</t>
  </si>
  <si>
    <t>Median of Two Sorted Arrays</t>
  </si>
  <si>
    <t>Median of K sorted Arrays</t>
  </si>
  <si>
    <t>Count of Smaller Numbers After Self</t>
  </si>
  <si>
    <t>binary search</t>
  </si>
  <si>
    <t>Guess Number Higher or Lower</t>
  </si>
  <si>
    <t>First Bad Version</t>
  </si>
  <si>
    <t>Smallest Rectangle Enclosing Black Pixels</t>
  </si>
  <si>
    <t>Arranging Coins</t>
  </si>
  <si>
    <t>Heaters</t>
  </si>
  <si>
    <t>sort... and two pointers</t>
  </si>
  <si>
    <t>Games..</t>
  </si>
  <si>
    <t>Valid Sudoku</t>
  </si>
  <si>
    <t>Sudoku Solver</t>
  </si>
  <si>
    <t>Zuma Game</t>
  </si>
  <si>
    <t>N-Queens</t>
  </si>
  <si>
    <t>N-Queens II</t>
  </si>
  <si>
    <t>Android Unlock Patterns</t>
  </si>
  <si>
    <t>ab to 12</t>
  </si>
  <si>
    <t>string</t>
  </si>
  <si>
    <t>Isomorphic Strings</t>
  </si>
  <si>
    <t>Word Pattern</t>
  </si>
  <si>
    <t>Word Pattern II</t>
  </si>
  <si>
    <t>backtracking to test different length</t>
  </si>
  <si>
    <t>Validate IP Address</t>
  </si>
  <si>
    <t>Restore IP Addresses</t>
  </si>
  <si>
    <t>Beautiful Arrangement</t>
  </si>
  <si>
    <t>Palindrome Partitioning</t>
  </si>
  <si>
    <t>Palindrome Partitioning II</t>
  </si>
  <si>
    <t>dp</t>
  </si>
  <si>
    <t>Word Search</t>
  </si>
  <si>
    <t>can early return instead of set a flag</t>
  </si>
  <si>
    <t>Word Search II</t>
  </si>
  <si>
    <t>Word Ladder</t>
  </si>
  <si>
    <t>Word Ladder II</t>
  </si>
  <si>
    <t>Valid Word Square</t>
  </si>
  <si>
    <t>Word Squares</t>
  </si>
  <si>
    <t>abbreviation</t>
  </si>
  <si>
    <t>Valid Word Abbreviation</t>
  </si>
  <si>
    <t>Unique Word Abbreviation</t>
  </si>
  <si>
    <t>Generalized Abbreviation</t>
  </si>
  <si>
    <t>Minimum Unique Word Abbreviation</t>
  </si>
  <si>
    <t>brute force?</t>
  </si>
  <si>
    <t>Word Abbreviation</t>
  </si>
  <si>
    <t>not a bt</t>
  </si>
  <si>
    <t>Expression Add Operators</t>
  </si>
  <si>
    <t>Dynamic Programming (try to save space)</t>
  </si>
  <si>
    <t>Maximum Subarray</t>
  </si>
  <si>
    <t>Maximum Product Subarray</t>
  </si>
  <si>
    <t>traverse</t>
  </si>
  <si>
    <t>Product of Array Except Self</t>
  </si>
  <si>
    <t>two pass, pay attention to the index in each side</t>
  </si>
  <si>
    <t>Range Sum Query - Immutable</t>
  </si>
  <si>
    <t>Range Sum Query 2D - Immutable</t>
  </si>
  <si>
    <t>range matters</t>
  </si>
  <si>
    <t>stock
dp</t>
  </si>
  <si>
    <t>Best Time to Buy and Sell Stock</t>
  </si>
  <si>
    <t>Best Time to Buy and Sell Stock II</t>
  </si>
  <si>
    <t>Best Time to Buy and Sell Stock III</t>
  </si>
  <si>
    <t>There is a one pass dp using O(1) space</t>
  </si>
  <si>
    <t>Best Time to Buy and Sell Stock IV</t>
  </si>
  <si>
    <t>Need to think clearly how the dp works</t>
  </si>
  <si>
    <t>Best Time to Buy and Sell Stock with Cooldown</t>
  </si>
  <si>
    <t>O(n) DP, can do O(1) Space</t>
  </si>
  <si>
    <t>Climbing Stairs</t>
  </si>
  <si>
    <t>sn = sn-1 + sn-2, s0 = 1, s1 = 0</t>
  </si>
  <si>
    <t>Decode Ways</t>
  </si>
  <si>
    <t>a lot of corner cases</t>
  </si>
  <si>
    <t>House Robber</t>
  </si>
  <si>
    <t>House Robber II</t>
  </si>
  <si>
    <t>House Robber III</t>
  </si>
  <si>
    <t>indeed can do a postorder with another stack</t>
  </si>
  <si>
    <t>Paint House</t>
  </si>
  <si>
    <t>Paint House II</t>
  </si>
  <si>
    <t>Paint Fence</t>
  </si>
  <si>
    <t>O(n) DP
but need to check all possible position before</t>
  </si>
  <si>
    <t>Target Sum</t>
  </si>
  <si>
    <t>Longest Increasing Subsequence</t>
  </si>
  <si>
    <t>have a O(nlogn) solution</t>
  </si>
  <si>
    <t>Number of Longest Increasing Subsequence</t>
  </si>
  <si>
    <t>Unique Binary Search Trees</t>
  </si>
  <si>
    <t>Unique Binary Search Trees II</t>
  </si>
  <si>
    <t>Perfect Squares</t>
  </si>
  <si>
    <t>Coin Change</t>
  </si>
  <si>
    <t>Integer Break</t>
  </si>
  <si>
    <t>Word Break</t>
  </si>
  <si>
    <t>Word Break II</t>
  </si>
  <si>
    <t>M*N path
O(M) space</t>
  </si>
  <si>
    <t>Triangle</t>
  </si>
  <si>
    <t>Unique Paths</t>
  </si>
  <si>
    <t>O(min(m, n)) space, best performance if we dp on the short direction</t>
  </si>
  <si>
    <t>Unique Paths II</t>
  </si>
  <si>
    <t>Maximal Square</t>
  </si>
  <si>
    <t>Minimum Path Sum</t>
  </si>
  <si>
    <t>Dungeon Game</t>
  </si>
  <si>
    <t>Maximum Vacation Days</t>
  </si>
  <si>
    <t>Student Attendance Record I</t>
  </si>
  <si>
    <t>Student Attendance Record II</t>
  </si>
  <si>
    <t>N * (2*3)</t>
  </si>
  <si>
    <t>M*N path
M*N Space</t>
  </si>
  <si>
    <t>Bomb Enemy</t>
  </si>
  <si>
    <t>String Matching
(M+1)*(N+1)</t>
  </si>
  <si>
    <t>Wildcard Matching</t>
  </si>
  <si>
    <t>might have a quick solution</t>
  </si>
  <si>
    <t>Regular Expression Matching</t>
  </si>
  <si>
    <t>can do a standard dp of (M+1) * (N+1)</t>
  </si>
  <si>
    <t>Edit Distance</t>
  </si>
  <si>
    <t>can do O(M) space</t>
  </si>
  <si>
    <t>Scramble String</t>
  </si>
  <si>
    <t>Interleaving String</t>
  </si>
  <si>
    <t>Distinct Subsequences</t>
  </si>
  <si>
    <t>Gray Code</t>
  </si>
  <si>
    <t>no need to do a standard bt, but just extend the result, similar to subset</t>
  </si>
  <si>
    <t>Guess Number Higher or Lower II</t>
  </si>
  <si>
    <t>Different Ways to Add Parentheses</t>
  </si>
  <si>
    <t>Burst Balloons</t>
  </si>
  <si>
    <t>Create Maximum Number</t>
  </si>
  <si>
    <t>Russian Doll Envelopes</t>
  </si>
  <si>
    <t>Max Sum of Rectangle No Larger Than K</t>
  </si>
  <si>
    <t>Largest Divisible Subset</t>
  </si>
  <si>
    <t>Split Array Largest Sum</t>
  </si>
  <si>
    <t>Partition Equal Subset Sum</t>
  </si>
  <si>
    <t>Frog Jump</t>
  </si>
  <si>
    <t>Flip Game</t>
  </si>
  <si>
    <t>Flip Game II</t>
  </si>
  <si>
    <t>Can I Win</t>
  </si>
  <si>
    <t>Predict the Winner</t>
  </si>
  <si>
    <t>Arithmetic Slices</t>
  </si>
  <si>
    <t>Arithmetic Slices II - Subsequence</t>
  </si>
  <si>
    <t>Unique Substrings in Wraparound String</t>
  </si>
  <si>
    <t>Count The Repetitions</t>
  </si>
  <si>
    <t>Concatenated Words</t>
  </si>
  <si>
    <t>Ones and Zeroes</t>
  </si>
  <si>
    <t>Freedom Trail</t>
  </si>
  <si>
    <t>Longest Palindromic Subsequence</t>
  </si>
  <si>
    <t>Super Washing Machines</t>
  </si>
  <si>
    <t>Remove Boxes</t>
  </si>
  <si>
    <t>Optimal Division</t>
  </si>
  <si>
    <t>Encode String with Shortest Length</t>
  </si>
  <si>
    <t>list</t>
  </si>
  <si>
    <t>Insert Delete GetRandom O(1)</t>
  </si>
  <si>
    <t>list for random O(1), dict for insert and remove O(1)</t>
  </si>
  <si>
    <t>Insert Delete GetRandom O(1) - Duplicates allowed</t>
  </si>
  <si>
    <t>linked list</t>
  </si>
  <si>
    <t>LRU Cache</t>
  </si>
  <si>
    <t>double linked list for get max, min, most recent O(1), need to update both direction</t>
  </si>
  <si>
    <t>LFU Cache</t>
  </si>
  <si>
    <t>double linked list with ordered dict</t>
  </si>
  <si>
    <t>All O`one Data Structure</t>
  </si>
  <si>
    <t>Min Stack</t>
  </si>
  <si>
    <t>Implement Stack using Queues</t>
  </si>
  <si>
    <t>Implement Queue using Stacks</t>
  </si>
  <si>
    <t>Iterator</t>
  </si>
  <si>
    <t>Flatten 2D Vector</t>
  </si>
  <si>
    <t>Zigzag Iterator</t>
  </si>
  <si>
    <t>Peeking Iterator</t>
  </si>
  <si>
    <t>Flatten Nested List Iterator</t>
  </si>
  <si>
    <t>Design Snake Game</t>
  </si>
  <si>
    <t>Design Phone Directory</t>
  </si>
  <si>
    <t>Logger Rate Limiter</t>
  </si>
  <si>
    <t>Design Hit Counter</t>
  </si>
  <si>
    <t>trie</t>
  </si>
  <si>
    <t>Implement Trie (Prefix Tree)</t>
  </si>
  <si>
    <t>dict is faster than a list in OJ</t>
  </si>
  <si>
    <t>Add and Search Word - Data structure design</t>
  </si>
  <si>
    <t>Implement Magic Dictionary</t>
  </si>
  <si>
    <t>Encode and Decode TinyURL</t>
  </si>
  <si>
    <t>Encode and Decode Strings</t>
  </si>
  <si>
    <t>Design Twitter</t>
  </si>
  <si>
    <t>Design Tic-Tac-Toe</t>
  </si>
  <si>
    <t>Traversal</t>
  </si>
  <si>
    <t>inorder</t>
  </si>
  <si>
    <t>Binary Tree Inorder Traversal</t>
  </si>
  <si>
    <t>iterative, Morris traversal</t>
  </si>
  <si>
    <t>preorder</t>
  </si>
  <si>
    <t>Binary Tree Preorder Traversal</t>
  </si>
  <si>
    <t>iterative</t>
  </si>
  <si>
    <t>postorder</t>
  </si>
  <si>
    <t>Binary Tree Postorder Traversal</t>
  </si>
  <si>
    <t>iterative, stack with status, inorder and preorder can be solved similarly</t>
  </si>
  <si>
    <t>Binary Search Tree Iterator</t>
  </si>
  <si>
    <t>Validate Binary Search Tree</t>
  </si>
  <si>
    <t>Recover Binary Search Tree</t>
  </si>
  <si>
    <t>Inorder Successor in BST</t>
  </si>
  <si>
    <t>Construct Binary Tree from Preorder and Inorder Traversal</t>
  </si>
  <si>
    <t>hashmap might make it faster</t>
  </si>
  <si>
    <t>Construct Binary Tree from Inorder and Postorder Traversal</t>
  </si>
  <si>
    <t>Verify Preorder Sequence in Binary Search Tree</t>
  </si>
  <si>
    <t>Find Mode in Binary Search Tree</t>
  </si>
  <si>
    <t>Two Sum IV - Input is a BST</t>
  </si>
  <si>
    <t>Level Order Traversal
(mostly BFS)</t>
  </si>
  <si>
    <t>Binary Tree Level Order Traversal</t>
  </si>
  <si>
    <t>Binary Tree Level Order Traversal II</t>
  </si>
  <si>
    <t>Nested List Weight Sum</t>
  </si>
  <si>
    <t>Nested List Weight Sum II</t>
  </si>
  <si>
    <t>Binary Tree Zigzag Level Order Traversal</t>
  </si>
  <si>
    <t>Find Largest Value in Each Tree Row</t>
  </si>
  <si>
    <t>Populating Next Right Pointers in Each Node</t>
  </si>
  <si>
    <t>we need to set next, not left, right</t>
  </si>
  <si>
    <t>Populating Next Right Pointers in Each Node II</t>
  </si>
  <si>
    <t>Binary Tree Right Side View</t>
  </si>
  <si>
    <t>BFS/DFS
(iterative/recursive)</t>
  </si>
  <si>
    <t>Balanced Binary Tree</t>
  </si>
  <si>
    <t>Same Tree</t>
  </si>
  <si>
    <t>Symmetric Tree</t>
  </si>
  <si>
    <t>Invert Binary Tree</t>
  </si>
  <si>
    <t>recursive, iterative (dfs using stack and bfs using deque, appendleft and pop)</t>
  </si>
  <si>
    <t>Binary Tree Vertical Order Traversal</t>
  </si>
  <si>
    <t>Maximum Depth of Binary Tree</t>
  </si>
  <si>
    <t>DFS</t>
  </si>
  <si>
    <t>Minimum Depth of Binary Tree</t>
  </si>
  <si>
    <t>Binary Tree Paths</t>
  </si>
  <si>
    <t>Sum of Left Leaves</t>
  </si>
  <si>
    <t>Path Sum</t>
  </si>
  <si>
    <t>48.96 iterative</t>
  </si>
  <si>
    <t>Path Sum II</t>
  </si>
  <si>
    <t>iterative using stack and extra status</t>
  </si>
  <si>
    <t>BFS/DFS</t>
  </si>
  <si>
    <t>Path Sum III</t>
  </si>
  <si>
    <t>a dfs method with 98.87</t>
  </si>
  <si>
    <t>Binary Tree Maximum Path Sum</t>
  </si>
  <si>
    <t>Find Bottom Left Tree Value</t>
  </si>
  <si>
    <t>Sum Root to Leaf Numbers</t>
  </si>
  <si>
    <t>Binary Tree Longest Consecutive Sequence</t>
  </si>
  <si>
    <t>Count Univalue Subtrees</t>
  </si>
  <si>
    <t>left and right</t>
  </si>
  <si>
    <t>Binary Tree Longest Consecutive Sequence II</t>
  </si>
  <si>
    <t>two different writing have different performance, saving almost half time</t>
  </si>
  <si>
    <t>Diameter of Binary Tree</t>
  </si>
  <si>
    <t>the diameter is not the number of nodes</t>
  </si>
  <si>
    <t>Find Leaves of Binary Tree</t>
  </si>
  <si>
    <t>Minimum Height Trees</t>
  </si>
  <si>
    <t>Most Frequent Subtree Sum</t>
  </si>
  <si>
    <t>Convert BST to Greater Tree</t>
  </si>
  <si>
    <t>Binary Tree Upside Down</t>
  </si>
  <si>
    <t>Boundary of Binary Tree</t>
  </si>
  <si>
    <t>Tree Conversion</t>
  </si>
  <si>
    <t>Flatten Binary Tree to Linked List</t>
  </si>
  <si>
    <t>Construct Binary Tree from String</t>
  </si>
  <si>
    <t>binary</t>
  </si>
  <si>
    <t>Convert Sorted Array to Binary Search Tree</t>
  </si>
  <si>
    <t>Convert Sorted List to Binary Search Tree</t>
  </si>
  <si>
    <t>Serialization</t>
  </si>
  <si>
    <t>serialize, recursive, iterative</t>
  </si>
  <si>
    <t>Verify Preorder Serialization of a Binary Tree</t>
  </si>
  <si>
    <t>Serialize and Deserialize Binary Tree</t>
  </si>
  <si>
    <t>preorder, recover with a stack. or BFS with a list</t>
  </si>
  <si>
    <t>Serialize and Deserialize BST</t>
  </si>
  <si>
    <t>Count Complete Tree Nodes</t>
  </si>
  <si>
    <t>Clone Graph</t>
  </si>
  <si>
    <t>Copy List with Random Pointer</t>
  </si>
  <si>
    <t>O(1) extra space solution</t>
  </si>
  <si>
    <t>adjacency list</t>
  </si>
  <si>
    <t>Number of Connected Components in an Undirected Graph</t>
  </si>
  <si>
    <t>Graph Valid Tree</t>
  </si>
  <si>
    <t>Binary Search Tree</t>
  </si>
  <si>
    <t>Kth Smallest Element in a BST</t>
  </si>
  <si>
    <t>Lowest Common Ancestor of a Binary Search Tree</t>
  </si>
  <si>
    <t>Lowest Common Ancestor of a Binary Tree</t>
  </si>
  <si>
    <t>Closest Binary Search Tree Value</t>
  </si>
  <si>
    <t>Closest Binary Search Tree Value II</t>
  </si>
  <si>
    <t>Largest BST Subtree</t>
  </si>
  <si>
    <t>Delete Node in a BST</t>
  </si>
  <si>
    <t>Minimum Absolute Difference in BST</t>
  </si>
  <si>
    <t>Trim a Binary Search Tree</t>
  </si>
  <si>
    <t>Topological Sort</t>
  </si>
  <si>
    <t>Course Schedule</t>
  </si>
  <si>
    <t>Course Schedule II</t>
  </si>
  <si>
    <t>Sequence Reconstruction</t>
  </si>
  <si>
    <t>Alien Dictionary</t>
  </si>
  <si>
    <t>Longest Increasing Path in a Matrix</t>
  </si>
  <si>
    <t>BFS</t>
  </si>
  <si>
    <t>Surrounded Regions</t>
  </si>
  <si>
    <t>Number of Islands</t>
  </si>
  <si>
    <t>Number of Islands II</t>
  </si>
  <si>
    <t>Walls and Gates</t>
  </si>
  <si>
    <t>The Maze</t>
  </si>
  <si>
    <t>The Maze II</t>
  </si>
  <si>
    <t>dijkstra.. Heap</t>
  </si>
  <si>
    <t>The Maze III</t>
  </si>
  <si>
    <t>Remove Invalid Parentheses</t>
  </si>
  <si>
    <t>Shortest Distance from All Buildings</t>
  </si>
  <si>
    <t>Reconstruct Itinerary</t>
  </si>
  <si>
    <t>Evaluate Division</t>
  </si>
  <si>
    <t>Friend Circles</t>
  </si>
  <si>
    <t>Pacific Atlantic Water Flow</t>
  </si>
  <si>
    <t>Battleships in a Board</t>
  </si>
  <si>
    <t>Matchsticks to Square</t>
  </si>
  <si>
    <t>Minesweeper</t>
  </si>
  <si>
    <t>BFS on all</t>
  </si>
  <si>
    <t>01 Matrix</t>
  </si>
  <si>
    <t>Segment Tree</t>
  </si>
  <si>
    <t>Range Sum Query - Mutable</t>
  </si>
  <si>
    <t>Range Sum Query 2D - Mutable</t>
  </si>
  <si>
    <t>Count of Range Sum</t>
  </si>
  <si>
    <t>Reverse Pairs</t>
  </si>
  <si>
    <t>Greedy</t>
  </si>
  <si>
    <t>Jump Game</t>
  </si>
  <si>
    <t>Jump Game II</t>
  </si>
  <si>
    <t>Assign Cookies</t>
  </si>
  <si>
    <t>Gas Station</t>
  </si>
  <si>
    <t>Is Subsequence</t>
  </si>
  <si>
    <t>Queue Reconstruction by Height</t>
  </si>
  <si>
    <t>Sentence Screen Fitting</t>
  </si>
  <si>
    <t>Find Permutation</t>
  </si>
  <si>
    <t>Minimum Number of Arrows to Burst Balloons</t>
  </si>
  <si>
    <t>Candy</t>
  </si>
  <si>
    <t>Remove Duplicate Letters</t>
  </si>
  <si>
    <t>Patching Array</t>
  </si>
  <si>
    <t>Rearrange String k Distance Apart</t>
  </si>
  <si>
    <t>Text Justification</t>
  </si>
  <si>
    <t>Bit Manipulation</t>
  </si>
  <si>
    <t>Single Number</t>
  </si>
  <si>
    <t>60.79 using defaultdict</t>
  </si>
  <si>
    <t>Single Number II</t>
  </si>
  <si>
    <t>63.24 using defaultdict</t>
  </si>
  <si>
    <t>Single Number III</t>
  </si>
  <si>
    <t>86.24 using defaultdict</t>
  </si>
  <si>
    <t>Sum of Two Integers</t>
  </si>
  <si>
    <t>Have not idea how to solve it...</t>
  </si>
  <si>
    <t>Number of 1 Bits</t>
  </si>
  <si>
    <t>Counting Bits</t>
  </si>
  <si>
    <t>Number Complement</t>
  </si>
  <si>
    <t>101 to 010 can be done by 101 ^ 111</t>
  </si>
  <si>
    <t>Hamming Distance</t>
  </si>
  <si>
    <t>Total Hamming Distance</t>
  </si>
  <si>
    <t>Bitwise AND of Numbers Range</t>
  </si>
  <si>
    <t>Maximum Product of Word Lengths</t>
  </si>
  <si>
    <t>Integer Replacement</t>
  </si>
  <si>
    <t>Maximum XOR of Two Numbers in an Array</t>
  </si>
  <si>
    <t>ADD</t>
  </si>
  <si>
    <t>Add Two Numbers</t>
  </si>
  <si>
    <t>Append node into the current list</t>
  </si>
  <si>
    <t>Add Two Numbers II</t>
  </si>
  <si>
    <t>stack, insert after dummy to form the correct order</t>
  </si>
  <si>
    <t>Add Binary</t>
  </si>
  <si>
    <t>consider each list separately as a list, in other words, solve the problem as 2</t>
  </si>
  <si>
    <t>Plus One</t>
  </si>
  <si>
    <t>Can to similar as 445, while a briliant way is to determine whether the current digit is 9, if not, then we do not have carry and can return early</t>
  </si>
  <si>
    <t>Plus One Linked List</t>
  </si>
  <si>
    <t>Either reverse the list using a stack as 445, or can do a recursion so that for each next node, we return whether it has a carry</t>
  </si>
  <si>
    <t>Add Strings</t>
  </si>
  <si>
    <t>Similar to 2, do not forget to append the carry, and reverse the result</t>
  </si>
  <si>
    <t>Multiplication</t>
  </si>
  <si>
    <t>Multiply Strings</t>
  </si>
  <si>
    <t>It is more convenient to have a direct index/pointer for the array, and reduce the index each time than calculate the index</t>
  </si>
  <si>
    <t>Complex Number Multiplication</t>
  </si>
  <si>
    <t>Sparse Matrix Multiplication</t>
  </si>
  <si>
    <t>Divide</t>
  </si>
  <si>
    <t>Divide Two Integers</t>
  </si>
  <si>
    <t>log(N) binary search to find all possible divisor * factor that is less than dividend. Dividend / divisor = quotient and remainder</t>
  </si>
  <si>
    <t>Fraction to Recurring Decimal</t>
  </si>
  <si>
    <t>Corner Cases: numerator is 0, denominator is 0, negative number and sign</t>
  </si>
  <si>
    <t>Square</t>
  </si>
  <si>
    <t>Sqrt(x)</t>
  </si>
  <si>
    <t>binary search, corner case is mid*mid &lt;= x, but (mid+1)**2 &gt; x, then mid is the result</t>
  </si>
  <si>
    <t>Valid Perfect Square</t>
  </si>
  <si>
    <t>standard binary search. 1+3+5+(2n-1) = ...</t>
  </si>
  <si>
    <t>Power</t>
  </si>
  <si>
    <t>Pow(x, n)</t>
  </si>
  <si>
    <t>Same as sqrt, but x**2 will overflow while x*x will not
There are lots of different solutions. A quick solution is recursion, pow(x, n) = pow(x*x, n/2) * (1 if n % 2 else x)</t>
  </si>
  <si>
    <t>Super Pow</t>
  </si>
  <si>
    <t>Power of Two</t>
  </si>
  <si>
    <t>Count 1 in binary format, or bit manipulation x &amp; x-1 should be 0</t>
  </si>
  <si>
    <t>Power of Three</t>
  </si>
  <si>
    <t>log10(n)/log10(3) % 1 == 0</t>
  </si>
  <si>
    <t>Power of Four</t>
  </si>
  <si>
    <t>same as power of two, but need to remove those are power of 2 but not 4</t>
  </si>
  <si>
    <t>String</t>
  </si>
  <si>
    <t>String to Integer (atoi)</t>
  </si>
  <si>
    <t>need to pay attention to corner cases, like max/min int, the idx</t>
  </si>
  <si>
    <t>Valid Number</t>
  </si>
  <si>
    <t>corner cases, while idx &lt; n and (a or b)</t>
  </si>
  <si>
    <t>Integer to Roman</t>
  </si>
  <si>
    <t>just consider each case...</t>
  </si>
  <si>
    <t>Roman to Integer</t>
  </si>
  <si>
    <t>same to 12</t>
  </si>
  <si>
    <t>Integer to English Words</t>
  </si>
  <si>
    <t>corner case: 0</t>
  </si>
  <si>
    <t>Base</t>
  </si>
  <si>
    <t>Excel Sheet Column Title</t>
  </si>
  <si>
    <t>idx is n-1 % 26</t>
  </si>
  <si>
    <t>Excel Sheet Column Number</t>
  </si>
  <si>
    <t>Convert a Number to Hexadecimal</t>
  </si>
  <si>
    <t>if num &lt; 0:
    num = num + 2**32</t>
  </si>
  <si>
    <t>Base 7</t>
  </si>
  <si>
    <t>Traverse an arry or matrix</t>
  </si>
  <si>
    <t>ZigZag Conversion</t>
  </si>
  <si>
    <t>Diagonal Traverse</t>
  </si>
  <si>
    <t>row+col=s, row in [0, m-1] thus col in [0 or s-m+1, s or n -1]</t>
  </si>
  <si>
    <t>Rotate Image</t>
  </si>
  <si>
    <t>Spiral Matrix</t>
  </si>
  <si>
    <t>Spiral Matrix II</t>
  </si>
  <si>
    <t>Set Matrix Zeroes</t>
  </si>
  <si>
    <t>Detect Capital</t>
  </si>
  <si>
    <t>Game of Life</t>
  </si>
  <si>
    <t>Pascal's Triangle</t>
  </si>
  <si>
    <t>Pascal's Triangle II</t>
  </si>
  <si>
    <t>Perfect Rectangle</t>
  </si>
  <si>
    <t>Linked List Random Node</t>
  </si>
  <si>
    <t>Random Pick Index</t>
  </si>
  <si>
    <t>Shuffle an Array</t>
  </si>
  <si>
    <t>str.count</t>
  </si>
  <si>
    <t>Longest Continuous Increasing Subsequence</t>
  </si>
  <si>
    <t>Stack</t>
  </si>
  <si>
    <t>Valid Parentheses</t>
  </si>
  <si>
    <t>Longest Valid Parentheses</t>
  </si>
  <si>
    <t>Basic Calculator</t>
  </si>
  <si>
    <t>Basic Calculator II</t>
  </si>
  <si>
    <t>Simplify Path</t>
  </si>
  <si>
    <t>Longest Absolute File Path</t>
  </si>
  <si>
    <t>Evaluate Reverse Polish Notation</t>
  </si>
  <si>
    <t>corner cases</t>
  </si>
  <si>
    <t>Mini Parser</t>
  </si>
  <si>
    <t>Ternary Expression Parser</t>
  </si>
  <si>
    <t>Decode String</t>
  </si>
  <si>
    <t>Next Greater Element I</t>
  </si>
  <si>
    <t>Next Greater Element II</t>
  </si>
  <si>
    <t>Next Greater Element III</t>
  </si>
  <si>
    <t>The Skyline Problem</t>
  </si>
  <si>
    <t>missing or extra number</t>
  </si>
  <si>
    <t>First Missing Positive</t>
  </si>
  <si>
    <t>mark negative to 0, and turn value in exisiting index to negative, finally the first positive position is missing</t>
  </si>
  <si>
    <t>Missing Number</t>
  </si>
  <si>
    <t>1+..+n = (n+1)*n/2</t>
  </si>
  <si>
    <t>Majority Element</t>
  </si>
  <si>
    <t>Majority Element II</t>
  </si>
  <si>
    <t>Contains Duplicate</t>
  </si>
  <si>
    <t>set</t>
  </si>
  <si>
    <t>Contains Duplicate II</t>
  </si>
  <si>
    <t>hashtable to store the last idx</t>
  </si>
  <si>
    <t>Contains Duplicate III</t>
  </si>
  <si>
    <t>Find All Duplicates in an Array</t>
  </si>
  <si>
    <t>add n is a good idea</t>
  </si>
  <si>
    <t>Find All Numbers Disappeared in an Array</t>
  </si>
  <si>
    <t>Find the Difference</t>
  </si>
  <si>
    <t>Set Mismatch</t>
  </si>
  <si>
    <t>Interval</t>
  </si>
  <si>
    <t>Merge Intervals</t>
  </si>
  <si>
    <t>Insert Interval</t>
  </si>
  <si>
    <t>Meeting Rooms</t>
  </si>
  <si>
    <t>greedy</t>
  </si>
  <si>
    <t>Meeting Rooms II</t>
  </si>
  <si>
    <t>Find Right Interval</t>
  </si>
  <si>
    <t>Non-overlapping Intervals</t>
  </si>
  <si>
    <t>Teemo Attacking</t>
  </si>
  <si>
    <t>Missing Ranges</t>
  </si>
  <si>
    <t>Summary Ranges</t>
  </si>
  <si>
    <t>Data Stream as Disjoint Intervals</t>
  </si>
  <si>
    <t>Number</t>
  </si>
  <si>
    <t>Happy Number</t>
  </si>
  <si>
    <t>math</t>
  </si>
  <si>
    <t>Add Digits</t>
  </si>
  <si>
    <t>Perfect Number</t>
  </si>
  <si>
    <t>Additive Number</t>
  </si>
  <si>
    <t>Count and Say</t>
  </si>
  <si>
    <t>Count Primes</t>
  </si>
  <si>
    <t>corner case, and how to reduce duplicate multiply</t>
  </si>
  <si>
    <t>Strobogrammatic Number</t>
  </si>
  <si>
    <t>Strobogrammatic Number II</t>
  </si>
  <si>
    <t>Strobogrammatic Number III</t>
  </si>
  <si>
    <t>DP</t>
  </si>
  <si>
    <t>Ugly Number</t>
  </si>
  <si>
    <t>&lt;=0</t>
  </si>
  <si>
    <t>Ugly Number II</t>
  </si>
  <si>
    <t>Super Ugly Number</t>
  </si>
  <si>
    <t>Factorial Trailing Zeroes</t>
  </si>
  <si>
    <t>Largest Palindrome Product</t>
  </si>
  <si>
    <t>Count Numbers with Unique Digits</t>
  </si>
  <si>
    <t>Number of Digit One</t>
  </si>
  <si>
    <t>Rotate Function</t>
  </si>
  <si>
    <t>Smallest Good Base</t>
  </si>
  <si>
    <t>Minimum Moves to Equal Array Elements</t>
  </si>
  <si>
    <t>min</t>
  </si>
  <si>
    <t>Minimum Moves to Equal Array Elements II</t>
  </si>
  <si>
    <t>median</t>
  </si>
  <si>
    <t>Best Meeting Point</t>
  </si>
  <si>
    <t>Digital or String order</t>
  </si>
  <si>
    <t>Next Permutation</t>
  </si>
  <si>
    <t>Lexicographical Numbers</t>
  </si>
  <si>
    <t>Permutation Sequence</t>
  </si>
  <si>
    <t>K-th Smallest in Lexicographical Order</t>
  </si>
  <si>
    <t>Split Concatenated Strings</t>
  </si>
  <si>
    <t>Nth Digit</t>
  </si>
  <si>
    <t>Largest Number</t>
  </si>
  <si>
    <t>Remove K Digits</t>
  </si>
  <si>
    <t>Top N</t>
  </si>
  <si>
    <t>Third Maximum Number</t>
  </si>
  <si>
    <t>Kth Smallest Element in a Sorted Matrix</t>
  </si>
  <si>
    <t>can also binary search</t>
  </si>
  <si>
    <t>Find K Pairs with Smallest Sums</t>
  </si>
  <si>
    <t>Kth Largest Element in an Array</t>
  </si>
  <si>
    <t>Top K Frequent Elements</t>
  </si>
  <si>
    <t>bucket
LFU/LRU</t>
  </si>
  <si>
    <t>IPO</t>
  </si>
  <si>
    <t>bucket</t>
  </si>
  <si>
    <t>Minimum Time Difference</t>
  </si>
  <si>
    <t>Longest Consecutive Sequence</t>
  </si>
  <si>
    <t>can solve use hashmap too</t>
  </si>
  <si>
    <t>Maximum Gap</t>
  </si>
  <si>
    <t>Shape</t>
  </si>
  <si>
    <t>Island Perimeter</t>
  </si>
  <si>
    <t>Construct the Rectangle</t>
  </si>
  <si>
    <t>Rectangle Area</t>
  </si>
  <si>
    <t>Self Crossing</t>
  </si>
  <si>
    <t>Convex Polygon</t>
  </si>
  <si>
    <t>Logitic Game</t>
  </si>
  <si>
    <t>Nim Game</t>
  </si>
  <si>
    <t>1,2,3 win, 4 loss, 5,6,7 win, 8 loss</t>
  </si>
  <si>
    <t>Bulb Switcher</t>
  </si>
  <si>
    <t>Bulb Switcher II</t>
  </si>
  <si>
    <t>132 Pattern</t>
  </si>
  <si>
    <t>Wiggle Subsequence</t>
  </si>
  <si>
    <t>Wiggle Sort</t>
  </si>
  <si>
    <t>Wiggle Sort II</t>
  </si>
  <si>
    <t>Increasing Triplet Subsequence</t>
  </si>
  <si>
    <t>Sort Transformed Array</t>
  </si>
  <si>
    <t>Range Addition</t>
  </si>
  <si>
    <t>tricky..</t>
  </si>
  <si>
    <t>Output Contest Matches</t>
  </si>
  <si>
    <t>Elimination Game</t>
  </si>
  <si>
    <t>Strong Password Checker</t>
  </si>
  <si>
    <t>UTF-8 Validation</t>
  </si>
  <si>
    <t>do int comparison instead of string</t>
  </si>
  <si>
    <t>Repeated Substring Pattern</t>
  </si>
  <si>
    <t>Optimal Account Balancing</t>
  </si>
  <si>
    <t>Magical String</t>
  </si>
  <si>
    <t>Relative Ranks</t>
  </si>
  <si>
    <t>Longest Uncommon Subsequence I</t>
  </si>
  <si>
    <t>Longest Uncommon Subsequence II</t>
  </si>
  <si>
    <t>Lonely Pixel I</t>
  </si>
  <si>
    <t>Lonely Pixel II</t>
  </si>
  <si>
    <t>Split Array with Equal Sum</t>
  </si>
  <si>
    <t>Find the Celebrity</t>
  </si>
  <si>
    <t>License Key Formatting</t>
  </si>
  <si>
    <t>replace and upper is faster than do each position</t>
  </si>
  <si>
    <t>Fizz Buzz</t>
  </si>
  <si>
    <t>Longest Common Prefix</t>
  </si>
  <si>
    <t>traverse, KMP</t>
  </si>
  <si>
    <t>Implement strStr()</t>
  </si>
  <si>
    <t>One Edit Distance</t>
  </si>
  <si>
    <t>Length of Last Word</t>
  </si>
  <si>
    <t>Number of Segments in a String</t>
  </si>
  <si>
    <t>Max Consecutive Ones</t>
  </si>
  <si>
    <t>Max Consecutive Ones II</t>
  </si>
  <si>
    <t>Follow Up: if we can flip at most K zero, we store the previous at most K zero index in a queue, so that we can calculate the len when new value come in. Queue is better</t>
  </si>
  <si>
    <t>Read N Characters Given Read4</t>
  </si>
  <si>
    <t>Read N Characters Given Read4 II - Call multiple times</t>
  </si>
  <si>
    <t>Compare Version Numbers</t>
  </si>
  <si>
    <t>Intersection of Two Arrays</t>
  </si>
  <si>
    <t>set.intersection(t)</t>
  </si>
  <si>
    <t>Intersection of Two Arrays II</t>
  </si>
  <si>
    <t>(countera &amp; counterb).elements()</t>
  </si>
  <si>
    <t>Bulls and Cows</t>
  </si>
  <si>
    <t>Group Anagrams</t>
  </si>
  <si>
    <t>count sort may make the str sort quicker..</t>
  </si>
  <si>
    <t>Valid Anagram</t>
  </si>
  <si>
    <t>hashmap is faster than len_26 char</t>
  </si>
  <si>
    <t>Ransom Note</t>
  </si>
  <si>
    <t>Number of Boomerangs</t>
  </si>
  <si>
    <t>Line Reflection</t>
  </si>
  <si>
    <t>gcd</t>
  </si>
  <si>
    <t>gcd, and re</t>
  </si>
  <si>
    <t>Water and Jug Problem</t>
  </si>
  <si>
    <t>Max Points on a Line</t>
  </si>
  <si>
    <t>Group Shifted Strings</t>
  </si>
  <si>
    <t>Repeated DNA Sequences</t>
  </si>
  <si>
    <t>word distance
not edit distance</t>
  </si>
  <si>
    <t>travese</t>
  </si>
  <si>
    <t>Shortest Word Distance</t>
  </si>
  <si>
    <t>just traverse the word list, update the distance, the initial set is important</t>
  </si>
  <si>
    <t>Shortest Word Distance II</t>
  </si>
  <si>
    <t>Shortest Word Distance III</t>
  </si>
  <si>
    <t>only need to slightly modify 243</t>
  </si>
  <si>
    <t>First Unique Character in a String</t>
  </si>
  <si>
    <t>Reconstruct Original Digits from English</t>
  </si>
  <si>
    <t>Sort Characters By Frequency</t>
  </si>
  <si>
    <t>Keyboard Row</t>
  </si>
  <si>
    <t>Brick Wall</t>
  </si>
  <si>
    <t>H-Index</t>
  </si>
  <si>
    <t>H-Index II</t>
  </si>
  <si>
    <t>Palindrome Pairs</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</si>
</sst>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0"/>
      <color rgb="FF000000"/>
      <name val="Arial"/>
    </font>
    <font>
      <sz val="10"/>
      <name val="Arial"/>
    </font>
    <font>
      <b/>
      <sz val="10"/>
      <color rgb="FF333333"/>
      <name val="Arial"/>
    </font>
    <font>
      <sz val="10"/>
      <color rgb="FFFF9900"/>
      <name val="Arial"/>
    </font>
    <font>
      <u/>
      <sz val="10"/>
      <color rgb="FF333333"/>
      <name val="Arial"/>
    </font>
    <font>
      <sz val="10"/>
      <color rgb="FF333333"/>
      <name val="Arial"/>
    </font>
    <font>
      <u/>
      <sz val="10"/>
      <color rgb="FF0088CC"/>
      <name val="Arial"/>
    </font>
    <font>
      <u/>
      <sz val="10"/>
      <color rgb="FF333333"/>
      <name val="Arial"/>
    </font>
    <font>
      <u/>
      <sz val="10"/>
      <color rgb="FFFF9900"/>
      <name val="Arial"/>
    </font>
    <font>
      <u/>
      <sz val="10"/>
      <color rgb="FF333333"/>
      <name val="Arial"/>
    </font>
    <font>
      <u/>
      <sz val="10"/>
      <color rgb="FF333333"/>
      <name val="Arial"/>
    </font>
    <font>
      <sz val="10"/>
      <color rgb="FF000000"/>
      <name val="Arial"/>
    </font>
    <font>
      <u/>
      <sz val="10"/>
      <color rgb="FFFF0000"/>
      <name val="Arial"/>
    </font>
    <font>
      <b/>
      <u/>
      <sz val="10"/>
      <color rgb="FF0088CC"/>
      <name val="Arial"/>
    </font>
    <font>
      <u/>
      <sz val="10"/>
      <color rgb="FF1155CC"/>
      <name val="Arial"/>
    </font>
    <font>
      <u/>
      <sz val="10"/>
      <color rgb="FF1155CC"/>
      <name val="Arial"/>
    </font>
    <font>
      <u/>
      <sz val="10"/>
      <color rgb="FF0088CC"/>
      <name val="Arial"/>
    </font>
    <font>
      <b/>
      <sz val="10"/>
      <name val="Arial"/>
    </font>
    <font>
      <u/>
      <sz val="10"/>
      <color rgb="FFE6B8AF"/>
      <name val="Arial"/>
    </font>
    <font>
      <u/>
      <sz val="10"/>
      <color rgb="FFFF00FF"/>
      <name val="Arial"/>
    </font>
    <font>
      <u/>
      <sz val="10"/>
      <color rgb="FF0088CC"/>
      <name val="Arial"/>
    </font>
    <font>
      <u/>
      <sz val="10"/>
      <color rgb="FF0088CC"/>
      <name val="Arial"/>
    </font>
    <font>
      <sz val="10"/>
      <color rgb="FFFF0000"/>
      <name val="Arial"/>
    </font>
    <font>
      <u/>
      <sz val="10"/>
      <color rgb="FF0088CC"/>
      <name val="Arial"/>
    </font>
    <font>
      <u/>
      <sz val="10"/>
      <color rgb="FF0088CC"/>
      <name val="Arial"/>
    </font>
    <font>
      <sz val="10"/>
      <name val="Arial"/>
    </font>
  </fonts>
  <fills count="13">
    <fill>
      <patternFill patternType="none"/>
    </fill>
    <fill>
      <patternFill patternType="gray125"/>
    </fill>
    <fill>
      <patternFill patternType="solid">
        <fgColor rgb="FF9FC5E8"/>
        <bgColor rgb="FF9FC5E8"/>
      </patternFill>
    </fill>
    <fill>
      <patternFill patternType="solid">
        <fgColor rgb="FFFCE5CD"/>
        <bgColor rgb="FFFCE5CD"/>
      </patternFill>
    </fill>
    <fill>
      <patternFill patternType="solid">
        <fgColor rgb="FFFFF2CC"/>
        <bgColor rgb="FFFFF2CC"/>
      </patternFill>
    </fill>
    <fill>
      <patternFill patternType="solid">
        <fgColor rgb="FFF9CB9C"/>
        <bgColor rgb="FFF9CB9C"/>
      </patternFill>
    </fill>
    <fill>
      <patternFill patternType="solid">
        <fgColor rgb="FFE6B8AF"/>
        <bgColor rgb="FFE6B8AF"/>
      </patternFill>
    </fill>
    <fill>
      <patternFill patternType="solid">
        <fgColor rgb="FFFFFFFF"/>
        <bgColor rgb="FFFFFFFF"/>
      </patternFill>
    </fill>
    <fill>
      <patternFill patternType="solid">
        <fgColor rgb="FFF3F3F3"/>
        <bgColor rgb="FFF3F3F3"/>
      </patternFill>
    </fill>
    <fill>
      <patternFill patternType="solid">
        <fgColor rgb="FFDD7E6B"/>
        <bgColor rgb="FFDD7E6B"/>
      </patternFill>
    </fill>
    <fill>
      <patternFill patternType="solid">
        <fgColor rgb="FFD9D9D9"/>
        <bgColor rgb="FFD9D9D9"/>
      </patternFill>
    </fill>
    <fill>
      <patternFill patternType="solid">
        <fgColor rgb="FFEAD1DC"/>
        <bgColor rgb="FFEAD1DC"/>
      </patternFill>
    </fill>
    <fill>
      <patternFill patternType="solid">
        <fgColor rgb="FFF4CCCC"/>
        <bgColor rgb="FFF4CCCC"/>
      </patternFill>
    </fill>
  </fills>
  <borders count="2">
    <border>
      <left/>
      <right/>
      <top/>
      <bottom/>
      <diagonal/>
    </border>
    <border>
      <left/>
      <right/>
      <top/>
      <bottom/>
      <diagonal/>
    </border>
  </borders>
  <cellStyleXfs count="1">
    <xf numFmtId="0" fontId="0" fillId="0" borderId="0"/>
  </cellStyleXfs>
  <cellXfs count="67">
    <xf numFmtId="0" fontId="0" fillId="0" borderId="0" xfId="0" applyFont="1" applyAlignment="1"/>
    <xf numFmtId="0" fontId="1" fillId="0" borderId="0" xfId="0" applyFont="1" applyAlignment="1">
      <alignment horizontal="center" vertical="center" wrapText="1"/>
    </xf>
    <xf numFmtId="0" fontId="1" fillId="0" borderId="0" xfId="0" applyFont="1"/>
    <xf numFmtId="0" fontId="2" fillId="0" borderId="0" xfId="0" applyFont="1" applyAlignment="1">
      <alignment horizontal="center"/>
    </xf>
    <xf numFmtId="0" fontId="3" fillId="0" borderId="0" xfId="0" applyFont="1"/>
    <xf numFmtId="0" fontId="1" fillId="0" borderId="0" xfId="0" applyFont="1" applyAlignment="1"/>
    <xf numFmtId="0" fontId="2" fillId="2" borderId="0" xfId="0" applyFont="1" applyFill="1" applyAlignment="1">
      <alignment horizontal="center" vertical="center" wrapText="1"/>
    </xf>
    <xf numFmtId="0" fontId="2" fillId="2" borderId="0" xfId="0" applyFont="1" applyFill="1" applyAlignment="1">
      <alignment horizontal="center" wrapText="1"/>
    </xf>
    <xf numFmtId="0" fontId="2" fillId="2" borderId="0" xfId="0" applyFont="1" applyFill="1" applyAlignment="1">
      <alignment horizontal="center"/>
    </xf>
    <xf numFmtId="0" fontId="2" fillId="2" borderId="0" xfId="0" applyFont="1" applyFill="1" applyAlignment="1"/>
    <xf numFmtId="0" fontId="2" fillId="2" borderId="0" xfId="0" applyFont="1" applyFill="1" applyAlignment="1">
      <alignment wrapText="1"/>
    </xf>
    <xf numFmtId="0" fontId="1" fillId="0" borderId="0" xfId="0" applyFont="1" applyAlignment="1">
      <alignment horizontal="center" wrapText="1"/>
    </xf>
    <xf numFmtId="0" fontId="5" fillId="0" borderId="0" xfId="0" applyFont="1" applyAlignment="1">
      <alignment horizontal="center"/>
    </xf>
    <xf numFmtId="0" fontId="6" fillId="0" borderId="0" xfId="0" applyFont="1"/>
    <xf numFmtId="0" fontId="1" fillId="0" borderId="0" xfId="0" applyFont="1" applyAlignment="1"/>
    <xf numFmtId="10" fontId="1" fillId="0" borderId="0" xfId="0" applyNumberFormat="1" applyFont="1"/>
    <xf numFmtId="0" fontId="8" fillId="0" borderId="0" xfId="0" applyFont="1"/>
    <xf numFmtId="0" fontId="5" fillId="0" borderId="0" xfId="0" applyFont="1" applyAlignment="1">
      <alignment horizontal="center" wrapText="1"/>
    </xf>
    <xf numFmtId="0" fontId="11" fillId="7" borderId="0" xfId="0" applyFont="1" applyFill="1" applyAlignment="1">
      <alignment horizontal="center"/>
    </xf>
    <xf numFmtId="0" fontId="1" fillId="0" borderId="0" xfId="0" applyFont="1" applyAlignment="1">
      <alignment horizontal="center"/>
    </xf>
    <xf numFmtId="0" fontId="12" fillId="0" borderId="0" xfId="0" applyFont="1"/>
    <xf numFmtId="0" fontId="13" fillId="0" borderId="0" xfId="0" applyFont="1"/>
    <xf numFmtId="0" fontId="14" fillId="0" borderId="0" xfId="0" applyFont="1"/>
    <xf numFmtId="0" fontId="1" fillId="6" borderId="0" xfId="0" applyFont="1" applyFill="1" applyAlignment="1"/>
    <xf numFmtId="0" fontId="1" fillId="6" borderId="0" xfId="0" applyFont="1" applyFill="1"/>
    <xf numFmtId="0" fontId="16" fillId="8" borderId="0" xfId="0" applyFont="1" applyFill="1"/>
    <xf numFmtId="10" fontId="5" fillId="0" borderId="0" xfId="0" applyNumberFormat="1" applyFont="1" applyAlignment="1">
      <alignment horizontal="center"/>
    </xf>
    <xf numFmtId="0" fontId="1" fillId="0" borderId="0" xfId="0" applyFont="1" applyAlignment="1"/>
    <xf numFmtId="0" fontId="1" fillId="0" borderId="0" xfId="0" applyFont="1" applyAlignment="1">
      <alignment wrapText="1"/>
    </xf>
    <xf numFmtId="0" fontId="17" fillId="0" borderId="0" xfId="0" applyFont="1" applyAlignment="1">
      <alignment horizontal="center" wrapText="1"/>
    </xf>
    <xf numFmtId="0" fontId="18" fillId="0" borderId="0" xfId="0" applyFont="1"/>
    <xf numFmtId="0" fontId="17" fillId="0" borderId="0" xfId="0" applyFont="1" applyAlignment="1"/>
    <xf numFmtId="0" fontId="5" fillId="0" borderId="0" xfId="0" applyFont="1" applyAlignment="1"/>
    <xf numFmtId="0" fontId="5" fillId="0" borderId="0" xfId="0" applyFont="1" applyAlignment="1">
      <alignment wrapText="1"/>
    </xf>
    <xf numFmtId="0" fontId="1" fillId="0" borderId="0" xfId="0" applyFont="1" applyAlignment="1">
      <alignment horizontal="center" wrapText="1"/>
    </xf>
    <xf numFmtId="0" fontId="1" fillId="0" borderId="0" xfId="0" applyFont="1" applyAlignment="1">
      <alignment wrapText="1"/>
    </xf>
    <xf numFmtId="0" fontId="19" fillId="0" borderId="0" xfId="0" applyFont="1"/>
    <xf numFmtId="0" fontId="1" fillId="0" borderId="0" xfId="0" applyFont="1" applyAlignment="1"/>
    <xf numFmtId="0" fontId="1" fillId="9" borderId="0" xfId="0" applyFont="1" applyFill="1" applyAlignment="1">
      <alignment horizontal="center" vertical="center" wrapText="1"/>
    </xf>
    <xf numFmtId="0" fontId="20" fillId="10" borderId="0" xfId="0" applyFont="1" applyFill="1"/>
    <xf numFmtId="0" fontId="21" fillId="10" borderId="1" xfId="0" applyFont="1" applyFill="1" applyBorder="1" applyAlignment="1"/>
    <xf numFmtId="0" fontId="22" fillId="0" borderId="0" xfId="0" applyFont="1" applyAlignment="1"/>
    <xf numFmtId="0" fontId="22" fillId="0" borderId="0" xfId="0" applyFont="1" applyAlignment="1">
      <alignment wrapText="1"/>
    </xf>
    <xf numFmtId="0" fontId="23" fillId="0" borderId="1" xfId="0" applyFont="1" applyBorder="1" applyAlignment="1"/>
    <xf numFmtId="0" fontId="5" fillId="11" borderId="0" xfId="0" applyFont="1" applyFill="1" applyAlignment="1">
      <alignment horizontal="center" vertical="center" wrapText="1"/>
    </xf>
    <xf numFmtId="0" fontId="5" fillId="0" borderId="0" xfId="0" applyFont="1" applyAlignment="1">
      <alignment horizontal="center"/>
    </xf>
    <xf numFmtId="0" fontId="24" fillId="0" borderId="0" xfId="0" applyFont="1" applyAlignment="1"/>
    <xf numFmtId="10" fontId="5" fillId="0" borderId="0" xfId="0" applyNumberFormat="1" applyFont="1" applyAlignment="1">
      <alignment horizontal="center"/>
    </xf>
    <xf numFmtId="0" fontId="11" fillId="0" borderId="0" xfId="0" applyFont="1" applyAlignment="1">
      <alignment horizontal="center"/>
    </xf>
    <xf numFmtId="0" fontId="22" fillId="0" borderId="0" xfId="0" applyFont="1" applyAlignment="1">
      <alignment horizontal="center"/>
    </xf>
    <xf numFmtId="0" fontId="1" fillId="0" borderId="0" xfId="0" applyFont="1" applyAlignment="1">
      <alignment horizontal="center" vertical="center" wrapText="1"/>
    </xf>
    <xf numFmtId="0" fontId="25" fillId="0" borderId="0" xfId="0" applyFont="1" applyAlignment="1">
      <alignment horizontal="center" vertical="center" wrapText="1"/>
    </xf>
    <xf numFmtId="0" fontId="25" fillId="0" borderId="0" xfId="0" applyFont="1" applyAlignment="1"/>
    <xf numFmtId="0" fontId="1" fillId="0" borderId="0" xfId="0" applyFont="1" applyAlignment="1">
      <alignment horizontal="center" vertical="center" wrapText="1"/>
    </xf>
    <xf numFmtId="0" fontId="0" fillId="0" borderId="0" xfId="0" applyFont="1" applyAlignment="1"/>
    <xf numFmtId="0" fontId="4" fillId="3" borderId="0" xfId="0" applyFont="1" applyFill="1" applyAlignment="1">
      <alignment horizontal="center" vertical="center" wrapText="1"/>
    </xf>
    <xf numFmtId="0" fontId="5" fillId="6" borderId="0" xfId="0" applyFont="1" applyFill="1" applyAlignment="1">
      <alignment horizontal="center" vertical="center" wrapText="1"/>
    </xf>
    <xf numFmtId="0" fontId="5" fillId="5" borderId="0" xfId="0" applyFont="1" applyFill="1" applyAlignment="1">
      <alignment horizontal="center" vertical="center" wrapText="1"/>
    </xf>
    <xf numFmtId="0" fontId="5" fillId="3" borderId="0" xfId="0" applyFont="1" applyFill="1" applyAlignment="1">
      <alignment horizontal="center" vertical="center" wrapText="1"/>
    </xf>
    <xf numFmtId="0" fontId="7" fillId="4" borderId="0" xfId="0" applyFont="1" applyFill="1" applyAlignment="1">
      <alignment horizontal="center" vertical="center" wrapText="1"/>
    </xf>
    <xf numFmtId="0" fontId="9" fillId="5" borderId="0" xfId="0" applyFont="1" applyFill="1" applyAlignment="1">
      <alignment horizontal="center" vertical="center" wrapText="1"/>
    </xf>
    <xf numFmtId="0" fontId="10" fillId="6" borderId="0" xfId="0" applyFont="1" applyFill="1" applyAlignment="1">
      <alignment horizontal="center" vertical="center" wrapText="1"/>
    </xf>
    <xf numFmtId="0" fontId="15" fillId="6" borderId="0" xfId="0" applyFont="1" applyFill="1" applyAlignment="1">
      <alignment horizontal="center" vertical="center" wrapText="1"/>
    </xf>
    <xf numFmtId="0" fontId="1" fillId="6" borderId="0" xfId="0" applyFont="1" applyFill="1" applyAlignment="1">
      <alignment horizontal="center" vertical="center" wrapText="1"/>
    </xf>
    <xf numFmtId="0" fontId="1" fillId="9" borderId="0" xfId="0" applyFont="1" applyFill="1" applyAlignment="1">
      <alignment horizontal="center" vertical="center" wrapText="1"/>
    </xf>
    <xf numFmtId="0" fontId="5" fillId="11" borderId="0" xfId="0" applyFont="1" applyFill="1" applyAlignment="1">
      <alignment horizontal="center" vertical="center" wrapText="1"/>
    </xf>
    <xf numFmtId="0" fontId="5" fillId="12" borderId="0" xfId="0" applyFont="1" applyFill="1" applyAlignment="1">
      <alignment horizontal="center"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459" Type="http://schemas.openxmlformats.org/officeDocument/2006/relationships/hyperlink" Target="https://leetcode.com/problems/ipo" TargetMode="External"/><Relationship Id="rId510" Type="http://schemas.openxmlformats.org/officeDocument/2006/relationships/hyperlink" Target="https://leetcode.com/problems/number-of-boomerangs" TargetMode="External"/><Relationship Id="rId511" Type="http://schemas.openxmlformats.org/officeDocument/2006/relationships/hyperlink" Target="https://leetcode.com/problems/line-reflection" TargetMode="External"/><Relationship Id="rId512" Type="http://schemas.openxmlformats.org/officeDocument/2006/relationships/hyperlink" Target="https://leetcode.com/problems/water-and-jug-problem" TargetMode="External"/><Relationship Id="rId20" Type="http://schemas.openxmlformats.org/officeDocument/2006/relationships/hyperlink" Target="https://leetcode.com/problems/longest-repeating-character-replacement" TargetMode="External"/><Relationship Id="rId21" Type="http://schemas.openxmlformats.org/officeDocument/2006/relationships/hyperlink" Target="https://leetcode.com/problems/longest-word-in-dictionary-through-deleting" TargetMode="External"/><Relationship Id="rId22" Type="http://schemas.openxmlformats.org/officeDocument/2006/relationships/hyperlink" Target="https://leetcode.com/problems/minimum-window-substring" TargetMode="External"/><Relationship Id="rId23" Type="http://schemas.openxmlformats.org/officeDocument/2006/relationships/hyperlink" Target="https://leetcode.com/problems/minimum-size-subarray-sum" TargetMode="External"/><Relationship Id="rId24" Type="http://schemas.openxmlformats.org/officeDocument/2006/relationships/hyperlink" Target="https://leetcode.com/problems/maximum-size-subarray-sum-equals-k" TargetMode="External"/><Relationship Id="rId25" Type="http://schemas.openxmlformats.org/officeDocument/2006/relationships/hyperlink" Target="https://leetcode.com/problems/contiguous-array" TargetMode="External"/><Relationship Id="rId26" Type="http://schemas.openxmlformats.org/officeDocument/2006/relationships/hyperlink" Target="https://leetcode.com/problems/continuous-subarray-sum" TargetMode="External"/><Relationship Id="rId27" Type="http://schemas.openxmlformats.org/officeDocument/2006/relationships/hyperlink" Target="https://leetcode.com/problems/subarray-sum-equals-k" TargetMode="External"/><Relationship Id="rId28" Type="http://schemas.openxmlformats.org/officeDocument/2006/relationships/hyperlink" Target="https://leetcode.com/problems/remove-duplicates-from-sorted-array" TargetMode="External"/><Relationship Id="rId29" Type="http://schemas.openxmlformats.org/officeDocument/2006/relationships/hyperlink" Target="https://leetcode.com/problems/remove-duplicates-from-sorted-array-ii" TargetMode="External"/><Relationship Id="rId513" Type="http://schemas.openxmlformats.org/officeDocument/2006/relationships/hyperlink" Target="https://leetcode.com/problems/max-points-on-a-line" TargetMode="External"/><Relationship Id="rId514" Type="http://schemas.openxmlformats.org/officeDocument/2006/relationships/hyperlink" Target="https://leetcode.com/problems/group-shifted-strings" TargetMode="External"/><Relationship Id="rId515" Type="http://schemas.openxmlformats.org/officeDocument/2006/relationships/hyperlink" Target="https://leetcode.com/problems/repeated-dna-sequences" TargetMode="External"/><Relationship Id="rId516" Type="http://schemas.openxmlformats.org/officeDocument/2006/relationships/hyperlink" Target="https://leetcode.com/problems/shortest-word-distance" TargetMode="External"/><Relationship Id="rId517" Type="http://schemas.openxmlformats.org/officeDocument/2006/relationships/hyperlink" Target="https://leetcode.com/problems/shortest-word-distance-ii" TargetMode="External"/><Relationship Id="rId518" Type="http://schemas.openxmlformats.org/officeDocument/2006/relationships/hyperlink" Target="https://leetcode.com/problems/shortest-word-distance-iii" TargetMode="External"/><Relationship Id="rId519" Type="http://schemas.openxmlformats.org/officeDocument/2006/relationships/hyperlink" Target="https://leetcode.com/problems/first-unique-character-in-a-string" TargetMode="External"/><Relationship Id="rId170" Type="http://schemas.openxmlformats.org/officeDocument/2006/relationships/hyperlink" Target="https://leetcode.com/problems/student-attendance-record-ii" TargetMode="External"/><Relationship Id="rId171" Type="http://schemas.openxmlformats.org/officeDocument/2006/relationships/hyperlink" Target="https://leetcode.com/problems/bomb-enemy" TargetMode="External"/><Relationship Id="rId172" Type="http://schemas.openxmlformats.org/officeDocument/2006/relationships/hyperlink" Target="https://leetcode.com/problems/wildcard-matching" TargetMode="External"/><Relationship Id="rId173" Type="http://schemas.openxmlformats.org/officeDocument/2006/relationships/hyperlink" Target="https://leetcode.com/problems/regular-expression-matching" TargetMode="External"/><Relationship Id="rId174" Type="http://schemas.openxmlformats.org/officeDocument/2006/relationships/hyperlink" Target="https://leetcode.com/problems/edit-distance" TargetMode="External"/><Relationship Id="rId175" Type="http://schemas.openxmlformats.org/officeDocument/2006/relationships/hyperlink" Target="https://leetcode.com/problems/scramble-string" TargetMode="External"/><Relationship Id="rId176" Type="http://schemas.openxmlformats.org/officeDocument/2006/relationships/hyperlink" Target="https://leetcode.com/problems/interleaving-string" TargetMode="External"/><Relationship Id="rId177" Type="http://schemas.openxmlformats.org/officeDocument/2006/relationships/hyperlink" Target="https://leetcode.com/problems/distinct-subsequences" TargetMode="External"/><Relationship Id="rId178" Type="http://schemas.openxmlformats.org/officeDocument/2006/relationships/hyperlink" Target="https://leetcode.com/problems/gray-code" TargetMode="External"/><Relationship Id="rId179" Type="http://schemas.openxmlformats.org/officeDocument/2006/relationships/hyperlink" Target="https://leetcode.com/problems/guess-number-higher-or-lower-ii" TargetMode="External"/><Relationship Id="rId230" Type="http://schemas.openxmlformats.org/officeDocument/2006/relationships/hyperlink" Target="https://leetcode.com/problems/binary-tree-postorder-traversal" TargetMode="External"/><Relationship Id="rId231" Type="http://schemas.openxmlformats.org/officeDocument/2006/relationships/hyperlink" Target="https://leetcode.com/problems/binary-search-tree-iterator" TargetMode="External"/><Relationship Id="rId232" Type="http://schemas.openxmlformats.org/officeDocument/2006/relationships/hyperlink" Target="https://leetcode.com/problems/validate-binary-search-tree" TargetMode="External"/><Relationship Id="rId233" Type="http://schemas.openxmlformats.org/officeDocument/2006/relationships/hyperlink" Target="https://leetcode.com/problems/recover-binary-search-tree" TargetMode="External"/><Relationship Id="rId234" Type="http://schemas.openxmlformats.org/officeDocument/2006/relationships/hyperlink" Target="https://leetcode.com/problems/inorder-successor-in-bst" TargetMode="External"/><Relationship Id="rId235" Type="http://schemas.openxmlformats.org/officeDocument/2006/relationships/hyperlink" Target="https://leetcode.com/problems/construct-binary-tree-from-preorder-and-inorder-traversal" TargetMode="External"/><Relationship Id="rId236" Type="http://schemas.openxmlformats.org/officeDocument/2006/relationships/hyperlink" Target="https://leetcode.com/problems/construct-binary-tree-from-inorder-and-postorder-traversal" TargetMode="External"/><Relationship Id="rId237" Type="http://schemas.openxmlformats.org/officeDocument/2006/relationships/hyperlink" Target="https://leetcode.com/problems/verify-preorder-sequence-in-binary-search-tree" TargetMode="External"/><Relationship Id="rId238" Type="http://schemas.openxmlformats.org/officeDocument/2006/relationships/hyperlink" Target="https://leetcode.com/problems/find-mode-in-binary-search-tree" TargetMode="External"/><Relationship Id="rId239" Type="http://schemas.openxmlformats.org/officeDocument/2006/relationships/hyperlink" Target="https://leetcode.com/problems/two-sum-iv-input-is-a-bst" TargetMode="External"/><Relationship Id="rId460" Type="http://schemas.openxmlformats.org/officeDocument/2006/relationships/hyperlink" Target="https://leetcode.com/problems/minimum-time-difference" TargetMode="External"/><Relationship Id="rId461" Type="http://schemas.openxmlformats.org/officeDocument/2006/relationships/hyperlink" Target="https://leetcode.com/problems/longest-consecutive-sequence" TargetMode="External"/><Relationship Id="rId462" Type="http://schemas.openxmlformats.org/officeDocument/2006/relationships/hyperlink" Target="https://leetcode.com/problems/maximum-gap" TargetMode="External"/><Relationship Id="rId463" Type="http://schemas.openxmlformats.org/officeDocument/2006/relationships/hyperlink" Target="https://leetcode.com/problems/island-perimeter" TargetMode="External"/><Relationship Id="rId464" Type="http://schemas.openxmlformats.org/officeDocument/2006/relationships/hyperlink" Target="https://leetcode.com/problems/construct-the-rectangle" TargetMode="External"/><Relationship Id="rId465" Type="http://schemas.openxmlformats.org/officeDocument/2006/relationships/hyperlink" Target="https://leetcode.com/problems/rectangle-area" TargetMode="External"/><Relationship Id="rId466" Type="http://schemas.openxmlformats.org/officeDocument/2006/relationships/hyperlink" Target="https://leetcode.com/problems/self-crossing" TargetMode="External"/><Relationship Id="rId467" Type="http://schemas.openxmlformats.org/officeDocument/2006/relationships/hyperlink" Target="https://leetcode.com/problems/convex-polygon" TargetMode="External"/><Relationship Id="rId468" Type="http://schemas.openxmlformats.org/officeDocument/2006/relationships/hyperlink" Target="https://leetcode.com/problems/nim-game" TargetMode="External"/><Relationship Id="rId469" Type="http://schemas.openxmlformats.org/officeDocument/2006/relationships/hyperlink" Target="https://leetcode.com/problems/bulb-switcher" TargetMode="External"/><Relationship Id="rId520" Type="http://schemas.openxmlformats.org/officeDocument/2006/relationships/hyperlink" Target="https://leetcode.com/problems/reconstruct-original-digits-from-english" TargetMode="External"/><Relationship Id="rId521" Type="http://schemas.openxmlformats.org/officeDocument/2006/relationships/hyperlink" Target="https://leetcode.com/problems/sort-characters-by-frequency" TargetMode="External"/><Relationship Id="rId522" Type="http://schemas.openxmlformats.org/officeDocument/2006/relationships/hyperlink" Target="https://leetcode.com/problems/keyboard-row" TargetMode="External"/><Relationship Id="rId30" Type="http://schemas.openxmlformats.org/officeDocument/2006/relationships/hyperlink" Target="https://leetcode.com/problems/remove-element" TargetMode="External"/><Relationship Id="rId31" Type="http://schemas.openxmlformats.org/officeDocument/2006/relationships/hyperlink" Target="https://leetcode.com/problems/move-zeroes" TargetMode="External"/><Relationship Id="rId32" Type="http://schemas.openxmlformats.org/officeDocument/2006/relationships/hyperlink" Target="https://leetcode.com/problems/merge-sorted-array" TargetMode="External"/><Relationship Id="rId33" Type="http://schemas.openxmlformats.org/officeDocument/2006/relationships/hyperlink" Target="https://leetcode.com/problems/sort-colors" TargetMode="External"/><Relationship Id="rId34" Type="http://schemas.openxmlformats.org/officeDocument/2006/relationships/hyperlink" Target="https://leetcode.com/problems/container-with-most-water" TargetMode="External"/><Relationship Id="rId35" Type="http://schemas.openxmlformats.org/officeDocument/2006/relationships/hyperlink" Target="https://leetcode.com/problems/trapping-rain-water" TargetMode="External"/><Relationship Id="rId36" Type="http://schemas.openxmlformats.org/officeDocument/2006/relationships/hyperlink" Target="https://leetcode.com/problems/largest-rectangle-in-histogram" TargetMode="External"/><Relationship Id="rId37" Type="http://schemas.openxmlformats.org/officeDocument/2006/relationships/hyperlink" Target="https://leetcode.com/problems/maximal-rectangle" TargetMode="External"/><Relationship Id="rId38" Type="http://schemas.openxmlformats.org/officeDocument/2006/relationships/hyperlink" Target="https://leetcode.com/problems/trapping-rain-water-ii" TargetMode="External"/><Relationship Id="rId39" Type="http://schemas.openxmlformats.org/officeDocument/2006/relationships/hyperlink" Target="https://leetcode.com/problems/linked-list-cycle" TargetMode="External"/><Relationship Id="rId523" Type="http://schemas.openxmlformats.org/officeDocument/2006/relationships/hyperlink" Target="https://leetcode.com/problems/brick-wall" TargetMode="External"/><Relationship Id="rId524" Type="http://schemas.openxmlformats.org/officeDocument/2006/relationships/hyperlink" Target="https://leetcode.com/problems/h-index" TargetMode="External"/><Relationship Id="rId525" Type="http://schemas.openxmlformats.org/officeDocument/2006/relationships/hyperlink" Target="https://leetcode.com/problems/h-index-ii" TargetMode="External"/><Relationship Id="rId526" Type="http://schemas.openxmlformats.org/officeDocument/2006/relationships/hyperlink" Target="https://leetcode.com/problems/palindrome-pairs" TargetMode="External"/><Relationship Id="rId180" Type="http://schemas.openxmlformats.org/officeDocument/2006/relationships/hyperlink" Target="https://leetcode.com/problems/different-ways-to-add-parentheses" TargetMode="External"/><Relationship Id="rId181" Type="http://schemas.openxmlformats.org/officeDocument/2006/relationships/hyperlink" Target="https://leetcode.com/problems/burst-balloons" TargetMode="External"/><Relationship Id="rId182" Type="http://schemas.openxmlformats.org/officeDocument/2006/relationships/hyperlink" Target="https://leetcode.com/problems/create-maximum-number" TargetMode="External"/><Relationship Id="rId183" Type="http://schemas.openxmlformats.org/officeDocument/2006/relationships/hyperlink" Target="https://leetcode.com/problems/russian-doll-envelopes" TargetMode="External"/><Relationship Id="rId184" Type="http://schemas.openxmlformats.org/officeDocument/2006/relationships/hyperlink" Target="https://leetcode.com/problems/max-sum-of-sub-matrix-no-larger-than-k" TargetMode="External"/><Relationship Id="rId185" Type="http://schemas.openxmlformats.org/officeDocument/2006/relationships/hyperlink" Target="https://leetcode.com/problems/largest-divisible-subset" TargetMode="External"/><Relationship Id="rId186" Type="http://schemas.openxmlformats.org/officeDocument/2006/relationships/hyperlink" Target="https://leetcode.com/problems/split-array-largest-sum" TargetMode="External"/><Relationship Id="rId187" Type="http://schemas.openxmlformats.org/officeDocument/2006/relationships/hyperlink" Target="https://leetcode.com/problems/partition-equal-subset-sum" TargetMode="External"/><Relationship Id="rId188" Type="http://schemas.openxmlformats.org/officeDocument/2006/relationships/hyperlink" Target="https://leetcode.com/problems/frog-jump" TargetMode="External"/><Relationship Id="rId189" Type="http://schemas.openxmlformats.org/officeDocument/2006/relationships/hyperlink" Target="https://leetcode.com/problems/flip-game" TargetMode="External"/><Relationship Id="rId240" Type="http://schemas.openxmlformats.org/officeDocument/2006/relationships/hyperlink" Target="https://leetcode.com/problems/binary-tree-level-order-traversal" TargetMode="External"/><Relationship Id="rId241" Type="http://schemas.openxmlformats.org/officeDocument/2006/relationships/hyperlink" Target="https://leetcode.com/problems/binary-tree-level-order-traversal-ii" TargetMode="External"/><Relationship Id="rId242" Type="http://schemas.openxmlformats.org/officeDocument/2006/relationships/hyperlink" Target="https://leetcode.com/problems/nested-list-weight-sum" TargetMode="External"/><Relationship Id="rId243" Type="http://schemas.openxmlformats.org/officeDocument/2006/relationships/hyperlink" Target="https://leetcode.com/problems/nested-list-weight-sum-ii" TargetMode="External"/><Relationship Id="rId244" Type="http://schemas.openxmlformats.org/officeDocument/2006/relationships/hyperlink" Target="https://leetcode.com/problems/binary-tree-zigzag-level-order-traversal" TargetMode="External"/><Relationship Id="rId245" Type="http://schemas.openxmlformats.org/officeDocument/2006/relationships/hyperlink" Target="https://leetcode.com/problems/find-largest-value-in-each-tree-row" TargetMode="External"/><Relationship Id="rId246" Type="http://schemas.openxmlformats.org/officeDocument/2006/relationships/hyperlink" Target="https://leetcode.com/problems/populating-next-right-pointers-in-each-node" TargetMode="External"/><Relationship Id="rId247" Type="http://schemas.openxmlformats.org/officeDocument/2006/relationships/hyperlink" Target="https://leetcode.com/problems/populating-next-right-pointers-in-each-node-ii" TargetMode="External"/><Relationship Id="rId248" Type="http://schemas.openxmlformats.org/officeDocument/2006/relationships/hyperlink" Target="https://leetcode.com/problems/binary-tree-right-side-view" TargetMode="External"/><Relationship Id="rId249" Type="http://schemas.openxmlformats.org/officeDocument/2006/relationships/hyperlink" Target="https://leetcode.com/problems/balanced-binary-tree" TargetMode="External"/><Relationship Id="rId300" Type="http://schemas.openxmlformats.org/officeDocument/2006/relationships/hyperlink" Target="https://leetcode.com/problems/surrounded-regions" TargetMode="External"/><Relationship Id="rId301" Type="http://schemas.openxmlformats.org/officeDocument/2006/relationships/hyperlink" Target="https://leetcode.com/problems/number-of-islands" TargetMode="External"/><Relationship Id="rId302" Type="http://schemas.openxmlformats.org/officeDocument/2006/relationships/hyperlink" Target="https://leetcode.com/problems/number-of-islands-ii" TargetMode="External"/><Relationship Id="rId303" Type="http://schemas.openxmlformats.org/officeDocument/2006/relationships/hyperlink" Target="https://leetcode.com/problems/walls-and-gates" TargetMode="External"/><Relationship Id="rId304" Type="http://schemas.openxmlformats.org/officeDocument/2006/relationships/hyperlink" Target="https://leetcode.com/problems/the-maze" TargetMode="External"/><Relationship Id="rId305" Type="http://schemas.openxmlformats.org/officeDocument/2006/relationships/hyperlink" Target="https://leetcode.com/problems/the-maze-ii" TargetMode="External"/><Relationship Id="rId306" Type="http://schemas.openxmlformats.org/officeDocument/2006/relationships/hyperlink" Target="https://leetcode.com/problems/the-maze-iii" TargetMode="External"/><Relationship Id="rId307" Type="http://schemas.openxmlformats.org/officeDocument/2006/relationships/hyperlink" Target="https://leetcode.com/problems/remove-invalid-parentheses" TargetMode="External"/><Relationship Id="rId308" Type="http://schemas.openxmlformats.org/officeDocument/2006/relationships/hyperlink" Target="https://leetcode.com/problems/shortest-distance-from-all-buildings" TargetMode="External"/><Relationship Id="rId309" Type="http://schemas.openxmlformats.org/officeDocument/2006/relationships/hyperlink" Target="https://leetcode.com/problems/reconstruct-itinerary" TargetMode="External"/><Relationship Id="rId470" Type="http://schemas.openxmlformats.org/officeDocument/2006/relationships/hyperlink" Target="https://leetcode.com/problems/bulb-switcher-ii" TargetMode="External"/><Relationship Id="rId471" Type="http://schemas.openxmlformats.org/officeDocument/2006/relationships/hyperlink" Target="https://leetcode.com/problems/wiggle-subsequence" TargetMode="External"/><Relationship Id="rId472" Type="http://schemas.openxmlformats.org/officeDocument/2006/relationships/hyperlink" Target="https://leetcode.com/problems/wiggle-sort" TargetMode="External"/><Relationship Id="rId473" Type="http://schemas.openxmlformats.org/officeDocument/2006/relationships/hyperlink" Target="https://leetcode.com/problems/wiggle-sort-ii" TargetMode="External"/><Relationship Id="rId474" Type="http://schemas.openxmlformats.org/officeDocument/2006/relationships/hyperlink" Target="https://leetcode.com/problems/increasing-triplet-subsequence" TargetMode="External"/><Relationship Id="rId475" Type="http://schemas.openxmlformats.org/officeDocument/2006/relationships/hyperlink" Target="https://leetcode.com/problems/132-pattern" TargetMode="External"/><Relationship Id="rId476" Type="http://schemas.openxmlformats.org/officeDocument/2006/relationships/hyperlink" Target="https://leetcode.com/problems/sort-transformed-array" TargetMode="External"/><Relationship Id="rId477" Type="http://schemas.openxmlformats.org/officeDocument/2006/relationships/hyperlink" Target="https://leetcode.com/problems/range-addition" TargetMode="External"/><Relationship Id="rId478" Type="http://schemas.openxmlformats.org/officeDocument/2006/relationships/hyperlink" Target="https://leetcode.com/problems/output-contest-matches" TargetMode="External"/><Relationship Id="rId479" Type="http://schemas.openxmlformats.org/officeDocument/2006/relationships/hyperlink" Target="https://leetcode.com/problems/elimination-game" TargetMode="External"/><Relationship Id="rId40" Type="http://schemas.openxmlformats.org/officeDocument/2006/relationships/hyperlink" Target="https://leetcode.com/problems/linked-list-cycle-ii" TargetMode="External"/><Relationship Id="rId41" Type="http://schemas.openxmlformats.org/officeDocument/2006/relationships/hyperlink" Target="https://leetcode.com/problems/find-the-duplicate-number" TargetMode="External"/><Relationship Id="rId42" Type="http://schemas.openxmlformats.org/officeDocument/2006/relationships/hyperlink" Target="https://leetcode.com/problems/intersection-of-two-linked-lists" TargetMode="External"/><Relationship Id="rId43" Type="http://schemas.openxmlformats.org/officeDocument/2006/relationships/hyperlink" Target="https://leetcode.com/problems/delete-node-in-a-linked-list" TargetMode="External"/><Relationship Id="rId44" Type="http://schemas.openxmlformats.org/officeDocument/2006/relationships/hyperlink" Target="https://leetcode.com/problems/remove-duplicates-from-sorted-list" TargetMode="External"/><Relationship Id="rId45" Type="http://schemas.openxmlformats.org/officeDocument/2006/relationships/hyperlink" Target="https://leetcode.com/problems/remove-duplicates-from-sorted-list-ii" TargetMode="External"/><Relationship Id="rId46" Type="http://schemas.openxmlformats.org/officeDocument/2006/relationships/hyperlink" Target="https://leetcode.com/problems/remove-linked-list-elements" TargetMode="External"/><Relationship Id="rId47" Type="http://schemas.openxmlformats.org/officeDocument/2006/relationships/hyperlink" Target="https://leetcode.com/problems/remove-nth-node-from-end-of-list" TargetMode="External"/><Relationship Id="rId48" Type="http://schemas.openxmlformats.org/officeDocument/2006/relationships/hyperlink" Target="https://leetcode.com/problems/partition-list" TargetMode="External"/><Relationship Id="rId49" Type="http://schemas.openxmlformats.org/officeDocument/2006/relationships/hyperlink" Target="https://leetcode.com/problems/odd-even-linked-list" TargetMode="External"/><Relationship Id="rId1" Type="http://schemas.openxmlformats.org/officeDocument/2006/relationships/hyperlink" Target="https://leetcode.com/problems/two-sum" TargetMode="External"/><Relationship Id="rId2" Type="http://schemas.openxmlformats.org/officeDocument/2006/relationships/hyperlink" Target="https://leetcode.com/problems/k-diff-pairs-in-an-array" TargetMode="External"/><Relationship Id="rId3" Type="http://schemas.openxmlformats.org/officeDocument/2006/relationships/hyperlink" Target="https://leetcode.com/problems/two-sum-ii-input-array-is-sorted" TargetMode="External"/><Relationship Id="rId4" Type="http://schemas.openxmlformats.org/officeDocument/2006/relationships/hyperlink" Target="https://leetcode.com/problems/two-sum-iii-data-structure-design" TargetMode="External"/><Relationship Id="rId5" Type="http://schemas.openxmlformats.org/officeDocument/2006/relationships/hyperlink" Target="https://leetcode.com/problems/3sum" TargetMode="External"/><Relationship Id="rId6" Type="http://schemas.openxmlformats.org/officeDocument/2006/relationships/hyperlink" Target="https://leetcode.com/problems/3sum-closest" TargetMode="External"/><Relationship Id="rId7" Type="http://schemas.openxmlformats.org/officeDocument/2006/relationships/hyperlink" Target="https://leetcode.com/problems/3sum-smaller" TargetMode="External"/><Relationship Id="rId8" Type="http://schemas.openxmlformats.org/officeDocument/2006/relationships/hyperlink" Target="https://leetcode.com/problems/4sum" TargetMode="External"/><Relationship Id="rId9" Type="http://schemas.openxmlformats.org/officeDocument/2006/relationships/hyperlink" Target="https://leetcode.com/problems/4sum-ii" TargetMode="External"/><Relationship Id="rId190" Type="http://schemas.openxmlformats.org/officeDocument/2006/relationships/hyperlink" Target="https://leetcode.com/problems/flip-game-ii" TargetMode="External"/><Relationship Id="rId191" Type="http://schemas.openxmlformats.org/officeDocument/2006/relationships/hyperlink" Target="https://leetcode.com/problems/can-i-win" TargetMode="External"/><Relationship Id="rId192" Type="http://schemas.openxmlformats.org/officeDocument/2006/relationships/hyperlink" Target="https://leetcode.com/problems/predict-the-winner" TargetMode="External"/><Relationship Id="rId193" Type="http://schemas.openxmlformats.org/officeDocument/2006/relationships/hyperlink" Target="https://leetcode.com/problems/arithmetic-slices" TargetMode="External"/><Relationship Id="rId194" Type="http://schemas.openxmlformats.org/officeDocument/2006/relationships/hyperlink" Target="https://leetcode.com/problems/arithmetic-slices-ii-subsequence" TargetMode="External"/><Relationship Id="rId195" Type="http://schemas.openxmlformats.org/officeDocument/2006/relationships/hyperlink" Target="https://leetcode.com/problems/unique-substrings-in-wraparound-string" TargetMode="External"/><Relationship Id="rId196" Type="http://schemas.openxmlformats.org/officeDocument/2006/relationships/hyperlink" Target="https://leetcode.com/problems/count-the-repetitions" TargetMode="External"/><Relationship Id="rId197" Type="http://schemas.openxmlformats.org/officeDocument/2006/relationships/hyperlink" Target="https://leetcode.com/problems/concatenated-words" TargetMode="External"/><Relationship Id="rId198" Type="http://schemas.openxmlformats.org/officeDocument/2006/relationships/hyperlink" Target="https://leetcode.com/problems/ones-and-zeroes" TargetMode="External"/><Relationship Id="rId199" Type="http://schemas.openxmlformats.org/officeDocument/2006/relationships/hyperlink" Target="https://leetcode.com/problems/freedom-trail" TargetMode="External"/><Relationship Id="rId250" Type="http://schemas.openxmlformats.org/officeDocument/2006/relationships/hyperlink" Target="https://leetcode.com/problems/same-tree" TargetMode="External"/><Relationship Id="rId251" Type="http://schemas.openxmlformats.org/officeDocument/2006/relationships/hyperlink" Target="https://leetcode.com/problems/symmetric-tree" TargetMode="External"/><Relationship Id="rId252" Type="http://schemas.openxmlformats.org/officeDocument/2006/relationships/hyperlink" Target="https://leetcode.com/problems/invert-binary-tree" TargetMode="External"/><Relationship Id="rId253" Type="http://schemas.openxmlformats.org/officeDocument/2006/relationships/hyperlink" Target="https://leetcode.com/problems/binary-tree-vertical-order-traversal" TargetMode="External"/><Relationship Id="rId254" Type="http://schemas.openxmlformats.org/officeDocument/2006/relationships/hyperlink" Target="https://leetcode.com/problems/maximum-depth-of-binary-tree" TargetMode="External"/><Relationship Id="rId255" Type="http://schemas.openxmlformats.org/officeDocument/2006/relationships/hyperlink" Target="https://leetcode.com/problems/minimum-depth-of-binary-tree" TargetMode="External"/><Relationship Id="rId256" Type="http://schemas.openxmlformats.org/officeDocument/2006/relationships/hyperlink" Target="https://leetcode.com/problems/binary-tree-paths" TargetMode="External"/><Relationship Id="rId257" Type="http://schemas.openxmlformats.org/officeDocument/2006/relationships/hyperlink" Target="https://leetcode.com/problems/sum-of-left-leaves" TargetMode="External"/><Relationship Id="rId258" Type="http://schemas.openxmlformats.org/officeDocument/2006/relationships/hyperlink" Target="https://leetcode.com/problems/path-sum" TargetMode="External"/><Relationship Id="rId259" Type="http://schemas.openxmlformats.org/officeDocument/2006/relationships/hyperlink" Target="https://leetcode.com/problems/path-sum-ii" TargetMode="External"/><Relationship Id="rId310" Type="http://schemas.openxmlformats.org/officeDocument/2006/relationships/hyperlink" Target="https://leetcode.com/problems/evaluate-division" TargetMode="External"/><Relationship Id="rId311" Type="http://schemas.openxmlformats.org/officeDocument/2006/relationships/hyperlink" Target="https://leetcode.com/problems/friend-circles" TargetMode="External"/><Relationship Id="rId312" Type="http://schemas.openxmlformats.org/officeDocument/2006/relationships/hyperlink" Target="https://leetcode.com/problems/pacific-atlantic-water-flow" TargetMode="External"/><Relationship Id="rId313" Type="http://schemas.openxmlformats.org/officeDocument/2006/relationships/hyperlink" Target="https://leetcode.com/problems/battleships-in-a-board" TargetMode="External"/><Relationship Id="rId314" Type="http://schemas.openxmlformats.org/officeDocument/2006/relationships/hyperlink" Target="https://leetcode.com/problems/matchsticks-to-square" TargetMode="External"/><Relationship Id="rId315" Type="http://schemas.openxmlformats.org/officeDocument/2006/relationships/hyperlink" Target="https://leetcode.com/problems/minesweeper" TargetMode="External"/><Relationship Id="rId316" Type="http://schemas.openxmlformats.org/officeDocument/2006/relationships/hyperlink" Target="https://leetcode.com/problems/01-matrix" TargetMode="External"/><Relationship Id="rId317" Type="http://schemas.openxmlformats.org/officeDocument/2006/relationships/hyperlink" Target="https://leetcode.com/problems/range-sum-query-mutable" TargetMode="External"/><Relationship Id="rId318" Type="http://schemas.openxmlformats.org/officeDocument/2006/relationships/hyperlink" Target="https://leetcode.com/problems/range-sum-query-2d-mutable" TargetMode="External"/><Relationship Id="rId319" Type="http://schemas.openxmlformats.org/officeDocument/2006/relationships/hyperlink" Target="https://leetcode.com/problems/count-of-range-sum" TargetMode="External"/><Relationship Id="rId480" Type="http://schemas.openxmlformats.org/officeDocument/2006/relationships/hyperlink" Target="https://leetcode.com/problems/strong-password-checker" TargetMode="External"/><Relationship Id="rId481" Type="http://schemas.openxmlformats.org/officeDocument/2006/relationships/hyperlink" Target="https://leetcode.com/problems/utf-8-validation" TargetMode="External"/><Relationship Id="rId482" Type="http://schemas.openxmlformats.org/officeDocument/2006/relationships/hyperlink" Target="https://leetcode.com/problems/repeated-substring-pattern" TargetMode="External"/><Relationship Id="rId483" Type="http://schemas.openxmlformats.org/officeDocument/2006/relationships/hyperlink" Target="https://leetcode.com/problems/optimal-account-balancing" TargetMode="External"/><Relationship Id="rId484" Type="http://schemas.openxmlformats.org/officeDocument/2006/relationships/hyperlink" Target="https://leetcode.com/problems/magical-string" TargetMode="External"/><Relationship Id="rId485" Type="http://schemas.openxmlformats.org/officeDocument/2006/relationships/hyperlink" Target="https://leetcode.com/problems/relative-ranks" TargetMode="External"/><Relationship Id="rId486" Type="http://schemas.openxmlformats.org/officeDocument/2006/relationships/hyperlink" Target="https://leetcode.com/problems/longest-uncommon-subsequence-i" TargetMode="External"/><Relationship Id="rId487" Type="http://schemas.openxmlformats.org/officeDocument/2006/relationships/hyperlink" Target="https://leetcode.com/problems/longest-uncommon-subsequence-ii" TargetMode="External"/><Relationship Id="rId488" Type="http://schemas.openxmlformats.org/officeDocument/2006/relationships/hyperlink" Target="https://leetcode.com/problems/lonely-pixel-i" TargetMode="External"/><Relationship Id="rId489" Type="http://schemas.openxmlformats.org/officeDocument/2006/relationships/hyperlink" Target="https://leetcode.com/problems/lonely-pixel-ii" TargetMode="External"/><Relationship Id="rId50" Type="http://schemas.openxmlformats.org/officeDocument/2006/relationships/hyperlink" Target="https://leetcode.com/problems/reverse-linked-list" TargetMode="External"/><Relationship Id="rId51" Type="http://schemas.openxmlformats.org/officeDocument/2006/relationships/hyperlink" Target="https://leetcode.com/problems/reverse-linked-list-ii" TargetMode="External"/><Relationship Id="rId52" Type="http://schemas.openxmlformats.org/officeDocument/2006/relationships/hyperlink" Target="https://leetcode.com/problems/merge-two-sorted-lists" TargetMode="External"/><Relationship Id="rId53" Type="http://schemas.openxmlformats.org/officeDocument/2006/relationships/hyperlink" Target="https://leetcode.com/problems/merge-k-sorted-lists" TargetMode="External"/><Relationship Id="rId54" Type="http://schemas.openxmlformats.org/officeDocument/2006/relationships/hyperlink" Target="https://leetcode.com/problems/insertion-sort-list" TargetMode="External"/><Relationship Id="rId55" Type="http://schemas.openxmlformats.org/officeDocument/2006/relationships/hyperlink" Target="https://leetcode.com/problems/sort-list" TargetMode="External"/><Relationship Id="rId56" Type="http://schemas.openxmlformats.org/officeDocument/2006/relationships/hyperlink" Target="https://leetcode.com/problems/reorder-list" TargetMode="External"/><Relationship Id="rId57" Type="http://schemas.openxmlformats.org/officeDocument/2006/relationships/hyperlink" Target="https://leetcode.com/problems/swap-nodes-in-pairs" TargetMode="External"/><Relationship Id="rId58" Type="http://schemas.openxmlformats.org/officeDocument/2006/relationships/hyperlink" Target="https://leetcode.com/problems/reverse-nodes-in-k-group" TargetMode="External"/><Relationship Id="rId59" Type="http://schemas.openxmlformats.org/officeDocument/2006/relationships/hyperlink" Target="https://leetcode.com/problems/reverse-string" TargetMode="External"/><Relationship Id="rId260" Type="http://schemas.openxmlformats.org/officeDocument/2006/relationships/hyperlink" Target="https://leetcode.com/problems/path-sum-iii" TargetMode="External"/><Relationship Id="rId261" Type="http://schemas.openxmlformats.org/officeDocument/2006/relationships/hyperlink" Target="https://leetcode.com/problems/binary-tree-maximum-path-sum" TargetMode="External"/><Relationship Id="rId262" Type="http://schemas.openxmlformats.org/officeDocument/2006/relationships/hyperlink" Target="https://leetcode.com/problems/find-bottom-left-tree-value" TargetMode="External"/><Relationship Id="rId263" Type="http://schemas.openxmlformats.org/officeDocument/2006/relationships/hyperlink" Target="https://leetcode.com/problems/sum-root-to-leaf-numbers" TargetMode="External"/><Relationship Id="rId264" Type="http://schemas.openxmlformats.org/officeDocument/2006/relationships/hyperlink" Target="https://leetcode.com/problems/binary-tree-longest-consecutive-sequence" TargetMode="External"/><Relationship Id="rId265" Type="http://schemas.openxmlformats.org/officeDocument/2006/relationships/hyperlink" Target="https://leetcode.com/problems/count-univalue-subtrees" TargetMode="External"/><Relationship Id="rId266" Type="http://schemas.openxmlformats.org/officeDocument/2006/relationships/hyperlink" Target="https://leetcode.com/problems/binary-tree-longest-consecutive-sequence-ii" TargetMode="External"/><Relationship Id="rId267" Type="http://schemas.openxmlformats.org/officeDocument/2006/relationships/hyperlink" Target="https://leetcode.com/problems/diameter-of-binary-tree" TargetMode="External"/><Relationship Id="rId268" Type="http://schemas.openxmlformats.org/officeDocument/2006/relationships/hyperlink" Target="https://leetcode.com/problems/find-leaves-of-binary-tree" TargetMode="External"/><Relationship Id="rId269" Type="http://schemas.openxmlformats.org/officeDocument/2006/relationships/hyperlink" Target="https://leetcode.com/problems/minimum-height-trees" TargetMode="External"/><Relationship Id="rId320" Type="http://schemas.openxmlformats.org/officeDocument/2006/relationships/hyperlink" Target="https://leetcode.com/problems/reverse-pairs" TargetMode="External"/><Relationship Id="rId321" Type="http://schemas.openxmlformats.org/officeDocument/2006/relationships/hyperlink" Target="https://leetcode.com/problems/jump-game" TargetMode="External"/><Relationship Id="rId322" Type="http://schemas.openxmlformats.org/officeDocument/2006/relationships/hyperlink" Target="https://leetcode.com/problems/jump-game-ii" TargetMode="External"/><Relationship Id="rId323" Type="http://schemas.openxmlformats.org/officeDocument/2006/relationships/hyperlink" Target="https://leetcode.com/problems/assign-cookies" TargetMode="External"/><Relationship Id="rId324" Type="http://schemas.openxmlformats.org/officeDocument/2006/relationships/hyperlink" Target="https://leetcode.com/problems/gas-station" TargetMode="External"/><Relationship Id="rId325" Type="http://schemas.openxmlformats.org/officeDocument/2006/relationships/hyperlink" Target="https://leetcode.com/problems/is-subsequence" TargetMode="External"/><Relationship Id="rId326" Type="http://schemas.openxmlformats.org/officeDocument/2006/relationships/hyperlink" Target="https://leetcode.com/problems/queue-reconstruction-by-height" TargetMode="External"/><Relationship Id="rId327" Type="http://schemas.openxmlformats.org/officeDocument/2006/relationships/hyperlink" Target="https://leetcode.com/problems/sentence-screen-fitting" TargetMode="External"/><Relationship Id="rId328" Type="http://schemas.openxmlformats.org/officeDocument/2006/relationships/hyperlink" Target="https://leetcode.com/problems/find-permutation" TargetMode="External"/><Relationship Id="rId329" Type="http://schemas.openxmlformats.org/officeDocument/2006/relationships/hyperlink" Target="https://leetcode.com/problems/minimum-number-of-arrows-to-burst-balloons" TargetMode="External"/><Relationship Id="rId490" Type="http://schemas.openxmlformats.org/officeDocument/2006/relationships/hyperlink" Target="https://leetcode.com/problems/split-array-with-equal-sum" TargetMode="External"/><Relationship Id="rId491" Type="http://schemas.openxmlformats.org/officeDocument/2006/relationships/hyperlink" Target="https://leetcode.com/problems/find-the-celebrity" TargetMode="External"/><Relationship Id="rId492" Type="http://schemas.openxmlformats.org/officeDocument/2006/relationships/hyperlink" Target="https://leetcode.com/problems/license-key-formatting" TargetMode="External"/><Relationship Id="rId493" Type="http://schemas.openxmlformats.org/officeDocument/2006/relationships/hyperlink" Target="https://leetcode.com/problems/fizz-buzz" TargetMode="External"/><Relationship Id="rId494" Type="http://schemas.openxmlformats.org/officeDocument/2006/relationships/hyperlink" Target="https://leetcode.com/problems/longest-common-prefix" TargetMode="External"/><Relationship Id="rId495" Type="http://schemas.openxmlformats.org/officeDocument/2006/relationships/hyperlink" Target="https://leetcode.com/problems/implement-strstr" TargetMode="External"/><Relationship Id="rId496" Type="http://schemas.openxmlformats.org/officeDocument/2006/relationships/hyperlink" Target="https://leetcode.com/problems/one-edit-distance" TargetMode="External"/><Relationship Id="rId497" Type="http://schemas.openxmlformats.org/officeDocument/2006/relationships/hyperlink" Target="https://leetcode.com/problems/length-of-last-word" TargetMode="External"/><Relationship Id="rId498" Type="http://schemas.openxmlformats.org/officeDocument/2006/relationships/hyperlink" Target="https://leetcode.com/problems/number-of-segments-in-a-string" TargetMode="External"/><Relationship Id="rId499" Type="http://schemas.openxmlformats.org/officeDocument/2006/relationships/hyperlink" Target="https://leetcode.com/problems/max-consecutive-ones" TargetMode="External"/><Relationship Id="rId100" Type="http://schemas.openxmlformats.org/officeDocument/2006/relationships/hyperlink" Target="https://leetcode.com/problems/single-element-in-a-sorted-array" TargetMode="External"/><Relationship Id="rId101" Type="http://schemas.openxmlformats.org/officeDocument/2006/relationships/hyperlink" Target="https://leetcode.com/problems/median-of-two-sorted-arrays" TargetMode="External"/><Relationship Id="rId102" Type="http://schemas.openxmlformats.org/officeDocument/2006/relationships/hyperlink" Target="https://leetcode.com/problems/count-of-smaller-numbers-after-self" TargetMode="External"/><Relationship Id="rId103" Type="http://schemas.openxmlformats.org/officeDocument/2006/relationships/hyperlink" Target="https://leetcode.com/problems/guess-number-higher-or-lower" TargetMode="External"/><Relationship Id="rId104" Type="http://schemas.openxmlformats.org/officeDocument/2006/relationships/hyperlink" Target="https://leetcode.com/problems/first-bad-version" TargetMode="External"/><Relationship Id="rId105" Type="http://schemas.openxmlformats.org/officeDocument/2006/relationships/hyperlink" Target="https://leetcode.com/problems/smallest-rectangle-enclosing-black-pixels" TargetMode="External"/><Relationship Id="rId106" Type="http://schemas.openxmlformats.org/officeDocument/2006/relationships/hyperlink" Target="https://leetcode.com/problems/arranging-coins" TargetMode="External"/><Relationship Id="rId107" Type="http://schemas.openxmlformats.org/officeDocument/2006/relationships/hyperlink" Target="https://leetcode.com/problems/heaters" TargetMode="External"/><Relationship Id="rId108" Type="http://schemas.openxmlformats.org/officeDocument/2006/relationships/hyperlink" Target="https://leetcode.com/problems/valid-sudoku" TargetMode="External"/><Relationship Id="rId109" Type="http://schemas.openxmlformats.org/officeDocument/2006/relationships/hyperlink" Target="https://leetcode.com/problems/sudoku-solver" TargetMode="External"/><Relationship Id="rId60" Type="http://schemas.openxmlformats.org/officeDocument/2006/relationships/hyperlink" Target="https://leetcode.com/problems/reverse-string-ii" TargetMode="External"/><Relationship Id="rId61" Type="http://schemas.openxmlformats.org/officeDocument/2006/relationships/hyperlink" Target="https://leetcode.com/problems/reverse-vowels-of-a-string" TargetMode="External"/><Relationship Id="rId62" Type="http://schemas.openxmlformats.org/officeDocument/2006/relationships/hyperlink" Target="https://leetcode.com/problems/reverse-words-in-a-string" TargetMode="External"/><Relationship Id="rId63" Type="http://schemas.openxmlformats.org/officeDocument/2006/relationships/hyperlink" Target="https://leetcode.com/problems/reverse-words-in-a-string-ii" TargetMode="External"/><Relationship Id="rId64" Type="http://schemas.openxmlformats.org/officeDocument/2006/relationships/hyperlink" Target="https://leetcode.com/problems/reverse-words-in-a-string-iii" TargetMode="External"/><Relationship Id="rId65" Type="http://schemas.openxmlformats.org/officeDocument/2006/relationships/hyperlink" Target="https://leetcode.com/problems/rotate-array" TargetMode="External"/><Relationship Id="rId66" Type="http://schemas.openxmlformats.org/officeDocument/2006/relationships/hyperlink" Target="https://leetcode.com/problems/reverse-integer" TargetMode="External"/><Relationship Id="rId67" Type="http://schemas.openxmlformats.org/officeDocument/2006/relationships/hyperlink" Target="https://leetcode.com/problems/reverse-bits" TargetMode="External"/><Relationship Id="rId68" Type="http://schemas.openxmlformats.org/officeDocument/2006/relationships/hyperlink" Target="https://leetcode.com/problems/letter-combinations-of-a-phone-number" TargetMode="External"/><Relationship Id="rId69" Type="http://schemas.openxmlformats.org/officeDocument/2006/relationships/hyperlink" Target="https://leetcode.com/problems/binary-watch" TargetMode="External"/><Relationship Id="rId270" Type="http://schemas.openxmlformats.org/officeDocument/2006/relationships/hyperlink" Target="https://leetcode.com/problems/most-frequent-subtree-sum" TargetMode="External"/><Relationship Id="rId271" Type="http://schemas.openxmlformats.org/officeDocument/2006/relationships/hyperlink" Target="https://leetcode.com/problems/convert-bst-to-greater-tree" TargetMode="External"/><Relationship Id="rId272" Type="http://schemas.openxmlformats.org/officeDocument/2006/relationships/hyperlink" Target="https://leetcode.com/problems/binary-tree-upside-down" TargetMode="External"/><Relationship Id="rId273" Type="http://schemas.openxmlformats.org/officeDocument/2006/relationships/hyperlink" Target="https://leetcode.com/problems/boundary-of-binary-tree" TargetMode="External"/><Relationship Id="rId274" Type="http://schemas.openxmlformats.org/officeDocument/2006/relationships/hyperlink" Target="https://leetcode.com/problems/flatten-binary-tree-to-linked-list" TargetMode="External"/><Relationship Id="rId275" Type="http://schemas.openxmlformats.org/officeDocument/2006/relationships/hyperlink" Target="https://leetcode.com/problems/construct-binary-tree-from-string" TargetMode="External"/><Relationship Id="rId276" Type="http://schemas.openxmlformats.org/officeDocument/2006/relationships/hyperlink" Target="https://leetcode.com/problems/convert-sorted-array-to-binary-search-tree" TargetMode="External"/><Relationship Id="rId277" Type="http://schemas.openxmlformats.org/officeDocument/2006/relationships/hyperlink" Target="https://leetcode.com/problems/convert-sorted-list-to-binary-search-tree" TargetMode="External"/><Relationship Id="rId278" Type="http://schemas.openxmlformats.org/officeDocument/2006/relationships/hyperlink" Target="https://leetcode.com/problems/verify-preorder-serialization-of-a-binary-tree" TargetMode="External"/><Relationship Id="rId279" Type="http://schemas.openxmlformats.org/officeDocument/2006/relationships/hyperlink" Target="https://leetcode.com/problems/serialize-and-deserialize-binary-tree" TargetMode="External"/><Relationship Id="rId330" Type="http://schemas.openxmlformats.org/officeDocument/2006/relationships/hyperlink" Target="https://leetcode.com/problems/candy" TargetMode="External"/><Relationship Id="rId331" Type="http://schemas.openxmlformats.org/officeDocument/2006/relationships/hyperlink" Target="https://leetcode.com/problems/remove-duplicate-letters" TargetMode="External"/><Relationship Id="rId332" Type="http://schemas.openxmlformats.org/officeDocument/2006/relationships/hyperlink" Target="https://leetcode.com/problems/patching-array" TargetMode="External"/><Relationship Id="rId333" Type="http://schemas.openxmlformats.org/officeDocument/2006/relationships/hyperlink" Target="https://leetcode.com/problems/rearrange-string-k-distance-apart" TargetMode="External"/><Relationship Id="rId334" Type="http://schemas.openxmlformats.org/officeDocument/2006/relationships/hyperlink" Target="https://leetcode.com/problems/text-justification" TargetMode="External"/><Relationship Id="rId335" Type="http://schemas.openxmlformats.org/officeDocument/2006/relationships/hyperlink" Target="https://leetcode.com/problems/single-number" TargetMode="External"/><Relationship Id="rId336" Type="http://schemas.openxmlformats.org/officeDocument/2006/relationships/hyperlink" Target="https://leetcode.com/problems/single-number-ii" TargetMode="External"/><Relationship Id="rId337" Type="http://schemas.openxmlformats.org/officeDocument/2006/relationships/hyperlink" Target="https://leetcode.com/problems/single-number-iii" TargetMode="External"/><Relationship Id="rId338" Type="http://schemas.openxmlformats.org/officeDocument/2006/relationships/hyperlink" Target="https://leetcode.com/problems/sum-of-two-integers" TargetMode="External"/><Relationship Id="rId339" Type="http://schemas.openxmlformats.org/officeDocument/2006/relationships/hyperlink" Target="https://leetcode.com/problems/number-of-1-bits" TargetMode="External"/><Relationship Id="rId110" Type="http://schemas.openxmlformats.org/officeDocument/2006/relationships/hyperlink" Target="https://leetcode.com/problems/zuma-game" TargetMode="External"/><Relationship Id="rId111" Type="http://schemas.openxmlformats.org/officeDocument/2006/relationships/hyperlink" Target="https://leetcode.com/problems/n-queens" TargetMode="External"/><Relationship Id="rId112" Type="http://schemas.openxmlformats.org/officeDocument/2006/relationships/hyperlink" Target="https://leetcode.com/problems/n-queens-ii" TargetMode="External"/><Relationship Id="rId113" Type="http://schemas.openxmlformats.org/officeDocument/2006/relationships/hyperlink" Target="https://leetcode.com/problems/android-unlock-patterns" TargetMode="External"/><Relationship Id="rId114" Type="http://schemas.openxmlformats.org/officeDocument/2006/relationships/hyperlink" Target="https://leetcode.com/problems/isomorphic-strings" TargetMode="External"/><Relationship Id="rId115" Type="http://schemas.openxmlformats.org/officeDocument/2006/relationships/hyperlink" Target="https://leetcode.com/problems/word-pattern" TargetMode="External"/><Relationship Id="rId70" Type="http://schemas.openxmlformats.org/officeDocument/2006/relationships/hyperlink" Target="https://leetcode.com/problems/generate-parentheses" TargetMode="External"/><Relationship Id="rId71" Type="http://schemas.openxmlformats.org/officeDocument/2006/relationships/hyperlink" Target="https://leetcode.com/problems/subsets" TargetMode="External"/><Relationship Id="rId72" Type="http://schemas.openxmlformats.org/officeDocument/2006/relationships/hyperlink" Target="https://leetcode.com/problems/subsets-ii" TargetMode="External"/><Relationship Id="rId73" Type="http://schemas.openxmlformats.org/officeDocument/2006/relationships/hyperlink" Target="https://leetcode.com/problems/increasing-subsequences" TargetMode="External"/><Relationship Id="rId74" Type="http://schemas.openxmlformats.org/officeDocument/2006/relationships/hyperlink" Target="https://leetcode.com/problems/permutations" TargetMode="External"/><Relationship Id="rId75" Type="http://schemas.openxmlformats.org/officeDocument/2006/relationships/hyperlink" Target="https://leetcode.com/problems/permutations-ii" TargetMode="External"/><Relationship Id="rId76" Type="http://schemas.openxmlformats.org/officeDocument/2006/relationships/hyperlink" Target="https://leetcode.com/problems/combinations" TargetMode="External"/><Relationship Id="rId77" Type="http://schemas.openxmlformats.org/officeDocument/2006/relationships/hyperlink" Target="https://leetcode.com/problems/combination-sum" TargetMode="External"/><Relationship Id="rId78" Type="http://schemas.openxmlformats.org/officeDocument/2006/relationships/hyperlink" Target="https://leetcode.com/problems/combination-sum-ii" TargetMode="External"/><Relationship Id="rId79" Type="http://schemas.openxmlformats.org/officeDocument/2006/relationships/hyperlink" Target="https://leetcode.com/problems/combination-sum-iii" TargetMode="External"/><Relationship Id="rId116" Type="http://schemas.openxmlformats.org/officeDocument/2006/relationships/hyperlink" Target="https://leetcode.com/problems/word-pattern-ii" TargetMode="External"/><Relationship Id="rId117" Type="http://schemas.openxmlformats.org/officeDocument/2006/relationships/hyperlink" Target="https://leetcode.com/problems/validate-ip-address" TargetMode="External"/><Relationship Id="rId118" Type="http://schemas.openxmlformats.org/officeDocument/2006/relationships/hyperlink" Target="https://leetcode.com/problems/restore-ip-addresses" TargetMode="External"/><Relationship Id="rId119" Type="http://schemas.openxmlformats.org/officeDocument/2006/relationships/hyperlink" Target="https://leetcode.com/problems/beautiful-arrangement" TargetMode="External"/><Relationship Id="rId280" Type="http://schemas.openxmlformats.org/officeDocument/2006/relationships/hyperlink" Target="https://leetcode.com/problems/serialize-and-deserialize-bst" TargetMode="External"/><Relationship Id="rId281" Type="http://schemas.openxmlformats.org/officeDocument/2006/relationships/hyperlink" Target="https://leetcode.com/problems/count-complete-tree-nodes" TargetMode="External"/><Relationship Id="rId282" Type="http://schemas.openxmlformats.org/officeDocument/2006/relationships/hyperlink" Target="https://leetcode.com/problems/clone-graph" TargetMode="External"/><Relationship Id="rId283" Type="http://schemas.openxmlformats.org/officeDocument/2006/relationships/hyperlink" Target="https://leetcode.com/problems/copy-list-with-random-pointer" TargetMode="External"/><Relationship Id="rId284" Type="http://schemas.openxmlformats.org/officeDocument/2006/relationships/hyperlink" Target="https://leetcode.com/problems/number-of-connected-components-in-an-undirected-graph" TargetMode="External"/><Relationship Id="rId285" Type="http://schemas.openxmlformats.org/officeDocument/2006/relationships/hyperlink" Target="https://leetcode.com/problems/graph-valid-tree" TargetMode="External"/><Relationship Id="rId286" Type="http://schemas.openxmlformats.org/officeDocument/2006/relationships/hyperlink" Target="https://leetcode.com/problems/kth-smallest-element-in-a-bst" TargetMode="External"/><Relationship Id="rId287" Type="http://schemas.openxmlformats.org/officeDocument/2006/relationships/hyperlink" Target="https://leetcode.com/problems/lowest-common-ancestor-of-a-binary-search-tree" TargetMode="External"/><Relationship Id="rId288" Type="http://schemas.openxmlformats.org/officeDocument/2006/relationships/hyperlink" Target="https://leetcode.com/problems/lowest-common-ancestor-of-a-binary-tree" TargetMode="External"/><Relationship Id="rId289" Type="http://schemas.openxmlformats.org/officeDocument/2006/relationships/hyperlink" Target="https://leetcode.com/problems/closest-binary-search-tree-value" TargetMode="External"/><Relationship Id="rId340" Type="http://schemas.openxmlformats.org/officeDocument/2006/relationships/hyperlink" Target="https://leetcode.com/problems/counting-bits" TargetMode="External"/><Relationship Id="rId341" Type="http://schemas.openxmlformats.org/officeDocument/2006/relationships/hyperlink" Target="https://leetcode.com/problems/number-complement" TargetMode="External"/><Relationship Id="rId342" Type="http://schemas.openxmlformats.org/officeDocument/2006/relationships/hyperlink" Target="https://leetcode.com/problems/hamming-distance" TargetMode="External"/><Relationship Id="rId343" Type="http://schemas.openxmlformats.org/officeDocument/2006/relationships/hyperlink" Target="https://leetcode.com/problems/total-hamming-distance" TargetMode="External"/><Relationship Id="rId344" Type="http://schemas.openxmlformats.org/officeDocument/2006/relationships/hyperlink" Target="https://leetcode.com/problems/bitwise-and-of-numbers-range" TargetMode="External"/><Relationship Id="rId345" Type="http://schemas.openxmlformats.org/officeDocument/2006/relationships/hyperlink" Target="https://leetcode.com/problems/maximum-product-of-word-lengths" TargetMode="External"/><Relationship Id="rId346" Type="http://schemas.openxmlformats.org/officeDocument/2006/relationships/hyperlink" Target="https://leetcode.com/problems/integer-replacement" TargetMode="External"/><Relationship Id="rId347" Type="http://schemas.openxmlformats.org/officeDocument/2006/relationships/hyperlink" Target="https://leetcode.com/problems/maximum-xor-of-two-numbers-in-an-array" TargetMode="External"/><Relationship Id="rId348" Type="http://schemas.openxmlformats.org/officeDocument/2006/relationships/hyperlink" Target="https://leetcode.com/problems/add-two-numbers" TargetMode="External"/><Relationship Id="rId349" Type="http://schemas.openxmlformats.org/officeDocument/2006/relationships/hyperlink" Target="https://leetcode.com/problems/add-two-numbers-ii" TargetMode="External"/><Relationship Id="rId400" Type="http://schemas.openxmlformats.org/officeDocument/2006/relationships/hyperlink" Target="https://leetcode.com/problems/next-greater-element-i" TargetMode="External"/><Relationship Id="rId401" Type="http://schemas.openxmlformats.org/officeDocument/2006/relationships/hyperlink" Target="https://leetcode.com/problems/next-greater-element-ii" TargetMode="External"/><Relationship Id="rId402" Type="http://schemas.openxmlformats.org/officeDocument/2006/relationships/hyperlink" Target="https://leetcode.com/problems/next-greater-element-iii" TargetMode="External"/><Relationship Id="rId403" Type="http://schemas.openxmlformats.org/officeDocument/2006/relationships/hyperlink" Target="https://leetcode.com/problems/the-skyline-problem" TargetMode="External"/><Relationship Id="rId404" Type="http://schemas.openxmlformats.org/officeDocument/2006/relationships/hyperlink" Target="https://leetcode.com/problems/first-missing-positive" TargetMode="External"/><Relationship Id="rId405" Type="http://schemas.openxmlformats.org/officeDocument/2006/relationships/hyperlink" Target="https://leetcode.com/problems/missing-number" TargetMode="External"/><Relationship Id="rId406" Type="http://schemas.openxmlformats.org/officeDocument/2006/relationships/hyperlink" Target="https://leetcode.com/problems/majority-element" TargetMode="External"/><Relationship Id="rId407" Type="http://schemas.openxmlformats.org/officeDocument/2006/relationships/hyperlink" Target="https://leetcode.com/problems/majority-element-ii" TargetMode="External"/><Relationship Id="rId408" Type="http://schemas.openxmlformats.org/officeDocument/2006/relationships/hyperlink" Target="https://leetcode.com/problems/contains-duplicate" TargetMode="External"/><Relationship Id="rId409" Type="http://schemas.openxmlformats.org/officeDocument/2006/relationships/hyperlink" Target="https://leetcode.com/problems/contains-duplicate-ii" TargetMode="External"/><Relationship Id="rId120" Type="http://schemas.openxmlformats.org/officeDocument/2006/relationships/hyperlink" Target="https://leetcode.com/problems/palindrome-partitioning" TargetMode="External"/><Relationship Id="rId121" Type="http://schemas.openxmlformats.org/officeDocument/2006/relationships/hyperlink" Target="https://leetcode.com/problems/palindrome-partitioning-ii" TargetMode="External"/><Relationship Id="rId122" Type="http://schemas.openxmlformats.org/officeDocument/2006/relationships/hyperlink" Target="https://leetcode.com/problems/word-search" TargetMode="External"/><Relationship Id="rId123" Type="http://schemas.openxmlformats.org/officeDocument/2006/relationships/hyperlink" Target="https://leetcode.com/problems/word-search-ii" TargetMode="External"/><Relationship Id="rId124" Type="http://schemas.openxmlformats.org/officeDocument/2006/relationships/hyperlink" Target="https://leetcode.com/problems/word-ladder" TargetMode="External"/><Relationship Id="rId125" Type="http://schemas.openxmlformats.org/officeDocument/2006/relationships/hyperlink" Target="https://leetcode.com/problems/word-ladder-ii" TargetMode="External"/><Relationship Id="rId80" Type="http://schemas.openxmlformats.org/officeDocument/2006/relationships/hyperlink" Target="https://leetcode.com/problems/combination-sum-iv" TargetMode="External"/><Relationship Id="rId81" Type="http://schemas.openxmlformats.org/officeDocument/2006/relationships/hyperlink" Target="https://leetcode.com/problems/factor-combinations" TargetMode="External"/><Relationship Id="rId82" Type="http://schemas.openxmlformats.org/officeDocument/2006/relationships/hyperlink" Target="https://leetcode.com/problems/longest-palindromic-substring" TargetMode="External"/><Relationship Id="rId83" Type="http://schemas.openxmlformats.org/officeDocument/2006/relationships/hyperlink" Target="https://leetcode.com/problems/palindromic-substrings" TargetMode="External"/><Relationship Id="rId84" Type="http://schemas.openxmlformats.org/officeDocument/2006/relationships/hyperlink" Target="https://leetcode.com/problems/palindrome-number" TargetMode="External"/><Relationship Id="rId85" Type="http://schemas.openxmlformats.org/officeDocument/2006/relationships/hyperlink" Target="https://leetcode.com/problems/valid-palindrome" TargetMode="External"/><Relationship Id="rId86" Type="http://schemas.openxmlformats.org/officeDocument/2006/relationships/hyperlink" Target="https://leetcode.com/problems/shortest-palindrome" TargetMode="External"/><Relationship Id="rId87" Type="http://schemas.openxmlformats.org/officeDocument/2006/relationships/hyperlink" Target="https://leetcode.com/problems/longest-palindrome" TargetMode="External"/><Relationship Id="rId88" Type="http://schemas.openxmlformats.org/officeDocument/2006/relationships/hyperlink" Target="https://leetcode.com/problems/palindrome-permutation" TargetMode="External"/><Relationship Id="rId89" Type="http://schemas.openxmlformats.org/officeDocument/2006/relationships/hyperlink" Target="https://leetcode.com/problems/palindrome-permutation-ii" TargetMode="External"/><Relationship Id="rId126" Type="http://schemas.openxmlformats.org/officeDocument/2006/relationships/hyperlink" Target="https://leetcode.com/problems/valid-word-square" TargetMode="External"/><Relationship Id="rId127" Type="http://schemas.openxmlformats.org/officeDocument/2006/relationships/hyperlink" Target="https://leetcode.com/problems/word-squares" TargetMode="External"/><Relationship Id="rId128" Type="http://schemas.openxmlformats.org/officeDocument/2006/relationships/hyperlink" Target="https://leetcode.com/problems/valid-word-abbreviation" TargetMode="External"/><Relationship Id="rId129" Type="http://schemas.openxmlformats.org/officeDocument/2006/relationships/hyperlink" Target="https://leetcode.com/problems/unique-word-abbreviation" TargetMode="External"/><Relationship Id="rId290" Type="http://schemas.openxmlformats.org/officeDocument/2006/relationships/hyperlink" Target="https://leetcode.com/problems/closest-binary-search-tree-value-ii" TargetMode="External"/><Relationship Id="rId291" Type="http://schemas.openxmlformats.org/officeDocument/2006/relationships/hyperlink" Target="https://leetcode.com/problems/largest-bst-subtree" TargetMode="External"/><Relationship Id="rId292" Type="http://schemas.openxmlformats.org/officeDocument/2006/relationships/hyperlink" Target="https://leetcode.com/problems/delete-node-in-a-bst" TargetMode="External"/><Relationship Id="rId293" Type="http://schemas.openxmlformats.org/officeDocument/2006/relationships/hyperlink" Target="https://leetcode.com/problems/minimum-absolute-difference-in-bst" TargetMode="External"/><Relationship Id="rId294" Type="http://schemas.openxmlformats.org/officeDocument/2006/relationships/hyperlink" Target="https://leetcode.com/problems/trim-a-binary-search-tree" TargetMode="External"/><Relationship Id="rId295" Type="http://schemas.openxmlformats.org/officeDocument/2006/relationships/hyperlink" Target="https://leetcode.com/problems/course-schedule" TargetMode="External"/><Relationship Id="rId296" Type="http://schemas.openxmlformats.org/officeDocument/2006/relationships/hyperlink" Target="https://leetcode.com/problems/course-schedule-ii" TargetMode="External"/><Relationship Id="rId297" Type="http://schemas.openxmlformats.org/officeDocument/2006/relationships/hyperlink" Target="https://leetcode.com/problems/sequence-reconstruction" TargetMode="External"/><Relationship Id="rId298" Type="http://schemas.openxmlformats.org/officeDocument/2006/relationships/hyperlink" Target="https://leetcode.com/problems/alien-dictionary" TargetMode="External"/><Relationship Id="rId299" Type="http://schemas.openxmlformats.org/officeDocument/2006/relationships/hyperlink" Target="https://leetcode.com/problems/longest-increasing-path-in-a-matrix" TargetMode="External"/><Relationship Id="rId350" Type="http://schemas.openxmlformats.org/officeDocument/2006/relationships/hyperlink" Target="https://leetcode.com/problems/add-binary" TargetMode="External"/><Relationship Id="rId351" Type="http://schemas.openxmlformats.org/officeDocument/2006/relationships/hyperlink" Target="https://leetcode.com/problems/plus-one" TargetMode="External"/><Relationship Id="rId352" Type="http://schemas.openxmlformats.org/officeDocument/2006/relationships/hyperlink" Target="https://leetcode.com/problems/plus-one-linked-list" TargetMode="External"/><Relationship Id="rId353" Type="http://schemas.openxmlformats.org/officeDocument/2006/relationships/hyperlink" Target="https://leetcode.com/problems/add-strings" TargetMode="External"/><Relationship Id="rId354" Type="http://schemas.openxmlformats.org/officeDocument/2006/relationships/hyperlink" Target="https://leetcode.com/problems/multiply-strings" TargetMode="External"/><Relationship Id="rId355" Type="http://schemas.openxmlformats.org/officeDocument/2006/relationships/hyperlink" Target="https://leetcode.com/problems/complex-number-multiplication" TargetMode="External"/><Relationship Id="rId356" Type="http://schemas.openxmlformats.org/officeDocument/2006/relationships/hyperlink" Target="https://leetcode.com/problems/sparse-matrix-multiplication" TargetMode="External"/><Relationship Id="rId357" Type="http://schemas.openxmlformats.org/officeDocument/2006/relationships/hyperlink" Target="https://leetcode.com/problems/divide-two-integers" TargetMode="External"/><Relationship Id="rId358" Type="http://schemas.openxmlformats.org/officeDocument/2006/relationships/hyperlink" Target="https://leetcode.com/problems/fraction-to-recurring-decimal" TargetMode="External"/><Relationship Id="rId359" Type="http://schemas.openxmlformats.org/officeDocument/2006/relationships/hyperlink" Target="https://leetcode.com/problems/sqrtx" TargetMode="External"/><Relationship Id="rId410" Type="http://schemas.openxmlformats.org/officeDocument/2006/relationships/hyperlink" Target="https://leetcode.com/problems/contains-duplicate-iii" TargetMode="External"/><Relationship Id="rId411" Type="http://schemas.openxmlformats.org/officeDocument/2006/relationships/hyperlink" Target="https://leetcode.com/problems/find-all-duplicates-in-an-array" TargetMode="External"/><Relationship Id="rId412" Type="http://schemas.openxmlformats.org/officeDocument/2006/relationships/hyperlink" Target="https://leetcode.com/problems/find-all-numbers-disappeared-in-an-array" TargetMode="External"/><Relationship Id="rId413" Type="http://schemas.openxmlformats.org/officeDocument/2006/relationships/hyperlink" Target="https://leetcode.com/problems/find-the-difference" TargetMode="External"/><Relationship Id="rId414" Type="http://schemas.openxmlformats.org/officeDocument/2006/relationships/hyperlink" Target="https://leetcode.com/problems/set-mismatch" TargetMode="External"/><Relationship Id="rId415" Type="http://schemas.openxmlformats.org/officeDocument/2006/relationships/hyperlink" Target="https://leetcode.com/problems/merge-intervals" TargetMode="External"/><Relationship Id="rId416" Type="http://schemas.openxmlformats.org/officeDocument/2006/relationships/hyperlink" Target="https://leetcode.com/problems/insert-interval" TargetMode="External"/><Relationship Id="rId417" Type="http://schemas.openxmlformats.org/officeDocument/2006/relationships/hyperlink" Target="https://leetcode.com/problems/meeting-rooms" TargetMode="External"/><Relationship Id="rId418" Type="http://schemas.openxmlformats.org/officeDocument/2006/relationships/hyperlink" Target="https://leetcode.com/problems/meeting-rooms-ii" TargetMode="External"/><Relationship Id="rId419" Type="http://schemas.openxmlformats.org/officeDocument/2006/relationships/hyperlink" Target="https://leetcode.com/problems/find-right-interval" TargetMode="External"/><Relationship Id="rId130" Type="http://schemas.openxmlformats.org/officeDocument/2006/relationships/hyperlink" Target="https://leetcode.com/problems/generalized-abbreviation" TargetMode="External"/><Relationship Id="rId131" Type="http://schemas.openxmlformats.org/officeDocument/2006/relationships/hyperlink" Target="https://leetcode.com/problems/minimum-unique-word-abbreviation" TargetMode="External"/><Relationship Id="rId132" Type="http://schemas.openxmlformats.org/officeDocument/2006/relationships/hyperlink" Target="https://leetcode.com/problems/word-abbreviation" TargetMode="External"/><Relationship Id="rId133" Type="http://schemas.openxmlformats.org/officeDocument/2006/relationships/hyperlink" Target="https://leetcode.com/problems/expression-add-operators" TargetMode="External"/><Relationship Id="rId134" Type="http://schemas.openxmlformats.org/officeDocument/2006/relationships/hyperlink" Target="https://leetcode.com/problems/maximum-subarray" TargetMode="External"/><Relationship Id="rId135" Type="http://schemas.openxmlformats.org/officeDocument/2006/relationships/hyperlink" Target="https://leetcode.com/problems/maximum-product-subarray" TargetMode="External"/><Relationship Id="rId90" Type="http://schemas.openxmlformats.org/officeDocument/2006/relationships/hyperlink" Target="https://leetcode.com/problems/palindrome-linked-list" TargetMode="External"/><Relationship Id="rId91" Type="http://schemas.openxmlformats.org/officeDocument/2006/relationships/hyperlink" Target="https://leetcode.com/problems/search-insert-position" TargetMode="External"/><Relationship Id="rId92" Type="http://schemas.openxmlformats.org/officeDocument/2006/relationships/hyperlink" Target="https://leetcode.com/problems/search-for-a-range" TargetMode="External"/><Relationship Id="rId93" Type="http://schemas.openxmlformats.org/officeDocument/2006/relationships/hyperlink" Target="https://leetcode.com/problems/find-peak-element" TargetMode="External"/><Relationship Id="rId94" Type="http://schemas.openxmlformats.org/officeDocument/2006/relationships/hyperlink" Target="https://leetcode.com/problems/search-a-2d-matrix" TargetMode="External"/><Relationship Id="rId95" Type="http://schemas.openxmlformats.org/officeDocument/2006/relationships/hyperlink" Target="https://leetcode.com/problems/search-a-2d-matrix-ii" TargetMode="External"/><Relationship Id="rId96" Type="http://schemas.openxmlformats.org/officeDocument/2006/relationships/hyperlink" Target="https://leetcode.com/problems/search-in-rotated-sorted-array" TargetMode="External"/><Relationship Id="rId97" Type="http://schemas.openxmlformats.org/officeDocument/2006/relationships/hyperlink" Target="https://leetcode.com/problems/search-in-rotated-sorted-array-ii" TargetMode="External"/><Relationship Id="rId98" Type="http://schemas.openxmlformats.org/officeDocument/2006/relationships/hyperlink" Target="https://leetcode.com/problems/find-minimum-in-rotated-sorted-array" TargetMode="External"/><Relationship Id="rId99" Type="http://schemas.openxmlformats.org/officeDocument/2006/relationships/hyperlink" Target="https://leetcode.com/problems/find-minimum-in-rotated-sorted-array-ii" TargetMode="External"/><Relationship Id="rId136" Type="http://schemas.openxmlformats.org/officeDocument/2006/relationships/hyperlink" Target="https://leetcode.com/problems/product-of-array-except-self" TargetMode="External"/><Relationship Id="rId137" Type="http://schemas.openxmlformats.org/officeDocument/2006/relationships/hyperlink" Target="https://leetcode.com/problems/range-sum-query-immutable" TargetMode="External"/><Relationship Id="rId138" Type="http://schemas.openxmlformats.org/officeDocument/2006/relationships/hyperlink" Target="https://leetcode.com/problems/range-sum-query-2d-immutable" TargetMode="External"/><Relationship Id="rId139" Type="http://schemas.openxmlformats.org/officeDocument/2006/relationships/hyperlink" Target="https://leetcode.com/problems/best-time-to-buy-and-sell-stock" TargetMode="External"/><Relationship Id="rId360" Type="http://schemas.openxmlformats.org/officeDocument/2006/relationships/hyperlink" Target="https://leetcode.com/problems/valid-perfect-square" TargetMode="External"/><Relationship Id="rId361" Type="http://schemas.openxmlformats.org/officeDocument/2006/relationships/hyperlink" Target="https://leetcode.com/problems/powx-n" TargetMode="External"/><Relationship Id="rId362" Type="http://schemas.openxmlformats.org/officeDocument/2006/relationships/hyperlink" Target="https://leetcode.com/problems/super-pow" TargetMode="External"/><Relationship Id="rId363" Type="http://schemas.openxmlformats.org/officeDocument/2006/relationships/hyperlink" Target="https://leetcode.com/problems/power-of-two" TargetMode="External"/><Relationship Id="rId364" Type="http://schemas.openxmlformats.org/officeDocument/2006/relationships/hyperlink" Target="https://leetcode.com/problems/power-of-three" TargetMode="External"/><Relationship Id="rId365" Type="http://schemas.openxmlformats.org/officeDocument/2006/relationships/hyperlink" Target="https://leetcode.com/problems/power-of-four" TargetMode="External"/><Relationship Id="rId366" Type="http://schemas.openxmlformats.org/officeDocument/2006/relationships/hyperlink" Target="https://leetcode.com/problems/string-to-integer-atoi" TargetMode="External"/><Relationship Id="rId367" Type="http://schemas.openxmlformats.org/officeDocument/2006/relationships/hyperlink" Target="https://leetcode.com/problems/valid-number" TargetMode="External"/><Relationship Id="rId368" Type="http://schemas.openxmlformats.org/officeDocument/2006/relationships/hyperlink" Target="https://leetcode.com/problems/integer-to-roman" TargetMode="External"/><Relationship Id="rId369" Type="http://schemas.openxmlformats.org/officeDocument/2006/relationships/hyperlink" Target="https://leetcode.com/problems/roman-to-integer" TargetMode="External"/><Relationship Id="rId420" Type="http://schemas.openxmlformats.org/officeDocument/2006/relationships/hyperlink" Target="https://leetcode.com/problems/non-overlapping-intervals" TargetMode="External"/><Relationship Id="rId421" Type="http://schemas.openxmlformats.org/officeDocument/2006/relationships/hyperlink" Target="https://leetcode.com/problems/teemo-attacking" TargetMode="External"/><Relationship Id="rId422" Type="http://schemas.openxmlformats.org/officeDocument/2006/relationships/hyperlink" Target="https://leetcode.com/problems/missing-ranges" TargetMode="External"/><Relationship Id="rId423" Type="http://schemas.openxmlformats.org/officeDocument/2006/relationships/hyperlink" Target="https://leetcode.com/problems/summary-ranges" TargetMode="External"/><Relationship Id="rId424" Type="http://schemas.openxmlformats.org/officeDocument/2006/relationships/hyperlink" Target="https://leetcode.com/problems/data-stream-as-disjoint-intervals" TargetMode="External"/><Relationship Id="rId425" Type="http://schemas.openxmlformats.org/officeDocument/2006/relationships/hyperlink" Target="https://leetcode.com/problems/happy-number" TargetMode="External"/><Relationship Id="rId426" Type="http://schemas.openxmlformats.org/officeDocument/2006/relationships/hyperlink" Target="https://leetcode.com/problems/add-digits" TargetMode="External"/><Relationship Id="rId427" Type="http://schemas.openxmlformats.org/officeDocument/2006/relationships/hyperlink" Target="https://leetcode.com/problems/perfect-number" TargetMode="External"/><Relationship Id="rId428" Type="http://schemas.openxmlformats.org/officeDocument/2006/relationships/hyperlink" Target="https://leetcode.com/problems/additive-number" TargetMode="External"/><Relationship Id="rId429" Type="http://schemas.openxmlformats.org/officeDocument/2006/relationships/hyperlink" Target="https://leetcode.com/problems/count-and-say" TargetMode="External"/><Relationship Id="rId140" Type="http://schemas.openxmlformats.org/officeDocument/2006/relationships/hyperlink" Target="https://leetcode.com/problems/best-time-to-buy-and-sell-stock-ii" TargetMode="External"/><Relationship Id="rId141" Type="http://schemas.openxmlformats.org/officeDocument/2006/relationships/hyperlink" Target="https://leetcode.com/problems/best-time-to-buy-and-sell-stock-iii" TargetMode="External"/><Relationship Id="rId142" Type="http://schemas.openxmlformats.org/officeDocument/2006/relationships/hyperlink" Target="https://leetcode.com/problems/best-time-to-buy-and-sell-stock-iv" TargetMode="External"/><Relationship Id="rId143" Type="http://schemas.openxmlformats.org/officeDocument/2006/relationships/hyperlink" Target="https://leetcode.com/problems/best-time-to-buy-and-sell-stock-with-cooldown" TargetMode="External"/><Relationship Id="rId144" Type="http://schemas.openxmlformats.org/officeDocument/2006/relationships/hyperlink" Target="https://leetcode.com/problems/climbing-stairs" TargetMode="External"/><Relationship Id="rId145" Type="http://schemas.openxmlformats.org/officeDocument/2006/relationships/hyperlink" Target="https://leetcode.com/problems/decode-ways" TargetMode="External"/><Relationship Id="rId146" Type="http://schemas.openxmlformats.org/officeDocument/2006/relationships/hyperlink" Target="https://leetcode.com/problems/house-robber" TargetMode="External"/><Relationship Id="rId147" Type="http://schemas.openxmlformats.org/officeDocument/2006/relationships/hyperlink" Target="https://leetcode.com/problems/house-robber-ii" TargetMode="External"/><Relationship Id="rId148" Type="http://schemas.openxmlformats.org/officeDocument/2006/relationships/hyperlink" Target="https://leetcode.com/problems/house-robber-iii" TargetMode="External"/><Relationship Id="rId149" Type="http://schemas.openxmlformats.org/officeDocument/2006/relationships/hyperlink" Target="https://leetcode.com/problems/paint-house" TargetMode="External"/><Relationship Id="rId200" Type="http://schemas.openxmlformats.org/officeDocument/2006/relationships/hyperlink" Target="https://leetcode.com/problems/longest-palindromic-subsequence" TargetMode="External"/><Relationship Id="rId201" Type="http://schemas.openxmlformats.org/officeDocument/2006/relationships/hyperlink" Target="https://leetcode.com/problems/super-washing-machines" TargetMode="External"/><Relationship Id="rId202" Type="http://schemas.openxmlformats.org/officeDocument/2006/relationships/hyperlink" Target="https://leetcode.com/problems/remove-boxes" TargetMode="External"/><Relationship Id="rId203" Type="http://schemas.openxmlformats.org/officeDocument/2006/relationships/hyperlink" Target="https://leetcode.com/problems/optimal-division" TargetMode="External"/><Relationship Id="rId204" Type="http://schemas.openxmlformats.org/officeDocument/2006/relationships/hyperlink" Target="https://leetcode.com/problems/encode-string-with-shortest-length" TargetMode="External"/><Relationship Id="rId205" Type="http://schemas.openxmlformats.org/officeDocument/2006/relationships/hyperlink" Target="https://leetcode.com/problems/insert-delete-getrandom-o1" TargetMode="External"/><Relationship Id="rId206" Type="http://schemas.openxmlformats.org/officeDocument/2006/relationships/hyperlink" Target="https://leetcode.com/problems/insert-delete-getrandom-o1-duplicates-allowed" TargetMode="External"/><Relationship Id="rId207" Type="http://schemas.openxmlformats.org/officeDocument/2006/relationships/hyperlink" Target="https://leetcode.com/problems/lru-cache" TargetMode="External"/><Relationship Id="rId208" Type="http://schemas.openxmlformats.org/officeDocument/2006/relationships/hyperlink" Target="https://leetcode.com/problems/lfu-cache" TargetMode="External"/><Relationship Id="rId209" Type="http://schemas.openxmlformats.org/officeDocument/2006/relationships/hyperlink" Target="https://leetcode.com/problems/all-oone-data-structure" TargetMode="External"/><Relationship Id="rId370" Type="http://schemas.openxmlformats.org/officeDocument/2006/relationships/hyperlink" Target="https://leetcode.com/problems/integer-to-english-words" TargetMode="External"/><Relationship Id="rId371" Type="http://schemas.openxmlformats.org/officeDocument/2006/relationships/hyperlink" Target="https://leetcode.com/problems/excel-sheet-column-title" TargetMode="External"/><Relationship Id="rId372" Type="http://schemas.openxmlformats.org/officeDocument/2006/relationships/hyperlink" Target="https://leetcode.com/problems/excel-sheet-column-number" TargetMode="External"/><Relationship Id="rId373" Type="http://schemas.openxmlformats.org/officeDocument/2006/relationships/hyperlink" Target="https://leetcode.com/problems/convert-a-number-to-hexadecimal" TargetMode="External"/><Relationship Id="rId374" Type="http://schemas.openxmlformats.org/officeDocument/2006/relationships/hyperlink" Target="https://leetcode.com/problems/base-7" TargetMode="External"/><Relationship Id="rId375" Type="http://schemas.openxmlformats.org/officeDocument/2006/relationships/hyperlink" Target="https://leetcode.com/problems/zigzag-conversion" TargetMode="External"/><Relationship Id="rId376" Type="http://schemas.openxmlformats.org/officeDocument/2006/relationships/hyperlink" Target="https://leetcode.com/problems/diagonal-traverse" TargetMode="External"/><Relationship Id="rId377" Type="http://schemas.openxmlformats.org/officeDocument/2006/relationships/hyperlink" Target="https://leetcode.com/problems/rotate-image" TargetMode="External"/><Relationship Id="rId378" Type="http://schemas.openxmlformats.org/officeDocument/2006/relationships/hyperlink" Target="https://leetcode.com/problems/spiral-matrix" TargetMode="External"/><Relationship Id="rId379" Type="http://schemas.openxmlformats.org/officeDocument/2006/relationships/hyperlink" Target="https://leetcode.com/problems/spiral-matrix-ii" TargetMode="External"/><Relationship Id="rId430" Type="http://schemas.openxmlformats.org/officeDocument/2006/relationships/hyperlink" Target="https://leetcode.com/problems/count-primes" TargetMode="External"/><Relationship Id="rId431" Type="http://schemas.openxmlformats.org/officeDocument/2006/relationships/hyperlink" Target="https://leetcode.com/problems/strobogrammatic-number" TargetMode="External"/><Relationship Id="rId432" Type="http://schemas.openxmlformats.org/officeDocument/2006/relationships/hyperlink" Target="https://leetcode.com/problems/strobogrammatic-number-ii" TargetMode="External"/><Relationship Id="rId433" Type="http://schemas.openxmlformats.org/officeDocument/2006/relationships/hyperlink" Target="https://leetcode.com/problems/strobogrammatic-number-iii" TargetMode="External"/><Relationship Id="rId434" Type="http://schemas.openxmlformats.org/officeDocument/2006/relationships/hyperlink" Target="https://leetcode.com/problems/ugly-number" TargetMode="External"/><Relationship Id="rId435" Type="http://schemas.openxmlformats.org/officeDocument/2006/relationships/hyperlink" Target="https://leetcode.com/problems/ugly-number-ii" TargetMode="External"/><Relationship Id="rId436" Type="http://schemas.openxmlformats.org/officeDocument/2006/relationships/hyperlink" Target="https://leetcode.com/problems/super-ugly-number" TargetMode="External"/><Relationship Id="rId437" Type="http://schemas.openxmlformats.org/officeDocument/2006/relationships/hyperlink" Target="https://leetcode.com/problems/factorial-trailing-zeroes" TargetMode="External"/><Relationship Id="rId438" Type="http://schemas.openxmlformats.org/officeDocument/2006/relationships/hyperlink" Target="https://leetcode.com/problems/largest-palindrome-product" TargetMode="External"/><Relationship Id="rId439" Type="http://schemas.openxmlformats.org/officeDocument/2006/relationships/hyperlink" Target="https://leetcode.com/problems/count-numbers-with-unique-digits" TargetMode="External"/><Relationship Id="rId150" Type="http://schemas.openxmlformats.org/officeDocument/2006/relationships/hyperlink" Target="https://leetcode.com/problems/paint-house-ii" TargetMode="External"/><Relationship Id="rId151" Type="http://schemas.openxmlformats.org/officeDocument/2006/relationships/hyperlink" Target="https://leetcode.com/problems/paint-fence" TargetMode="External"/><Relationship Id="rId152" Type="http://schemas.openxmlformats.org/officeDocument/2006/relationships/hyperlink" Target="https://leetcode.com/problems/target-sum" TargetMode="External"/><Relationship Id="rId153" Type="http://schemas.openxmlformats.org/officeDocument/2006/relationships/hyperlink" Target="https://leetcode.com/problems/longest-increasing-subsequence" TargetMode="External"/><Relationship Id="rId154" Type="http://schemas.openxmlformats.org/officeDocument/2006/relationships/hyperlink" Target="https://leetcode.com/problems/number-of-longest-increasing-subsequence" TargetMode="External"/><Relationship Id="rId155" Type="http://schemas.openxmlformats.org/officeDocument/2006/relationships/hyperlink" Target="https://leetcode.com/problems/unique-binary-search-trees" TargetMode="External"/><Relationship Id="rId156" Type="http://schemas.openxmlformats.org/officeDocument/2006/relationships/hyperlink" Target="https://leetcode.com/problems/unique-binary-search-trees-ii" TargetMode="External"/><Relationship Id="rId157" Type="http://schemas.openxmlformats.org/officeDocument/2006/relationships/hyperlink" Target="https://leetcode.com/problems/perfect-squares" TargetMode="External"/><Relationship Id="rId158" Type="http://schemas.openxmlformats.org/officeDocument/2006/relationships/hyperlink" Target="https://leetcode.com/problems/coin-change" TargetMode="External"/><Relationship Id="rId159" Type="http://schemas.openxmlformats.org/officeDocument/2006/relationships/hyperlink" Target="https://leetcode.com/problems/integer-break" TargetMode="External"/><Relationship Id="rId210" Type="http://schemas.openxmlformats.org/officeDocument/2006/relationships/hyperlink" Target="https://leetcode.com/problems/min-stack" TargetMode="External"/><Relationship Id="rId211" Type="http://schemas.openxmlformats.org/officeDocument/2006/relationships/hyperlink" Target="https://leetcode.com/problems/implement-stack-using-queues" TargetMode="External"/><Relationship Id="rId212" Type="http://schemas.openxmlformats.org/officeDocument/2006/relationships/hyperlink" Target="https://leetcode.com/problems/implement-queue-using-stacks" TargetMode="External"/><Relationship Id="rId213" Type="http://schemas.openxmlformats.org/officeDocument/2006/relationships/hyperlink" Target="https://leetcode.com/problems/flatten-2d-vector" TargetMode="External"/><Relationship Id="rId214" Type="http://schemas.openxmlformats.org/officeDocument/2006/relationships/hyperlink" Target="https://leetcode.com/problems/zigzag-iterator" TargetMode="External"/><Relationship Id="rId215" Type="http://schemas.openxmlformats.org/officeDocument/2006/relationships/hyperlink" Target="https://leetcode.com/problems/peeking-iterator" TargetMode="External"/><Relationship Id="rId216" Type="http://schemas.openxmlformats.org/officeDocument/2006/relationships/hyperlink" Target="https://leetcode.com/problems/flatten-nested-list-iterator" TargetMode="External"/><Relationship Id="rId217" Type="http://schemas.openxmlformats.org/officeDocument/2006/relationships/hyperlink" Target="https://leetcode.com/problems/design-snake-game" TargetMode="External"/><Relationship Id="rId218" Type="http://schemas.openxmlformats.org/officeDocument/2006/relationships/hyperlink" Target="https://leetcode.com/problems/design-phone-directory" TargetMode="External"/><Relationship Id="rId219" Type="http://schemas.openxmlformats.org/officeDocument/2006/relationships/hyperlink" Target="https://leetcode.com/problems/logger-rate-limiter" TargetMode="External"/><Relationship Id="rId380" Type="http://schemas.openxmlformats.org/officeDocument/2006/relationships/hyperlink" Target="https://leetcode.com/problems/set-matrix-zeroes" TargetMode="External"/><Relationship Id="rId381" Type="http://schemas.openxmlformats.org/officeDocument/2006/relationships/hyperlink" Target="https://leetcode.com/problems/detect-capital" TargetMode="External"/><Relationship Id="rId382" Type="http://schemas.openxmlformats.org/officeDocument/2006/relationships/hyperlink" Target="https://leetcode.com/problems/game-of-life" TargetMode="External"/><Relationship Id="rId383" Type="http://schemas.openxmlformats.org/officeDocument/2006/relationships/hyperlink" Target="https://leetcode.com/problems/pascals-triangle" TargetMode="External"/><Relationship Id="rId384" Type="http://schemas.openxmlformats.org/officeDocument/2006/relationships/hyperlink" Target="https://leetcode.com/problems/pascals-triangle-ii" TargetMode="External"/><Relationship Id="rId385" Type="http://schemas.openxmlformats.org/officeDocument/2006/relationships/hyperlink" Target="https://leetcode.com/problems/perfect-rectangle" TargetMode="External"/><Relationship Id="rId386" Type="http://schemas.openxmlformats.org/officeDocument/2006/relationships/hyperlink" Target="https://leetcode.com/problems/linked-list-random-node" TargetMode="External"/><Relationship Id="rId387" Type="http://schemas.openxmlformats.org/officeDocument/2006/relationships/hyperlink" Target="https://leetcode.com/problems/random-pick-index" TargetMode="External"/><Relationship Id="rId388" Type="http://schemas.openxmlformats.org/officeDocument/2006/relationships/hyperlink" Target="https://leetcode.com/problems/shuffle-an-array" TargetMode="External"/><Relationship Id="rId389" Type="http://schemas.openxmlformats.org/officeDocument/2006/relationships/hyperlink" Target="https://leetcode.com/problems/longest-continuous-increasing-subsequence" TargetMode="External"/><Relationship Id="rId440" Type="http://schemas.openxmlformats.org/officeDocument/2006/relationships/hyperlink" Target="https://leetcode.com/problems/number-of-digit-one" TargetMode="External"/><Relationship Id="rId441" Type="http://schemas.openxmlformats.org/officeDocument/2006/relationships/hyperlink" Target="https://leetcode.com/problems/rotate-function" TargetMode="External"/><Relationship Id="rId442" Type="http://schemas.openxmlformats.org/officeDocument/2006/relationships/hyperlink" Target="https://leetcode.com/problems/smallest-good-base" TargetMode="External"/><Relationship Id="rId443" Type="http://schemas.openxmlformats.org/officeDocument/2006/relationships/hyperlink" Target="https://leetcode.com/problems/minimum-moves-to-equal-array-elements" TargetMode="External"/><Relationship Id="rId444" Type="http://schemas.openxmlformats.org/officeDocument/2006/relationships/hyperlink" Target="https://leetcode.com/problems/minimum-moves-to-equal-array-elements-ii" TargetMode="External"/><Relationship Id="rId445" Type="http://schemas.openxmlformats.org/officeDocument/2006/relationships/hyperlink" Target="https://leetcode.com/problems/best-meeting-point" TargetMode="External"/><Relationship Id="rId446" Type="http://schemas.openxmlformats.org/officeDocument/2006/relationships/hyperlink" Target="https://leetcode.com/problems/next-permutation" TargetMode="External"/><Relationship Id="rId447" Type="http://schemas.openxmlformats.org/officeDocument/2006/relationships/hyperlink" Target="https://leetcode.com/problems/lexicographical-numbers" TargetMode="External"/><Relationship Id="rId448" Type="http://schemas.openxmlformats.org/officeDocument/2006/relationships/hyperlink" Target="https://leetcode.com/problems/permutation-sequence" TargetMode="External"/><Relationship Id="rId449" Type="http://schemas.openxmlformats.org/officeDocument/2006/relationships/hyperlink" Target="https://leetcode.com/problems/k-th-smallest-in-lexicographical-order" TargetMode="External"/><Relationship Id="rId500" Type="http://schemas.openxmlformats.org/officeDocument/2006/relationships/hyperlink" Target="https://leetcode.com/problems/max-consecutive-ones-ii" TargetMode="External"/><Relationship Id="rId501" Type="http://schemas.openxmlformats.org/officeDocument/2006/relationships/hyperlink" Target="https://leetcode.com/problems/read-n-characters-given-read4" TargetMode="External"/><Relationship Id="rId502" Type="http://schemas.openxmlformats.org/officeDocument/2006/relationships/hyperlink" Target="https://leetcode.com/problems/read-n-characters-given-read4-ii-call-multiple-times" TargetMode="External"/><Relationship Id="rId10" Type="http://schemas.openxmlformats.org/officeDocument/2006/relationships/hyperlink" Target="https://leetcode.com/problems/moving-average-from-data-stream" TargetMode="External"/><Relationship Id="rId11" Type="http://schemas.openxmlformats.org/officeDocument/2006/relationships/hyperlink" Target="https://leetcode.com/problems/sliding-window-maximum" TargetMode="External"/><Relationship Id="rId12" Type="http://schemas.openxmlformats.org/officeDocument/2006/relationships/hyperlink" Target="https://leetcode.com/problems/find-median-from-data-stream" TargetMode="External"/><Relationship Id="rId13" Type="http://schemas.openxmlformats.org/officeDocument/2006/relationships/hyperlink" Target="https://leetcode.com/problems/sliding-window-median" TargetMode="External"/><Relationship Id="rId14" Type="http://schemas.openxmlformats.org/officeDocument/2006/relationships/hyperlink" Target="https://leetcode.com/problems/find-all-anagrams-in-a-string" TargetMode="External"/><Relationship Id="rId15" Type="http://schemas.openxmlformats.org/officeDocument/2006/relationships/hyperlink" Target="https://leetcode.com/problems/substring-with-concatenation-of-all-words/" TargetMode="External"/><Relationship Id="rId16" Type="http://schemas.openxmlformats.org/officeDocument/2006/relationships/hyperlink" Target="https://leetcode.com/problems/longest-substring-without-repeating-characters" TargetMode="External"/><Relationship Id="rId17" Type="http://schemas.openxmlformats.org/officeDocument/2006/relationships/hyperlink" Target="https://leetcode.com/problems/longest-substring-with-at-least-k-repeating-characters" TargetMode="External"/><Relationship Id="rId18" Type="http://schemas.openxmlformats.org/officeDocument/2006/relationships/hyperlink" Target="https://leetcode.com/problems/longest-substring-with-at-most-two-distinct-characters" TargetMode="External"/><Relationship Id="rId19" Type="http://schemas.openxmlformats.org/officeDocument/2006/relationships/hyperlink" Target="https://leetcode.com/problems/longest-substring-with-at-most-k-distinct-characters" TargetMode="External"/><Relationship Id="rId503" Type="http://schemas.openxmlformats.org/officeDocument/2006/relationships/hyperlink" Target="https://leetcode.com/problems/compare-version-numbers" TargetMode="External"/><Relationship Id="rId504" Type="http://schemas.openxmlformats.org/officeDocument/2006/relationships/hyperlink" Target="https://leetcode.com/problems/intersection-of-two-arrays" TargetMode="External"/><Relationship Id="rId505" Type="http://schemas.openxmlformats.org/officeDocument/2006/relationships/hyperlink" Target="https://leetcode.com/problems/intersection-of-two-arrays-ii" TargetMode="External"/><Relationship Id="rId506" Type="http://schemas.openxmlformats.org/officeDocument/2006/relationships/hyperlink" Target="https://leetcode.com/problems/bulls-and-cows" TargetMode="External"/><Relationship Id="rId507" Type="http://schemas.openxmlformats.org/officeDocument/2006/relationships/hyperlink" Target="https://leetcode.com/problems/anagrams" TargetMode="External"/><Relationship Id="rId508" Type="http://schemas.openxmlformats.org/officeDocument/2006/relationships/hyperlink" Target="https://leetcode.com/problems/valid-anagram" TargetMode="External"/><Relationship Id="rId509" Type="http://schemas.openxmlformats.org/officeDocument/2006/relationships/hyperlink" Target="https://leetcode.com/problems/ransom-note" TargetMode="External"/><Relationship Id="rId160" Type="http://schemas.openxmlformats.org/officeDocument/2006/relationships/hyperlink" Target="https://leetcode.com/problems/word-break" TargetMode="External"/><Relationship Id="rId161" Type="http://schemas.openxmlformats.org/officeDocument/2006/relationships/hyperlink" Target="https://leetcode.com/problems/word-break-ii" TargetMode="External"/><Relationship Id="rId162" Type="http://schemas.openxmlformats.org/officeDocument/2006/relationships/hyperlink" Target="https://leetcode.com/problems/triangle" TargetMode="External"/><Relationship Id="rId163" Type="http://schemas.openxmlformats.org/officeDocument/2006/relationships/hyperlink" Target="https://leetcode.com/problems/unique-paths" TargetMode="External"/><Relationship Id="rId164" Type="http://schemas.openxmlformats.org/officeDocument/2006/relationships/hyperlink" Target="https://leetcode.com/problems/unique-paths-ii" TargetMode="External"/><Relationship Id="rId165" Type="http://schemas.openxmlformats.org/officeDocument/2006/relationships/hyperlink" Target="https://leetcode.com/problems/maximal-square" TargetMode="External"/><Relationship Id="rId166" Type="http://schemas.openxmlformats.org/officeDocument/2006/relationships/hyperlink" Target="https://leetcode.com/problems/minimum-path-sum" TargetMode="External"/><Relationship Id="rId167" Type="http://schemas.openxmlformats.org/officeDocument/2006/relationships/hyperlink" Target="https://leetcode.com/problems/dungeon-game" TargetMode="External"/><Relationship Id="rId168" Type="http://schemas.openxmlformats.org/officeDocument/2006/relationships/hyperlink" Target="https://leetcode.com/problems/maximum-vacation-days" TargetMode="External"/><Relationship Id="rId169" Type="http://schemas.openxmlformats.org/officeDocument/2006/relationships/hyperlink" Target="https://leetcode.com/problems/student-attendance-record-i" TargetMode="External"/><Relationship Id="rId220" Type="http://schemas.openxmlformats.org/officeDocument/2006/relationships/hyperlink" Target="https://leetcode.com/problems/design-hit-counter" TargetMode="External"/><Relationship Id="rId221" Type="http://schemas.openxmlformats.org/officeDocument/2006/relationships/hyperlink" Target="https://leetcode.com/problems/implement-trie-prefix-tree" TargetMode="External"/><Relationship Id="rId222" Type="http://schemas.openxmlformats.org/officeDocument/2006/relationships/hyperlink" Target="https://leetcode.com/problems/add-and-search-word-data-structure-design" TargetMode="External"/><Relationship Id="rId223" Type="http://schemas.openxmlformats.org/officeDocument/2006/relationships/hyperlink" Target="https://leetcode.com/problems/implement-magic-dictionary" TargetMode="External"/><Relationship Id="rId224" Type="http://schemas.openxmlformats.org/officeDocument/2006/relationships/hyperlink" Target="https://leetcode.com/problems/encode-and-decode-tinyurl" TargetMode="External"/><Relationship Id="rId225" Type="http://schemas.openxmlformats.org/officeDocument/2006/relationships/hyperlink" Target="https://leetcode.com/problems/encode-and-decode-strings" TargetMode="External"/><Relationship Id="rId226" Type="http://schemas.openxmlformats.org/officeDocument/2006/relationships/hyperlink" Target="https://leetcode.com/problems/design-twitter" TargetMode="External"/><Relationship Id="rId227" Type="http://schemas.openxmlformats.org/officeDocument/2006/relationships/hyperlink" Target="https://leetcode.com/problems/design-tic-tac-toe" TargetMode="External"/><Relationship Id="rId228" Type="http://schemas.openxmlformats.org/officeDocument/2006/relationships/hyperlink" Target="https://leetcode.com/problems/binary-tree-inorder-traversal" TargetMode="External"/><Relationship Id="rId229" Type="http://schemas.openxmlformats.org/officeDocument/2006/relationships/hyperlink" Target="https://leetcode.com/problems/binary-tree-preorder-traversal" TargetMode="External"/><Relationship Id="rId390" Type="http://schemas.openxmlformats.org/officeDocument/2006/relationships/hyperlink" Target="https://leetcode.com/problems/valid-parentheses" TargetMode="External"/><Relationship Id="rId391" Type="http://schemas.openxmlformats.org/officeDocument/2006/relationships/hyperlink" Target="https://leetcode.com/problems/longest-valid-parentheses" TargetMode="External"/><Relationship Id="rId392" Type="http://schemas.openxmlformats.org/officeDocument/2006/relationships/hyperlink" Target="https://leetcode.com/problems/basic-calculator" TargetMode="External"/><Relationship Id="rId393" Type="http://schemas.openxmlformats.org/officeDocument/2006/relationships/hyperlink" Target="https://leetcode.com/problems/basic-calculator-ii" TargetMode="External"/><Relationship Id="rId394" Type="http://schemas.openxmlformats.org/officeDocument/2006/relationships/hyperlink" Target="https://leetcode.com/problems/simplify-path" TargetMode="External"/><Relationship Id="rId395" Type="http://schemas.openxmlformats.org/officeDocument/2006/relationships/hyperlink" Target="https://leetcode.com/problems/longest-absolute-file-path" TargetMode="External"/><Relationship Id="rId396" Type="http://schemas.openxmlformats.org/officeDocument/2006/relationships/hyperlink" Target="https://leetcode.com/problems/evaluate-reverse-polish-notation" TargetMode="External"/><Relationship Id="rId397" Type="http://schemas.openxmlformats.org/officeDocument/2006/relationships/hyperlink" Target="https://leetcode.com/problems/mini-parser" TargetMode="External"/><Relationship Id="rId398" Type="http://schemas.openxmlformats.org/officeDocument/2006/relationships/hyperlink" Target="https://leetcode.com/problems/ternary-expression-parser" TargetMode="External"/><Relationship Id="rId399" Type="http://schemas.openxmlformats.org/officeDocument/2006/relationships/hyperlink" Target="https://leetcode.com/problems/decode-string" TargetMode="External"/><Relationship Id="rId450" Type="http://schemas.openxmlformats.org/officeDocument/2006/relationships/hyperlink" Target="https://leetcode.com/problems/split-concatenated-strings" TargetMode="External"/><Relationship Id="rId451" Type="http://schemas.openxmlformats.org/officeDocument/2006/relationships/hyperlink" Target="https://leetcode.com/problems/nth-digit" TargetMode="External"/><Relationship Id="rId452" Type="http://schemas.openxmlformats.org/officeDocument/2006/relationships/hyperlink" Target="https://leetcode.com/problems/largest-number" TargetMode="External"/><Relationship Id="rId453" Type="http://schemas.openxmlformats.org/officeDocument/2006/relationships/hyperlink" Target="https://leetcode.com/problems/remove-k-digits" TargetMode="External"/><Relationship Id="rId454" Type="http://schemas.openxmlformats.org/officeDocument/2006/relationships/hyperlink" Target="https://leetcode.com/problems/third-maximum-number" TargetMode="External"/><Relationship Id="rId455" Type="http://schemas.openxmlformats.org/officeDocument/2006/relationships/hyperlink" Target="https://leetcode.com/problems/kth-smallest-element-in-a-sorted-matrix" TargetMode="External"/><Relationship Id="rId456" Type="http://schemas.openxmlformats.org/officeDocument/2006/relationships/hyperlink" Target="https://leetcode.com/problems/find-k-pairs-with-smallest-sums" TargetMode="External"/><Relationship Id="rId457" Type="http://schemas.openxmlformats.org/officeDocument/2006/relationships/hyperlink" Target="https://leetcode.com/problems/kth-largest-element-in-an-array" TargetMode="External"/><Relationship Id="rId458" Type="http://schemas.openxmlformats.org/officeDocument/2006/relationships/hyperlink" Target="https://leetcode.com/problems/top-k-frequent-elemen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N1065"/>
  <sheetViews>
    <sheetView tabSelected="1" workbookViewId="0">
      <selection activeCell="B15" sqref="B15"/>
    </sheetView>
  </sheetViews>
  <sheetFormatPr baseColWidth="10" defaultColWidth="14.5" defaultRowHeight="15.75" customHeight="1" x14ac:dyDescent="0.15"/>
  <cols>
    <col min="4" max="4" width="55.5" customWidth="1"/>
    <col min="7" max="7" width="44.1640625" customWidth="1"/>
  </cols>
  <sheetData>
    <row r="1" spans="1:14" ht="15.75" customHeight="1" x14ac:dyDescent="0.15">
      <c r="A1" s="1"/>
      <c r="B1" s="2"/>
      <c r="C1" s="3" t="s">
        <v>0</v>
      </c>
      <c r="D1" s="4" t="s">
        <v>1</v>
      </c>
      <c r="E1" s="3"/>
      <c r="F1" s="3"/>
      <c r="G1" s="5"/>
      <c r="H1" s="2"/>
      <c r="I1" s="2"/>
    </row>
    <row r="2" spans="1:14" ht="15.75" customHeight="1" x14ac:dyDescent="0.15">
      <c r="A2" s="6" t="s">
        <v>2</v>
      </c>
      <c r="B2" s="7" t="s">
        <v>3</v>
      </c>
      <c r="C2" s="8" t="s">
        <v>0</v>
      </c>
      <c r="D2" s="8"/>
      <c r="E2" s="8" t="s">
        <v>4</v>
      </c>
      <c r="F2" s="8" t="s">
        <v>5</v>
      </c>
      <c r="G2" s="9"/>
      <c r="H2" s="10"/>
      <c r="I2" s="10"/>
    </row>
    <row r="3" spans="1:14" ht="15.75" customHeight="1" x14ac:dyDescent="0.15">
      <c r="A3" s="55" t="str">
        <f>HYPERLINK("https://github.com/groundzyy/lc/blob/master/Finished/NSum.md","N-Sum")</f>
        <v>N-Sum</v>
      </c>
      <c r="B3" s="11" t="s">
        <v>6</v>
      </c>
      <c r="C3" s="12">
        <v>1</v>
      </c>
      <c r="D3" s="13" t="s">
        <v>7</v>
      </c>
      <c r="E3" s="14"/>
      <c r="F3" s="14"/>
      <c r="G3" s="14"/>
      <c r="H3" s="14"/>
      <c r="I3" s="14"/>
      <c r="J3" s="14"/>
      <c r="K3" s="14"/>
      <c r="L3" s="14"/>
      <c r="M3" s="14"/>
      <c r="N3" s="14"/>
    </row>
    <row r="4" spans="1:14" ht="15.75" customHeight="1" x14ac:dyDescent="0.15">
      <c r="A4" s="54"/>
      <c r="B4" s="11" t="s">
        <v>8</v>
      </c>
      <c r="C4" s="12">
        <v>532</v>
      </c>
      <c r="D4" s="13" t="s">
        <v>9</v>
      </c>
      <c r="E4" s="14"/>
      <c r="F4" s="14"/>
      <c r="G4" s="14"/>
      <c r="H4" s="14"/>
      <c r="I4" s="14"/>
      <c r="J4" s="14"/>
      <c r="K4" s="14"/>
      <c r="L4" s="14"/>
      <c r="M4" s="14"/>
      <c r="N4" s="14"/>
    </row>
    <row r="5" spans="1:14" ht="15.75" customHeight="1" x14ac:dyDescent="0.15">
      <c r="A5" s="54"/>
      <c r="B5" s="11" t="s">
        <v>10</v>
      </c>
      <c r="C5" s="12">
        <v>167</v>
      </c>
      <c r="D5" s="13" t="s">
        <v>11</v>
      </c>
      <c r="E5" s="14"/>
      <c r="F5" s="14"/>
      <c r="G5" s="14"/>
      <c r="H5" s="14"/>
      <c r="I5" s="14"/>
      <c r="J5" s="14"/>
      <c r="K5" s="14"/>
      <c r="L5" s="14"/>
      <c r="M5" s="14"/>
      <c r="N5" s="14"/>
    </row>
    <row r="6" spans="1:14" ht="15.75" customHeight="1" x14ac:dyDescent="0.15">
      <c r="A6" s="54"/>
      <c r="B6" s="11" t="s">
        <v>6</v>
      </c>
      <c r="C6" s="12">
        <v>170</v>
      </c>
      <c r="D6" s="13" t="s">
        <v>12</v>
      </c>
      <c r="E6" s="14"/>
      <c r="F6" s="14"/>
      <c r="G6" s="14"/>
      <c r="H6" s="14"/>
      <c r="I6" s="14"/>
      <c r="J6" s="14"/>
      <c r="K6" s="14"/>
      <c r="L6" s="14"/>
      <c r="M6" s="14"/>
      <c r="N6" s="14"/>
    </row>
    <row r="7" spans="1:14" ht="15.75" customHeight="1" x14ac:dyDescent="0.15">
      <c r="A7" s="54"/>
      <c r="B7" s="11" t="s">
        <v>8</v>
      </c>
      <c r="C7" s="12">
        <v>15</v>
      </c>
      <c r="D7" s="13" t="s">
        <v>13</v>
      </c>
      <c r="E7" s="14"/>
      <c r="F7" s="14"/>
      <c r="G7" s="14"/>
      <c r="H7" s="14"/>
      <c r="I7" s="14"/>
      <c r="J7" s="14"/>
      <c r="K7" s="14"/>
      <c r="L7" s="14"/>
      <c r="M7" s="14"/>
      <c r="N7" s="14"/>
    </row>
    <row r="8" spans="1:14" ht="15.75" customHeight="1" x14ac:dyDescent="0.15">
      <c r="A8" s="54"/>
      <c r="B8" s="11" t="s">
        <v>10</v>
      </c>
      <c r="C8" s="12">
        <v>16</v>
      </c>
      <c r="D8" s="13" t="s">
        <v>14</v>
      </c>
      <c r="E8" s="14"/>
      <c r="F8" s="14"/>
      <c r="G8" s="14"/>
      <c r="H8" s="14"/>
      <c r="I8" s="14"/>
      <c r="J8" s="14"/>
      <c r="K8" s="14"/>
      <c r="L8" s="14"/>
      <c r="M8" s="14"/>
      <c r="N8" s="14"/>
    </row>
    <row r="9" spans="1:14" ht="15.75" customHeight="1" x14ac:dyDescent="0.15">
      <c r="A9" s="54"/>
      <c r="B9" s="11" t="s">
        <v>10</v>
      </c>
      <c r="C9" s="12">
        <v>259</v>
      </c>
      <c r="D9" s="13" t="s">
        <v>15</v>
      </c>
      <c r="E9" s="14"/>
      <c r="F9" s="14"/>
      <c r="G9" s="14"/>
      <c r="H9" s="14"/>
      <c r="I9" s="14"/>
      <c r="J9" s="14"/>
      <c r="K9" s="14"/>
      <c r="L9" s="14"/>
      <c r="M9" s="14"/>
      <c r="N9" s="14"/>
    </row>
    <row r="10" spans="1:14" ht="15.75" customHeight="1" x14ac:dyDescent="0.15">
      <c r="A10" s="54"/>
      <c r="B10" s="11" t="s">
        <v>10</v>
      </c>
      <c r="C10" s="12">
        <v>611</v>
      </c>
      <c r="D10" s="13" t="str">
        <f>HYPERLINK("https://leetcode.com/problems/valid-triangle-number/#/description","Valid Triangle Number")</f>
        <v>Valid Triangle Number</v>
      </c>
      <c r="E10" s="14"/>
      <c r="F10" s="14"/>
      <c r="G10" s="14"/>
      <c r="H10" s="14"/>
      <c r="I10" s="14"/>
      <c r="J10" s="14"/>
      <c r="K10" s="14"/>
      <c r="L10" s="14"/>
      <c r="M10" s="14"/>
      <c r="N10" s="14"/>
    </row>
    <row r="11" spans="1:14" ht="15.75" customHeight="1" x14ac:dyDescent="0.15">
      <c r="A11" s="54"/>
      <c r="B11" s="11" t="s">
        <v>8</v>
      </c>
      <c r="C11" s="12">
        <v>18</v>
      </c>
      <c r="D11" s="13" t="s">
        <v>16</v>
      </c>
      <c r="E11" s="14"/>
      <c r="F11" s="14"/>
      <c r="G11" s="14"/>
      <c r="H11" s="14"/>
      <c r="I11" s="14"/>
      <c r="J11" s="14"/>
      <c r="K11" s="14"/>
      <c r="L11" s="14"/>
      <c r="M11" s="14"/>
      <c r="N11" s="14"/>
    </row>
    <row r="12" spans="1:14" ht="15.75" customHeight="1" x14ac:dyDescent="0.15">
      <c r="A12" s="54"/>
      <c r="B12" s="11" t="s">
        <v>6</v>
      </c>
      <c r="C12" s="12">
        <v>454</v>
      </c>
      <c r="D12" s="13" t="s">
        <v>17</v>
      </c>
      <c r="E12" s="14"/>
      <c r="F12" s="14"/>
      <c r="G12" s="14"/>
      <c r="H12" s="14"/>
      <c r="I12" s="14"/>
      <c r="J12" s="14"/>
      <c r="K12" s="14"/>
      <c r="L12" s="14"/>
      <c r="M12" s="14"/>
      <c r="N12" s="14"/>
    </row>
    <row r="13" spans="1:14" ht="15.75" customHeight="1" x14ac:dyDescent="0.15">
      <c r="A13" s="59" t="str">
        <f>HYPERLINK("https://github.com/groundzyy/lc/blob/master/Finished/FixedLengthSlidingWindow.md","Fixed Length Sliding Window")</f>
        <v>Fixed Length Sliding Window</v>
      </c>
      <c r="B13" s="11" t="s">
        <v>18</v>
      </c>
      <c r="C13" s="12">
        <v>346</v>
      </c>
      <c r="D13" s="13" t="s">
        <v>19</v>
      </c>
      <c r="E13" s="15"/>
      <c r="F13" s="14"/>
      <c r="G13" s="14"/>
      <c r="H13" s="14"/>
      <c r="I13" s="14"/>
      <c r="J13" s="14"/>
      <c r="K13" s="14"/>
      <c r="L13" s="14"/>
      <c r="M13" s="14"/>
      <c r="N13" s="14"/>
    </row>
    <row r="14" spans="1:14" ht="15.75" customHeight="1" x14ac:dyDescent="0.15">
      <c r="A14" s="54"/>
      <c r="B14" s="11" t="s">
        <v>20</v>
      </c>
      <c r="C14" s="12">
        <v>643</v>
      </c>
      <c r="D14" s="13" t="str">
        <f>HYPERLINK("https://leetcode.com/problems/maximum-average-subarray-i/","Maximum Average Subarray I")</f>
        <v>Maximum Average Subarray I</v>
      </c>
      <c r="E14" s="2"/>
      <c r="F14" s="15"/>
      <c r="G14" s="12"/>
      <c r="H14" s="2"/>
      <c r="I14" s="14"/>
      <c r="J14" s="14"/>
      <c r="K14" s="2"/>
      <c r="L14" s="2"/>
      <c r="M14" s="14"/>
      <c r="N14" s="14"/>
    </row>
    <row r="15" spans="1:14" ht="15.75" customHeight="1" x14ac:dyDescent="0.15">
      <c r="A15" s="54"/>
      <c r="B15" s="34" t="s">
        <v>21</v>
      </c>
      <c r="C15" s="12">
        <v>239</v>
      </c>
      <c r="D15" s="13" t="s">
        <v>22</v>
      </c>
      <c r="E15" s="15"/>
      <c r="F15" s="14"/>
      <c r="G15" s="14"/>
      <c r="H15" s="14"/>
      <c r="I15" s="14"/>
      <c r="J15" s="14"/>
      <c r="K15" s="14"/>
      <c r="L15" s="14"/>
      <c r="M15" s="14"/>
      <c r="N15" s="14"/>
    </row>
    <row r="16" spans="1:14" ht="15.75" customHeight="1" x14ac:dyDescent="0.15">
      <c r="A16" s="54"/>
      <c r="B16" s="11" t="s">
        <v>23</v>
      </c>
      <c r="C16" s="12">
        <v>295</v>
      </c>
      <c r="D16" s="13" t="s">
        <v>24</v>
      </c>
      <c r="E16" s="15"/>
      <c r="F16" s="14"/>
      <c r="G16" s="14"/>
      <c r="H16" s="14"/>
      <c r="I16" s="14"/>
      <c r="J16" s="14"/>
      <c r="K16" s="14"/>
      <c r="L16" s="14"/>
      <c r="M16" s="14"/>
      <c r="N16" s="14"/>
    </row>
    <row r="17" spans="1:14" ht="15.75" customHeight="1" x14ac:dyDescent="0.15">
      <c r="A17" s="54"/>
      <c r="B17" s="11" t="s">
        <v>23</v>
      </c>
      <c r="C17" s="12">
        <v>480</v>
      </c>
      <c r="D17" s="16" t="s">
        <v>25</v>
      </c>
      <c r="E17" s="15"/>
      <c r="F17" s="14"/>
      <c r="G17" s="14"/>
      <c r="H17" s="14"/>
      <c r="I17" s="14"/>
      <c r="J17" s="14"/>
      <c r="K17" s="14"/>
      <c r="L17" s="14"/>
      <c r="M17" s="14"/>
      <c r="N17" s="14"/>
    </row>
    <row r="18" spans="1:14" ht="15.75" customHeight="1" x14ac:dyDescent="0.15">
      <c r="A18" s="54"/>
      <c r="B18" s="11" t="s">
        <v>26</v>
      </c>
      <c r="C18" s="12">
        <v>438</v>
      </c>
      <c r="D18" s="13" t="s">
        <v>27</v>
      </c>
      <c r="E18" s="15"/>
      <c r="F18" s="14"/>
      <c r="G18" s="14"/>
      <c r="H18" s="14"/>
      <c r="I18" s="14"/>
      <c r="J18" s="14"/>
      <c r="K18" s="14"/>
      <c r="L18" s="14"/>
      <c r="M18" s="14"/>
      <c r="N18" s="14"/>
    </row>
    <row r="19" spans="1:14" ht="15.75" customHeight="1" x14ac:dyDescent="0.15">
      <c r="A19" s="54"/>
      <c r="B19" s="11" t="s">
        <v>26</v>
      </c>
      <c r="C19" s="12">
        <v>567</v>
      </c>
      <c r="D19" s="13" t="str">
        <f>HYPERLINK("https://leetcode.com/problems/permutation-in-string/#/description","Permutation in String")</f>
        <v>Permutation in String</v>
      </c>
      <c r="E19" s="15"/>
      <c r="F19" s="14"/>
      <c r="G19" s="14"/>
      <c r="H19" s="14"/>
      <c r="I19" s="14"/>
      <c r="J19" s="14"/>
      <c r="K19" s="14"/>
      <c r="L19" s="14"/>
      <c r="M19" s="14"/>
      <c r="N19" s="14"/>
    </row>
    <row r="20" spans="1:14" ht="15.75" customHeight="1" x14ac:dyDescent="0.15">
      <c r="A20" s="54"/>
      <c r="B20" s="11" t="s">
        <v>26</v>
      </c>
      <c r="C20" s="12">
        <v>30</v>
      </c>
      <c r="D20" s="13" t="s">
        <v>28</v>
      </c>
      <c r="E20" s="15"/>
      <c r="F20" s="14"/>
      <c r="G20" s="14"/>
      <c r="H20" s="14"/>
      <c r="I20" s="14"/>
      <c r="J20" s="14"/>
      <c r="K20" s="14"/>
      <c r="L20" s="14"/>
      <c r="M20" s="14"/>
      <c r="N20" s="14"/>
    </row>
    <row r="21" spans="1:14" ht="15.75" customHeight="1" x14ac:dyDescent="0.15">
      <c r="A21" s="60" t="str">
        <f>HYPERLINK("https://github.com/groundzyy/lc/blob/master/Finished/VariantLengthSlidingWindow.md","variant length sliding window")</f>
        <v>variant length sliding window</v>
      </c>
      <c r="B21" s="11" t="s">
        <v>26</v>
      </c>
      <c r="C21" s="12">
        <v>3</v>
      </c>
      <c r="D21" s="13" t="s">
        <v>29</v>
      </c>
      <c r="E21" s="15"/>
      <c r="F21" s="14"/>
      <c r="G21" s="14"/>
      <c r="H21" s="14"/>
      <c r="I21" s="14"/>
      <c r="J21" s="14"/>
      <c r="K21" s="14"/>
      <c r="L21" s="14"/>
      <c r="M21" s="14"/>
      <c r="N21" s="14"/>
    </row>
    <row r="22" spans="1:14" ht="15.75" customHeight="1" x14ac:dyDescent="0.15">
      <c r="A22" s="54"/>
      <c r="B22" s="11" t="s">
        <v>30</v>
      </c>
      <c r="C22" s="12">
        <v>395</v>
      </c>
      <c r="D22" s="13" t="s">
        <v>31</v>
      </c>
      <c r="E22" s="15"/>
      <c r="F22" s="14"/>
      <c r="G22" s="14"/>
      <c r="H22" s="14"/>
      <c r="I22" s="14"/>
      <c r="J22" s="14"/>
      <c r="K22" s="14"/>
      <c r="L22" s="14"/>
      <c r="M22" s="14"/>
      <c r="N22" s="14"/>
    </row>
    <row r="23" spans="1:14" ht="15.75" customHeight="1" x14ac:dyDescent="0.15">
      <c r="A23" s="54"/>
      <c r="B23" s="11" t="s">
        <v>10</v>
      </c>
      <c r="C23" s="12">
        <v>159</v>
      </c>
      <c r="D23" s="13" t="s">
        <v>32</v>
      </c>
      <c r="E23" s="15"/>
      <c r="F23" s="14"/>
      <c r="G23" s="14"/>
      <c r="H23" s="14"/>
      <c r="I23" s="14"/>
      <c r="J23" s="14"/>
      <c r="K23" s="14"/>
      <c r="L23" s="14"/>
      <c r="M23" s="14"/>
      <c r="N23" s="14"/>
    </row>
    <row r="24" spans="1:14" ht="15.75" customHeight="1" x14ac:dyDescent="0.15">
      <c r="A24" s="54"/>
      <c r="B24" s="11" t="s">
        <v>10</v>
      </c>
      <c r="C24" s="12">
        <v>340</v>
      </c>
      <c r="D24" s="13" t="s">
        <v>33</v>
      </c>
      <c r="E24" s="15"/>
      <c r="F24" s="14"/>
      <c r="G24" s="14"/>
      <c r="H24" s="14"/>
      <c r="I24" s="14"/>
      <c r="J24" s="14"/>
      <c r="K24" s="14"/>
      <c r="L24" s="14"/>
      <c r="M24" s="14"/>
      <c r="N24" s="14"/>
    </row>
    <row r="25" spans="1:14" ht="15.75" customHeight="1" x14ac:dyDescent="0.15">
      <c r="A25" s="54"/>
      <c r="B25" s="11" t="s">
        <v>10</v>
      </c>
      <c r="C25" s="12">
        <v>424</v>
      </c>
      <c r="D25" s="13" t="s">
        <v>34</v>
      </c>
      <c r="E25" s="15"/>
      <c r="F25" s="14"/>
      <c r="G25" s="14"/>
      <c r="H25" s="14"/>
      <c r="I25" s="14"/>
      <c r="J25" s="14"/>
      <c r="K25" s="14"/>
      <c r="L25" s="14"/>
      <c r="M25" s="14"/>
      <c r="N25" s="14"/>
    </row>
    <row r="26" spans="1:14" ht="15.75" customHeight="1" x14ac:dyDescent="0.15">
      <c r="A26" s="54"/>
      <c r="B26" s="17" t="s">
        <v>35</v>
      </c>
      <c r="C26" s="12">
        <v>524</v>
      </c>
      <c r="D26" s="13" t="s">
        <v>36</v>
      </c>
      <c r="E26" s="15"/>
      <c r="F26" s="14"/>
      <c r="G26" s="14"/>
      <c r="H26" s="14"/>
      <c r="I26" s="14"/>
      <c r="J26" s="14"/>
      <c r="K26" s="14"/>
      <c r="L26" s="14"/>
      <c r="M26" s="14"/>
      <c r="N26" s="14"/>
    </row>
    <row r="27" spans="1:14" ht="15.75" customHeight="1" x14ac:dyDescent="0.15">
      <c r="A27" s="54"/>
      <c r="B27" s="11" t="s">
        <v>10</v>
      </c>
      <c r="C27" s="12">
        <v>76</v>
      </c>
      <c r="D27" s="13" t="s">
        <v>37</v>
      </c>
      <c r="E27" s="15"/>
      <c r="F27" s="14"/>
      <c r="G27" s="14"/>
      <c r="H27" s="14"/>
      <c r="I27" s="14"/>
      <c r="J27" s="14"/>
      <c r="K27" s="14"/>
      <c r="L27" s="14"/>
      <c r="M27" s="14"/>
      <c r="N27" s="14"/>
    </row>
    <row r="28" spans="1:14" ht="15.75" customHeight="1" x14ac:dyDescent="0.15">
      <c r="A28" s="54"/>
      <c r="B28" s="11" t="s">
        <v>10</v>
      </c>
      <c r="C28" s="12">
        <v>209</v>
      </c>
      <c r="D28" s="13" t="s">
        <v>38</v>
      </c>
      <c r="E28" s="15"/>
      <c r="F28" s="14"/>
      <c r="G28" s="14"/>
      <c r="H28" s="14"/>
      <c r="I28" s="14"/>
      <c r="J28" s="14"/>
      <c r="K28" s="14"/>
      <c r="L28" s="14"/>
      <c r="M28" s="14"/>
      <c r="N28" s="14"/>
    </row>
    <row r="29" spans="1:14" ht="15.75" customHeight="1" x14ac:dyDescent="0.15">
      <c r="A29" s="55" t="str">
        <f>HYPERLINK("https://github.com/groundzyy/lc/blob/master/Finished/SubarraySum.md","subarray sum")</f>
        <v>subarray sum</v>
      </c>
      <c r="B29" s="11" t="s">
        <v>39</v>
      </c>
      <c r="C29" s="12">
        <v>325</v>
      </c>
      <c r="D29" s="13" t="s">
        <v>40</v>
      </c>
      <c r="E29" s="15"/>
      <c r="F29" s="12"/>
      <c r="G29" s="2"/>
      <c r="H29" s="14"/>
      <c r="I29" s="14"/>
      <c r="J29" s="14"/>
      <c r="K29" s="14"/>
      <c r="L29" s="14"/>
      <c r="M29" s="14"/>
      <c r="N29" s="14"/>
    </row>
    <row r="30" spans="1:14" ht="15.75" customHeight="1" x14ac:dyDescent="0.15">
      <c r="A30" s="54"/>
      <c r="B30" s="11" t="s">
        <v>39</v>
      </c>
      <c r="C30" s="12">
        <v>525</v>
      </c>
      <c r="D30" s="13" t="s">
        <v>41</v>
      </c>
      <c r="E30" s="15"/>
      <c r="F30" s="12"/>
      <c r="G30" s="2"/>
      <c r="H30" s="14"/>
      <c r="I30" s="14"/>
      <c r="J30" s="14"/>
      <c r="K30" s="14"/>
      <c r="L30" s="14"/>
      <c r="M30" s="14"/>
      <c r="N30" s="14"/>
    </row>
    <row r="31" spans="1:14" ht="15.75" customHeight="1" x14ac:dyDescent="0.15">
      <c r="A31" s="54"/>
      <c r="B31" s="11" t="s">
        <v>39</v>
      </c>
      <c r="C31" s="12">
        <v>523</v>
      </c>
      <c r="D31" s="13" t="s">
        <v>42</v>
      </c>
      <c r="E31" s="15"/>
      <c r="F31" s="12"/>
      <c r="G31" s="2"/>
      <c r="H31" s="14"/>
      <c r="I31" s="14"/>
      <c r="J31" s="14"/>
      <c r="K31" s="14"/>
      <c r="L31" s="14"/>
      <c r="M31" s="14"/>
      <c r="N31" s="14"/>
    </row>
    <row r="32" spans="1:14" ht="15.75" customHeight="1" x14ac:dyDescent="0.15">
      <c r="A32" s="54"/>
      <c r="B32" s="11" t="s">
        <v>39</v>
      </c>
      <c r="C32" s="12">
        <v>560</v>
      </c>
      <c r="D32" s="13" t="s">
        <v>43</v>
      </c>
      <c r="E32" s="15"/>
      <c r="F32" s="12"/>
      <c r="G32" s="2"/>
      <c r="H32" s="14"/>
      <c r="I32" s="14"/>
      <c r="J32" s="14"/>
      <c r="K32" s="14"/>
      <c r="L32" s="14"/>
      <c r="M32" s="14"/>
      <c r="N32" s="14"/>
    </row>
    <row r="33" spans="1:14" ht="15.75" customHeight="1" x14ac:dyDescent="0.15">
      <c r="A33" s="61" t="str">
        <f>HYPERLINK("https://github.com/groundzyy/lc/blob/master/Finished/ArrayReorgnaization.md","Array Organization")</f>
        <v>Array Organization</v>
      </c>
      <c r="B33" s="11" t="s">
        <v>10</v>
      </c>
      <c r="C33" s="12">
        <v>26</v>
      </c>
      <c r="D33" s="13" t="s">
        <v>44</v>
      </c>
      <c r="E33" s="14"/>
      <c r="F33" s="14"/>
      <c r="G33" s="14"/>
      <c r="H33" s="14"/>
      <c r="I33" s="14"/>
      <c r="J33" s="14"/>
      <c r="K33" s="14"/>
      <c r="L33" s="14"/>
      <c r="M33" s="14"/>
      <c r="N33" s="14"/>
    </row>
    <row r="34" spans="1:14" ht="15.75" customHeight="1" x14ac:dyDescent="0.15">
      <c r="A34" s="54"/>
      <c r="B34" s="11" t="s">
        <v>10</v>
      </c>
      <c r="C34" s="12">
        <v>80</v>
      </c>
      <c r="D34" s="13" t="s">
        <v>45</v>
      </c>
      <c r="E34" s="15"/>
      <c r="F34" s="15"/>
      <c r="G34" s="12"/>
      <c r="H34" s="2"/>
      <c r="I34" s="2"/>
      <c r="J34" s="2"/>
      <c r="K34" s="14"/>
      <c r="L34" s="14"/>
      <c r="M34" s="14"/>
      <c r="N34" s="14"/>
    </row>
    <row r="35" spans="1:14" ht="15.75" customHeight="1" x14ac:dyDescent="0.15">
      <c r="A35" s="54"/>
      <c r="B35" s="11" t="s">
        <v>10</v>
      </c>
      <c r="C35" s="12">
        <v>27</v>
      </c>
      <c r="D35" s="13" t="s">
        <v>46</v>
      </c>
      <c r="E35" s="15"/>
      <c r="F35" s="15"/>
      <c r="G35" s="12"/>
      <c r="H35" s="2"/>
      <c r="I35" s="2"/>
      <c r="J35" s="2"/>
      <c r="K35" s="14"/>
      <c r="L35" s="14"/>
      <c r="M35" s="14"/>
      <c r="N35" s="14"/>
    </row>
    <row r="36" spans="1:14" ht="15.75" customHeight="1" x14ac:dyDescent="0.15">
      <c r="A36" s="54"/>
      <c r="B36" s="11" t="s">
        <v>10</v>
      </c>
      <c r="C36" s="12">
        <v>283</v>
      </c>
      <c r="D36" s="13" t="s">
        <v>47</v>
      </c>
      <c r="E36" s="15"/>
      <c r="F36" s="15"/>
      <c r="G36" s="12"/>
      <c r="H36" s="2"/>
      <c r="I36" s="2"/>
      <c r="J36" s="2"/>
      <c r="K36" s="14"/>
      <c r="L36" s="14"/>
      <c r="M36" s="14"/>
      <c r="N36" s="14"/>
    </row>
    <row r="37" spans="1:14" ht="15.75" customHeight="1" x14ac:dyDescent="0.15">
      <c r="A37" s="54"/>
      <c r="B37" s="18" t="s">
        <v>10</v>
      </c>
      <c r="C37" s="12">
        <v>88</v>
      </c>
      <c r="D37" s="13" t="s">
        <v>48</v>
      </c>
      <c r="E37" s="15"/>
      <c r="F37" s="15"/>
      <c r="G37" s="12"/>
      <c r="H37" s="2"/>
      <c r="I37" s="2"/>
      <c r="J37" s="2"/>
      <c r="K37" s="14"/>
      <c r="L37" s="14"/>
      <c r="M37" s="14"/>
      <c r="N37" s="14"/>
    </row>
    <row r="38" spans="1:14" ht="15.75" customHeight="1" x14ac:dyDescent="0.15">
      <c r="A38" s="54"/>
      <c r="B38" s="19" t="s">
        <v>49</v>
      </c>
      <c r="C38" s="12">
        <v>75</v>
      </c>
      <c r="D38" s="13" t="s">
        <v>50</v>
      </c>
      <c r="E38" s="15"/>
      <c r="F38" s="15"/>
      <c r="G38" s="12"/>
      <c r="H38" s="2"/>
      <c r="I38" s="2"/>
      <c r="J38" s="2"/>
      <c r="K38" s="14"/>
      <c r="L38" s="14"/>
      <c r="M38" s="14"/>
      <c r="N38" s="14"/>
    </row>
    <row r="39" spans="1:14" ht="15.75" customHeight="1" x14ac:dyDescent="0.15">
      <c r="A39" s="60" t="str">
        <f>HYPERLINK("https://github.com/groundzyy/lc/blob/master/Finished/WaterCatching.md","Water Catch")</f>
        <v>Water Catch</v>
      </c>
      <c r="B39" s="17" t="s">
        <v>10</v>
      </c>
      <c r="C39" s="12">
        <v>11</v>
      </c>
      <c r="D39" s="13" t="s">
        <v>51</v>
      </c>
      <c r="E39" s="15"/>
      <c r="F39" s="15"/>
      <c r="G39" s="12"/>
      <c r="H39" s="2"/>
      <c r="I39" s="2"/>
      <c r="J39" s="2"/>
      <c r="K39" s="14"/>
      <c r="L39" s="14"/>
      <c r="M39" s="14"/>
      <c r="N39" s="14"/>
    </row>
    <row r="40" spans="1:14" ht="15.75" customHeight="1" x14ac:dyDescent="0.15">
      <c r="A40" s="54"/>
      <c r="B40" s="17" t="s">
        <v>10</v>
      </c>
      <c r="C40" s="12">
        <v>42</v>
      </c>
      <c r="D40" s="16" t="s">
        <v>52</v>
      </c>
      <c r="E40" s="15"/>
      <c r="F40" s="15"/>
      <c r="G40" s="12"/>
      <c r="H40" s="2"/>
      <c r="I40" s="2"/>
      <c r="J40" s="2"/>
      <c r="K40" s="14"/>
      <c r="L40" s="14"/>
      <c r="M40" s="14"/>
      <c r="N40" s="14"/>
    </row>
    <row r="41" spans="1:14" ht="15.75" customHeight="1" x14ac:dyDescent="0.15">
      <c r="A41" s="54"/>
      <c r="B41" s="17" t="s">
        <v>53</v>
      </c>
      <c r="C41" s="12">
        <v>84</v>
      </c>
      <c r="D41" s="20" t="s">
        <v>54</v>
      </c>
      <c r="E41" s="15"/>
      <c r="F41" s="15"/>
      <c r="G41" s="12"/>
      <c r="H41" s="2"/>
      <c r="I41" s="2"/>
      <c r="J41" s="2"/>
      <c r="K41" s="14"/>
      <c r="L41" s="14"/>
      <c r="M41" s="14"/>
      <c r="N41" s="14"/>
    </row>
    <row r="42" spans="1:14" ht="15.75" customHeight="1" x14ac:dyDescent="0.15">
      <c r="A42" s="54"/>
      <c r="B42" s="17" t="s">
        <v>53</v>
      </c>
      <c r="C42" s="12">
        <v>85</v>
      </c>
      <c r="D42" s="20" t="s">
        <v>55</v>
      </c>
      <c r="E42" s="15"/>
      <c r="F42" s="15"/>
      <c r="G42" s="12"/>
      <c r="H42" s="2"/>
      <c r="I42" s="2"/>
      <c r="J42" s="2"/>
      <c r="K42" s="14"/>
      <c r="L42" s="14"/>
      <c r="M42" s="14"/>
      <c r="N42" s="14"/>
    </row>
    <row r="43" spans="1:14" ht="15.75" customHeight="1" x14ac:dyDescent="0.15">
      <c r="A43" s="54"/>
      <c r="B43" s="17" t="s">
        <v>56</v>
      </c>
      <c r="C43" s="12">
        <v>407</v>
      </c>
      <c r="D43" s="20" t="s">
        <v>57</v>
      </c>
      <c r="E43" s="15"/>
      <c r="F43" s="15"/>
      <c r="G43" s="12"/>
      <c r="H43" s="2"/>
      <c r="I43" s="2"/>
      <c r="J43" s="2"/>
      <c r="K43" s="14"/>
      <c r="L43" s="14"/>
      <c r="M43" s="14"/>
      <c r="N43" s="14"/>
    </row>
    <row r="44" spans="1:14" ht="15.75" customHeight="1" x14ac:dyDescent="0.15">
      <c r="A44" s="55" t="str">
        <f>HYPERLINK("https://github.com/groundzyy/lc/blob/master/Finished/Circle.md","Circle")</f>
        <v>Circle</v>
      </c>
      <c r="B44" s="11" t="s">
        <v>58</v>
      </c>
      <c r="C44" s="12">
        <v>141</v>
      </c>
      <c r="D44" s="13" t="s">
        <v>59</v>
      </c>
      <c r="E44" s="15"/>
      <c r="F44" s="2"/>
      <c r="G44" s="12"/>
      <c r="H44" s="2"/>
      <c r="I44" s="2"/>
      <c r="J44" s="2"/>
      <c r="K44" s="14"/>
      <c r="L44" s="14"/>
      <c r="M44" s="14"/>
      <c r="N44" s="14"/>
    </row>
    <row r="45" spans="1:14" ht="15.75" customHeight="1" x14ac:dyDescent="0.15">
      <c r="A45" s="54"/>
      <c r="B45" s="11" t="s">
        <v>58</v>
      </c>
      <c r="C45" s="12">
        <v>142</v>
      </c>
      <c r="D45" s="13" t="s">
        <v>60</v>
      </c>
      <c r="E45" s="15"/>
      <c r="F45" s="2"/>
      <c r="G45" s="12"/>
      <c r="H45" s="2"/>
      <c r="I45" s="2"/>
      <c r="J45" s="2"/>
      <c r="K45" s="14"/>
      <c r="L45" s="14"/>
      <c r="M45" s="14"/>
      <c r="N45" s="14"/>
    </row>
    <row r="46" spans="1:14" ht="15.75" customHeight="1" x14ac:dyDescent="0.15">
      <c r="A46" s="54"/>
      <c r="B46" s="11" t="s">
        <v>58</v>
      </c>
      <c r="C46" s="12">
        <v>287</v>
      </c>
      <c r="D46" s="20" t="s">
        <v>61</v>
      </c>
      <c r="E46" s="15"/>
      <c r="F46" s="2" t="s">
        <v>62</v>
      </c>
      <c r="G46" s="12"/>
      <c r="H46" s="2"/>
      <c r="I46" s="2"/>
      <c r="J46" s="2"/>
      <c r="K46" s="14"/>
      <c r="L46" s="14"/>
      <c r="M46" s="14"/>
      <c r="N46" s="14"/>
    </row>
    <row r="47" spans="1:14" ht="15.75" customHeight="1" x14ac:dyDescent="0.15">
      <c r="A47" s="54"/>
      <c r="B47" s="2"/>
      <c r="C47" s="12">
        <v>160</v>
      </c>
      <c r="D47" s="13" t="s">
        <v>63</v>
      </c>
      <c r="E47" s="15"/>
      <c r="F47" s="2" t="s">
        <v>64</v>
      </c>
      <c r="G47" s="12"/>
      <c r="H47" s="2"/>
      <c r="I47" s="2"/>
      <c r="J47" s="2"/>
      <c r="K47" s="14"/>
      <c r="L47" s="14"/>
      <c r="M47" s="14"/>
      <c r="N47" s="14"/>
    </row>
    <row r="48" spans="1:14" ht="15.75" customHeight="1" x14ac:dyDescent="0.15">
      <c r="A48" s="56" t="s">
        <v>65</v>
      </c>
      <c r="B48" s="2"/>
      <c r="C48" s="12">
        <v>237</v>
      </c>
      <c r="D48" s="13" t="s">
        <v>66</v>
      </c>
      <c r="E48" s="15"/>
      <c r="F48" s="2" t="s">
        <v>67</v>
      </c>
      <c r="G48" s="12"/>
      <c r="H48" s="2"/>
      <c r="I48" s="2"/>
      <c r="J48" s="2"/>
      <c r="K48" s="14"/>
      <c r="L48" s="14"/>
      <c r="M48" s="14"/>
      <c r="N48" s="14"/>
    </row>
    <row r="49" spans="1:14" ht="15.75" customHeight="1" x14ac:dyDescent="0.15">
      <c r="A49" s="54"/>
      <c r="B49" s="2"/>
      <c r="C49" s="12">
        <v>83</v>
      </c>
      <c r="D49" s="13" t="s">
        <v>68</v>
      </c>
      <c r="E49" s="15"/>
      <c r="F49" s="2"/>
      <c r="G49" s="12"/>
      <c r="H49" s="2"/>
      <c r="I49" s="2"/>
      <c r="J49" s="2"/>
      <c r="K49" s="14"/>
      <c r="L49" s="14"/>
      <c r="M49" s="14"/>
      <c r="N49" s="14"/>
    </row>
    <row r="50" spans="1:14" ht="15.75" customHeight="1" x14ac:dyDescent="0.15">
      <c r="A50" s="54"/>
      <c r="B50" s="2"/>
      <c r="C50" s="12">
        <v>82</v>
      </c>
      <c r="D50" s="13" t="s">
        <v>69</v>
      </c>
      <c r="E50" s="15"/>
      <c r="F50" s="2"/>
      <c r="G50" s="12"/>
      <c r="H50" s="2"/>
      <c r="I50" s="2"/>
      <c r="J50" s="2"/>
      <c r="K50" s="14"/>
      <c r="L50" s="14"/>
      <c r="M50" s="14"/>
      <c r="N50" s="14"/>
    </row>
    <row r="51" spans="1:14" ht="13" x14ac:dyDescent="0.15">
      <c r="A51" s="54"/>
      <c r="B51" s="2"/>
      <c r="C51" s="12">
        <v>203</v>
      </c>
      <c r="D51" s="13" t="s">
        <v>70</v>
      </c>
      <c r="E51" s="15"/>
      <c r="F51" s="2"/>
      <c r="G51" s="12"/>
      <c r="H51" s="2"/>
      <c r="I51" s="2"/>
      <c r="J51" s="2"/>
      <c r="K51" s="14"/>
      <c r="L51" s="14"/>
      <c r="M51" s="14"/>
      <c r="N51" s="14"/>
    </row>
    <row r="52" spans="1:14" ht="13" x14ac:dyDescent="0.15">
      <c r="A52" s="54"/>
      <c r="B52" s="2"/>
      <c r="C52" s="12">
        <v>19</v>
      </c>
      <c r="D52" s="13" t="s">
        <v>71</v>
      </c>
      <c r="E52" s="15"/>
      <c r="F52" s="2"/>
      <c r="G52" s="12"/>
      <c r="H52" s="2"/>
      <c r="I52" s="2"/>
      <c r="J52" s="2"/>
      <c r="K52" s="14"/>
      <c r="L52" s="14"/>
      <c r="M52" s="14"/>
      <c r="N52" s="14"/>
    </row>
    <row r="53" spans="1:14" ht="13" x14ac:dyDescent="0.15">
      <c r="A53" s="57" t="s">
        <v>72</v>
      </c>
      <c r="B53" s="2"/>
      <c r="C53" s="12">
        <v>61</v>
      </c>
      <c r="D53" s="13" t="str">
        <f>HYPERLINK("https://leetcode.com/problems/rotate-list/description/","Rotate Lists")</f>
        <v>Rotate Lists</v>
      </c>
      <c r="E53" s="15"/>
      <c r="F53" s="2" t="s">
        <v>73</v>
      </c>
      <c r="G53" s="12"/>
      <c r="H53" s="2"/>
      <c r="I53" s="2"/>
      <c r="J53" s="2"/>
      <c r="K53" s="14"/>
      <c r="L53" s="14"/>
      <c r="M53" s="14"/>
      <c r="N53" s="14"/>
    </row>
    <row r="54" spans="1:14" ht="13" x14ac:dyDescent="0.15">
      <c r="A54" s="54"/>
      <c r="B54" s="2"/>
      <c r="C54" s="12">
        <v>86</v>
      </c>
      <c r="D54" s="13" t="s">
        <v>74</v>
      </c>
      <c r="E54" s="15"/>
      <c r="F54" s="2"/>
      <c r="G54" s="12"/>
      <c r="H54" s="2"/>
      <c r="I54" s="2"/>
      <c r="J54" s="2"/>
      <c r="K54" s="14"/>
      <c r="L54" s="14"/>
      <c r="M54" s="14"/>
      <c r="N54" s="14"/>
    </row>
    <row r="55" spans="1:14" ht="13" x14ac:dyDescent="0.15">
      <c r="A55" s="54"/>
      <c r="B55" s="2"/>
      <c r="C55" s="12">
        <v>328</v>
      </c>
      <c r="D55" s="21" t="s">
        <v>75</v>
      </c>
      <c r="E55" s="15"/>
      <c r="F55" s="2" t="s">
        <v>76</v>
      </c>
      <c r="G55" s="12"/>
      <c r="H55" s="2"/>
      <c r="I55" s="2"/>
      <c r="J55" s="2"/>
      <c r="K55" s="14"/>
      <c r="L55" s="14"/>
      <c r="M55" s="14"/>
      <c r="N55" s="14"/>
    </row>
    <row r="56" spans="1:14" ht="13" x14ac:dyDescent="0.15">
      <c r="A56" s="54"/>
      <c r="B56" s="2"/>
      <c r="C56" s="12">
        <v>206</v>
      </c>
      <c r="D56" s="13" t="s">
        <v>77</v>
      </c>
      <c r="E56" s="15"/>
      <c r="F56" s="2" t="s">
        <v>78</v>
      </c>
      <c r="G56" s="12"/>
      <c r="H56" s="2"/>
      <c r="I56" s="2"/>
      <c r="J56" s="2"/>
      <c r="K56" s="14"/>
      <c r="L56" s="14"/>
      <c r="M56" s="14"/>
      <c r="N56" s="14"/>
    </row>
    <row r="57" spans="1:14" ht="13" x14ac:dyDescent="0.15">
      <c r="A57" s="54"/>
      <c r="B57" s="2"/>
      <c r="C57" s="12">
        <v>92</v>
      </c>
      <c r="D57" s="13" t="s">
        <v>79</v>
      </c>
      <c r="E57" s="15"/>
      <c r="F57" s="2" t="s">
        <v>80</v>
      </c>
      <c r="G57" s="12"/>
      <c r="H57" s="2"/>
      <c r="I57" s="2"/>
      <c r="J57" s="2"/>
      <c r="K57" s="14"/>
      <c r="L57" s="14"/>
      <c r="M57" s="14"/>
      <c r="N57" s="14"/>
    </row>
    <row r="58" spans="1:14" ht="13" x14ac:dyDescent="0.15">
      <c r="A58" s="54"/>
      <c r="B58" s="2"/>
      <c r="C58" s="12">
        <v>21</v>
      </c>
      <c r="D58" s="13" t="s">
        <v>81</v>
      </c>
      <c r="E58" s="15"/>
      <c r="F58" s="2"/>
      <c r="G58" s="12"/>
      <c r="H58" s="2"/>
      <c r="I58" s="2"/>
      <c r="J58" s="2"/>
      <c r="K58" s="14"/>
      <c r="L58" s="14"/>
      <c r="M58" s="14"/>
      <c r="N58" s="14"/>
    </row>
    <row r="59" spans="1:14" ht="13" x14ac:dyDescent="0.15">
      <c r="A59" s="54"/>
      <c r="B59" s="2"/>
      <c r="C59" s="12">
        <v>23</v>
      </c>
      <c r="D59" s="13" t="s">
        <v>82</v>
      </c>
      <c r="E59" s="15"/>
      <c r="F59" s="2"/>
      <c r="G59" s="12"/>
      <c r="H59" s="2"/>
      <c r="I59" s="2"/>
      <c r="J59" s="2"/>
      <c r="K59" s="14"/>
      <c r="L59" s="14"/>
      <c r="M59" s="14"/>
      <c r="N59" s="14"/>
    </row>
    <row r="60" spans="1:14" ht="13" x14ac:dyDescent="0.15">
      <c r="A60" s="54"/>
      <c r="B60" s="2"/>
      <c r="C60" s="12">
        <v>147</v>
      </c>
      <c r="D60" s="13" t="s">
        <v>83</v>
      </c>
      <c r="E60" s="15"/>
      <c r="F60" s="2"/>
      <c r="G60" s="12"/>
      <c r="H60" s="2"/>
      <c r="I60" s="2"/>
      <c r="J60" s="2"/>
      <c r="K60" s="14"/>
      <c r="L60" s="14"/>
      <c r="M60" s="14"/>
      <c r="N60" s="14"/>
    </row>
    <row r="61" spans="1:14" ht="13" x14ac:dyDescent="0.15">
      <c r="A61" s="54"/>
      <c r="B61" s="11" t="s">
        <v>58</v>
      </c>
      <c r="C61" s="12">
        <v>148</v>
      </c>
      <c r="D61" s="13" t="s">
        <v>84</v>
      </c>
      <c r="E61" s="15"/>
      <c r="F61" s="2" t="s">
        <v>85</v>
      </c>
      <c r="G61" s="12"/>
      <c r="H61" s="2"/>
      <c r="I61" s="2"/>
      <c r="J61" s="2"/>
      <c r="K61" s="14"/>
      <c r="L61" s="14"/>
      <c r="M61" s="14"/>
      <c r="N61" s="14"/>
    </row>
    <row r="62" spans="1:14" ht="13" x14ac:dyDescent="0.15">
      <c r="A62" s="54"/>
      <c r="B62" s="11" t="s">
        <v>58</v>
      </c>
      <c r="C62" s="12">
        <v>143</v>
      </c>
      <c r="D62" s="13" t="s">
        <v>86</v>
      </c>
      <c r="E62" s="15"/>
      <c r="F62" s="2" t="s">
        <v>87</v>
      </c>
      <c r="G62" s="12"/>
      <c r="H62" s="2"/>
      <c r="I62" s="2"/>
      <c r="J62" s="2"/>
      <c r="K62" s="14"/>
      <c r="L62" s="14"/>
      <c r="M62" s="14"/>
      <c r="N62" s="14"/>
    </row>
    <row r="63" spans="1:14" ht="13" x14ac:dyDescent="0.15">
      <c r="A63" s="54"/>
      <c r="B63" s="2"/>
      <c r="C63" s="12">
        <v>24</v>
      </c>
      <c r="D63" s="13" t="s">
        <v>88</v>
      </c>
      <c r="E63" s="15"/>
      <c r="F63" s="2" t="s">
        <v>89</v>
      </c>
      <c r="G63" s="12"/>
      <c r="H63" s="2"/>
      <c r="I63" s="2"/>
      <c r="J63" s="2"/>
      <c r="K63" s="14"/>
      <c r="L63" s="14"/>
      <c r="M63" s="14"/>
      <c r="N63" s="14"/>
    </row>
    <row r="64" spans="1:14" ht="13" x14ac:dyDescent="0.15">
      <c r="A64" s="54"/>
      <c r="B64" s="2"/>
      <c r="C64" s="12">
        <v>25</v>
      </c>
      <c r="D64" s="13" t="s">
        <v>90</v>
      </c>
      <c r="E64" s="15"/>
      <c r="F64" s="2" t="s">
        <v>91</v>
      </c>
      <c r="G64" s="12"/>
      <c r="H64" s="2"/>
      <c r="I64" s="2"/>
      <c r="J64" s="2"/>
      <c r="K64" s="14"/>
      <c r="L64" s="14"/>
      <c r="M64" s="14"/>
      <c r="N64" s="14"/>
    </row>
    <row r="65" spans="1:14" ht="13" x14ac:dyDescent="0.15">
      <c r="A65" s="56" t="s">
        <v>92</v>
      </c>
      <c r="B65" s="2"/>
      <c r="C65" s="12">
        <v>344</v>
      </c>
      <c r="D65" s="13" t="s">
        <v>93</v>
      </c>
      <c r="E65" s="15"/>
      <c r="F65" s="2"/>
      <c r="G65" s="12"/>
      <c r="H65" s="2"/>
      <c r="I65" s="2"/>
      <c r="J65" s="2"/>
      <c r="K65" s="14"/>
      <c r="L65" s="14"/>
      <c r="M65" s="14"/>
      <c r="N65" s="14"/>
    </row>
    <row r="66" spans="1:14" ht="13" x14ac:dyDescent="0.15">
      <c r="A66" s="54"/>
      <c r="B66" s="2"/>
      <c r="C66" s="12">
        <v>541</v>
      </c>
      <c r="D66" s="13" t="s">
        <v>94</v>
      </c>
      <c r="E66" s="15"/>
      <c r="F66" s="2"/>
      <c r="G66" s="12"/>
      <c r="H66" s="2"/>
      <c r="I66" s="2"/>
      <c r="J66" s="2"/>
      <c r="K66" s="14"/>
      <c r="L66" s="14"/>
      <c r="M66" s="14"/>
      <c r="N66" s="14"/>
    </row>
    <row r="67" spans="1:14" ht="13" x14ac:dyDescent="0.15">
      <c r="A67" s="54"/>
      <c r="B67" s="2"/>
      <c r="C67" s="12">
        <v>345</v>
      </c>
      <c r="D67" s="13" t="s">
        <v>95</v>
      </c>
      <c r="E67" s="15"/>
      <c r="F67" s="2"/>
      <c r="G67" s="12"/>
      <c r="H67" s="2"/>
      <c r="I67" s="2"/>
      <c r="J67" s="2"/>
      <c r="K67" s="14"/>
      <c r="L67" s="14"/>
      <c r="M67" s="14"/>
      <c r="N67" s="14"/>
    </row>
    <row r="68" spans="1:14" ht="13" x14ac:dyDescent="0.15">
      <c r="A68" s="54"/>
      <c r="B68" s="2"/>
      <c r="C68" s="12">
        <v>151</v>
      </c>
      <c r="D68" s="13" t="s">
        <v>96</v>
      </c>
      <c r="E68" s="15"/>
      <c r="F68" s="2"/>
      <c r="G68" s="12"/>
      <c r="H68" s="2"/>
      <c r="I68" s="2"/>
      <c r="J68" s="2"/>
      <c r="K68" s="14"/>
      <c r="L68" s="14"/>
      <c r="M68" s="14"/>
      <c r="N68" s="14"/>
    </row>
    <row r="69" spans="1:14" ht="13" x14ac:dyDescent="0.15">
      <c r="A69" s="54"/>
      <c r="B69" s="2"/>
      <c r="C69" s="12">
        <v>186</v>
      </c>
      <c r="D69" s="13" t="s">
        <v>97</v>
      </c>
      <c r="E69" s="15"/>
      <c r="F69" s="2"/>
      <c r="G69" s="12"/>
      <c r="H69" s="2"/>
      <c r="I69" s="2"/>
      <c r="J69" s="2"/>
      <c r="K69" s="14"/>
      <c r="L69" s="14"/>
      <c r="M69" s="14"/>
      <c r="N69" s="14"/>
    </row>
    <row r="70" spans="1:14" ht="13" x14ac:dyDescent="0.15">
      <c r="A70" s="54"/>
      <c r="B70" s="2"/>
      <c r="C70" s="12">
        <v>557</v>
      </c>
      <c r="D70" s="13" t="s">
        <v>98</v>
      </c>
      <c r="E70" s="15"/>
      <c r="F70" s="2"/>
      <c r="G70" s="12"/>
      <c r="H70" s="2"/>
      <c r="I70" s="2"/>
      <c r="J70" s="2"/>
      <c r="K70" s="14"/>
      <c r="L70" s="14"/>
      <c r="M70" s="14"/>
      <c r="N70" s="14"/>
    </row>
    <row r="71" spans="1:14" ht="13" x14ac:dyDescent="0.15">
      <c r="A71" s="54"/>
      <c r="B71" s="2"/>
      <c r="C71" s="12">
        <v>189</v>
      </c>
      <c r="D71" s="13" t="s">
        <v>99</v>
      </c>
      <c r="E71" s="15"/>
      <c r="F71" s="2" t="s">
        <v>100</v>
      </c>
      <c r="G71" s="12"/>
      <c r="H71" s="2"/>
      <c r="I71" s="2"/>
      <c r="J71" s="2"/>
      <c r="K71" s="14"/>
      <c r="L71" s="14"/>
      <c r="M71" s="14"/>
      <c r="N71" s="14"/>
    </row>
    <row r="72" spans="1:14" ht="13" x14ac:dyDescent="0.15">
      <c r="A72" s="54"/>
      <c r="B72" s="2"/>
      <c r="C72" s="12">
        <v>7</v>
      </c>
      <c r="D72" s="13" t="s">
        <v>101</v>
      </c>
      <c r="E72" s="15"/>
      <c r="F72" s="2"/>
      <c r="G72" s="12"/>
      <c r="H72" s="2"/>
      <c r="I72" s="2"/>
      <c r="J72" s="2"/>
      <c r="K72" s="14"/>
      <c r="L72" s="14"/>
      <c r="M72" s="14"/>
      <c r="N72" s="14"/>
    </row>
    <row r="73" spans="1:14" ht="13" x14ac:dyDescent="0.15">
      <c r="A73" s="54"/>
      <c r="B73" s="17" t="s">
        <v>102</v>
      </c>
      <c r="C73" s="12">
        <v>190</v>
      </c>
      <c r="D73" s="13" t="s">
        <v>103</v>
      </c>
      <c r="E73" s="15"/>
      <c r="F73" s="2" t="s">
        <v>104</v>
      </c>
      <c r="G73" s="12"/>
      <c r="H73" s="2"/>
      <c r="I73" s="2"/>
      <c r="J73" s="2"/>
      <c r="K73" s="14"/>
      <c r="L73" s="14"/>
      <c r="M73" s="14"/>
      <c r="N73" s="14"/>
    </row>
    <row r="74" spans="1:14" ht="13" x14ac:dyDescent="0.15">
      <c r="A74" s="58" t="s">
        <v>105</v>
      </c>
      <c r="B74" s="19" t="s">
        <v>106</v>
      </c>
      <c r="C74" s="12">
        <v>17</v>
      </c>
      <c r="D74" s="22" t="s">
        <v>107</v>
      </c>
      <c r="E74" s="15"/>
      <c r="F74" s="15"/>
      <c r="G74" s="12"/>
      <c r="H74" s="2"/>
      <c r="I74" s="2"/>
      <c r="J74" s="2"/>
      <c r="K74" s="14"/>
      <c r="L74" s="14"/>
      <c r="M74" s="14"/>
      <c r="N74" s="14"/>
    </row>
    <row r="75" spans="1:14" ht="13" x14ac:dyDescent="0.15">
      <c r="A75" s="54"/>
      <c r="B75" s="19" t="s">
        <v>106</v>
      </c>
      <c r="C75" s="12">
        <v>401</v>
      </c>
      <c r="D75" s="22" t="s">
        <v>108</v>
      </c>
      <c r="E75" s="14"/>
      <c r="F75" s="14"/>
      <c r="G75" s="14"/>
      <c r="H75" s="14"/>
      <c r="I75" s="14"/>
      <c r="J75" s="14"/>
      <c r="K75" s="14"/>
      <c r="L75" s="14"/>
      <c r="M75" s="14"/>
      <c r="N75" s="14"/>
    </row>
    <row r="76" spans="1:14" ht="13" x14ac:dyDescent="0.15">
      <c r="A76" s="54"/>
      <c r="B76" s="19" t="s">
        <v>106</v>
      </c>
      <c r="C76" s="12">
        <v>22</v>
      </c>
      <c r="D76" s="22" t="s">
        <v>109</v>
      </c>
      <c r="E76" s="14"/>
      <c r="F76" s="14"/>
      <c r="G76" s="14"/>
      <c r="H76" s="14"/>
      <c r="I76" s="14"/>
      <c r="J76" s="14"/>
      <c r="K76" s="14"/>
      <c r="L76" s="14"/>
      <c r="M76" s="14"/>
      <c r="N76" s="14"/>
    </row>
    <row r="77" spans="1:14" ht="13" x14ac:dyDescent="0.15">
      <c r="A77" s="54"/>
      <c r="B77" s="19" t="s">
        <v>106</v>
      </c>
      <c r="C77" s="12">
        <v>78</v>
      </c>
      <c r="D77" s="22" t="s">
        <v>110</v>
      </c>
      <c r="E77" s="14"/>
      <c r="F77" s="14"/>
      <c r="G77" s="14"/>
      <c r="H77" s="14"/>
      <c r="I77" s="14"/>
      <c r="J77" s="14"/>
      <c r="K77" s="14"/>
      <c r="L77" s="14"/>
      <c r="M77" s="14"/>
      <c r="N77" s="14"/>
    </row>
    <row r="78" spans="1:14" ht="13" x14ac:dyDescent="0.15">
      <c r="A78" s="54"/>
      <c r="B78" s="19" t="s">
        <v>106</v>
      </c>
      <c r="C78" s="12">
        <v>90</v>
      </c>
      <c r="D78" s="22" t="s">
        <v>111</v>
      </c>
      <c r="E78" s="14"/>
      <c r="F78" s="14"/>
      <c r="G78" s="14"/>
      <c r="H78" s="14"/>
      <c r="I78" s="14"/>
      <c r="J78" s="14"/>
      <c r="K78" s="14"/>
      <c r="L78" s="14"/>
      <c r="M78" s="14"/>
      <c r="N78" s="14"/>
    </row>
    <row r="79" spans="1:14" ht="13" x14ac:dyDescent="0.15">
      <c r="A79" s="54"/>
      <c r="B79" s="19" t="s">
        <v>106</v>
      </c>
      <c r="C79" s="12">
        <v>491</v>
      </c>
      <c r="D79" s="22" t="s">
        <v>112</v>
      </c>
      <c r="E79" s="14"/>
      <c r="F79" s="14"/>
      <c r="G79" s="14"/>
      <c r="H79" s="14"/>
      <c r="I79" s="14"/>
      <c r="J79" s="14"/>
      <c r="K79" s="14"/>
      <c r="L79" s="14"/>
      <c r="M79" s="14"/>
      <c r="N79" s="14"/>
    </row>
    <row r="80" spans="1:14" ht="13" x14ac:dyDescent="0.15">
      <c r="A80" s="54"/>
      <c r="B80" s="19" t="s">
        <v>106</v>
      </c>
      <c r="C80" s="12">
        <v>46</v>
      </c>
      <c r="D80" s="22" t="s">
        <v>113</v>
      </c>
      <c r="E80" s="14"/>
      <c r="F80" s="14"/>
      <c r="G80" s="14"/>
      <c r="H80" s="14"/>
      <c r="I80" s="14"/>
      <c r="J80" s="14"/>
      <c r="K80" s="14"/>
      <c r="L80" s="14"/>
      <c r="M80" s="14"/>
      <c r="N80" s="14"/>
    </row>
    <row r="81" spans="1:14" ht="13" x14ac:dyDescent="0.15">
      <c r="A81" s="54"/>
      <c r="B81" s="19" t="s">
        <v>106</v>
      </c>
      <c r="C81" s="12">
        <v>47</v>
      </c>
      <c r="D81" s="22" t="s">
        <v>114</v>
      </c>
      <c r="E81" s="14"/>
      <c r="F81" s="14"/>
      <c r="G81" s="14"/>
      <c r="H81" s="14"/>
      <c r="I81" s="14"/>
      <c r="J81" s="14"/>
      <c r="K81" s="14"/>
      <c r="L81" s="14"/>
      <c r="M81" s="14"/>
      <c r="N81" s="14"/>
    </row>
    <row r="82" spans="1:14" ht="13" x14ac:dyDescent="0.15">
      <c r="A82" s="54"/>
      <c r="B82" s="19" t="s">
        <v>106</v>
      </c>
      <c r="C82" s="12">
        <v>77</v>
      </c>
      <c r="D82" s="22" t="s">
        <v>115</v>
      </c>
      <c r="E82" s="14"/>
      <c r="F82" s="14"/>
      <c r="G82" s="14"/>
      <c r="H82" s="14"/>
      <c r="I82" s="14"/>
      <c r="J82" s="14"/>
      <c r="K82" s="14"/>
      <c r="L82" s="14"/>
      <c r="M82" s="14"/>
      <c r="N82" s="14"/>
    </row>
    <row r="83" spans="1:14" ht="13" x14ac:dyDescent="0.15">
      <c r="A83" s="54"/>
      <c r="B83" s="19" t="s">
        <v>106</v>
      </c>
      <c r="C83" s="12">
        <v>39</v>
      </c>
      <c r="D83" s="22" t="s">
        <v>116</v>
      </c>
      <c r="E83" s="14"/>
      <c r="F83" s="14"/>
      <c r="G83" s="14"/>
      <c r="H83" s="14"/>
      <c r="I83" s="14"/>
      <c r="J83" s="14"/>
      <c r="K83" s="14"/>
      <c r="L83" s="14"/>
      <c r="M83" s="14"/>
      <c r="N83" s="14"/>
    </row>
    <row r="84" spans="1:14" ht="13" x14ac:dyDescent="0.15">
      <c r="A84" s="54"/>
      <c r="B84" s="19" t="s">
        <v>106</v>
      </c>
      <c r="C84" s="12">
        <v>40</v>
      </c>
      <c r="D84" s="22" t="s">
        <v>117</v>
      </c>
      <c r="E84" s="14"/>
      <c r="F84" s="14"/>
      <c r="G84" s="14"/>
      <c r="H84" s="14"/>
      <c r="I84" s="14"/>
      <c r="J84" s="14"/>
      <c r="K84" s="14"/>
      <c r="L84" s="14"/>
      <c r="M84" s="14"/>
      <c r="N84" s="14"/>
    </row>
    <row r="85" spans="1:14" ht="13" x14ac:dyDescent="0.15">
      <c r="A85" s="54"/>
      <c r="B85" s="19" t="s">
        <v>106</v>
      </c>
      <c r="C85" s="12">
        <v>216</v>
      </c>
      <c r="D85" s="22" t="s">
        <v>118</v>
      </c>
      <c r="E85" s="14"/>
      <c r="F85" s="14"/>
      <c r="G85" s="14"/>
      <c r="H85" s="14"/>
      <c r="I85" s="14"/>
      <c r="J85" s="14"/>
      <c r="K85" s="14"/>
      <c r="L85" s="14"/>
      <c r="M85" s="14"/>
      <c r="N85" s="14"/>
    </row>
    <row r="86" spans="1:14" ht="13" x14ac:dyDescent="0.15">
      <c r="A86" s="54"/>
      <c r="B86" s="19" t="s">
        <v>119</v>
      </c>
      <c r="C86" s="12">
        <v>377</v>
      </c>
      <c r="D86" s="22" t="s">
        <v>120</v>
      </c>
      <c r="E86" s="14"/>
      <c r="F86" s="14"/>
      <c r="G86" s="14"/>
      <c r="H86" s="14"/>
      <c r="I86" s="14"/>
      <c r="J86" s="14"/>
      <c r="K86" s="14"/>
      <c r="L86" s="14"/>
      <c r="M86" s="14"/>
      <c r="N86" s="14"/>
    </row>
    <row r="87" spans="1:14" ht="13" x14ac:dyDescent="0.15">
      <c r="A87" s="54"/>
      <c r="B87" s="19" t="s">
        <v>106</v>
      </c>
      <c r="C87" s="12">
        <v>638</v>
      </c>
      <c r="D87" s="22" t="str">
        <f>HYPERLINK("https://leetcode.com/problems/shopping-offers/#/description","Shopping Offers")</f>
        <v>Shopping Offers</v>
      </c>
      <c r="E87" s="14"/>
      <c r="F87" s="14"/>
      <c r="G87" s="14"/>
      <c r="H87" s="14"/>
      <c r="I87" s="14"/>
      <c r="J87" s="14"/>
      <c r="K87" s="14"/>
      <c r="L87" s="14"/>
      <c r="M87" s="14"/>
      <c r="N87" s="14"/>
    </row>
    <row r="88" spans="1:14" ht="13" x14ac:dyDescent="0.15">
      <c r="A88" s="54"/>
      <c r="B88" s="19" t="s">
        <v>106</v>
      </c>
      <c r="C88" s="12">
        <v>254</v>
      </c>
      <c r="D88" s="22" t="s">
        <v>121</v>
      </c>
      <c r="E88" s="14"/>
      <c r="F88" s="14"/>
      <c r="G88" s="14"/>
      <c r="H88" s="14"/>
      <c r="I88" s="14"/>
      <c r="J88" s="14"/>
      <c r="K88" s="14"/>
      <c r="L88" s="14"/>
      <c r="M88" s="14"/>
      <c r="N88" s="14"/>
    </row>
    <row r="89" spans="1:14" ht="13" x14ac:dyDescent="0.15">
      <c r="A89" s="62" t="str">
        <f>HYPERLINK("https://leetcode.com/tag/two-pointers/","Two Pointers")</f>
        <v>Two Pointers</v>
      </c>
      <c r="B89" s="54"/>
      <c r="C89" s="54"/>
      <c r="D89" s="54"/>
      <c r="E89" s="54"/>
      <c r="F89" s="54"/>
      <c r="G89" s="23"/>
      <c r="H89" s="24"/>
      <c r="I89" s="24"/>
    </row>
    <row r="90" spans="1:14" ht="13" x14ac:dyDescent="0.15">
      <c r="A90" s="53" t="s">
        <v>122</v>
      </c>
      <c r="B90" s="2"/>
      <c r="C90" s="12">
        <v>5</v>
      </c>
      <c r="D90" s="25" t="s">
        <v>123</v>
      </c>
      <c r="E90" s="26">
        <v>0.251</v>
      </c>
      <c r="F90" s="12" t="s">
        <v>124</v>
      </c>
      <c r="G90" s="5"/>
      <c r="H90" s="2"/>
      <c r="I90" s="2"/>
    </row>
    <row r="91" spans="1:14" ht="13" x14ac:dyDescent="0.15">
      <c r="A91" s="54"/>
      <c r="B91" s="2"/>
      <c r="C91" s="12">
        <v>647</v>
      </c>
      <c r="D91" s="25" t="s">
        <v>125</v>
      </c>
      <c r="E91" s="26">
        <v>0.56000000000000005</v>
      </c>
      <c r="F91" s="12" t="s">
        <v>124</v>
      </c>
      <c r="G91" s="27" t="s">
        <v>126</v>
      </c>
      <c r="H91" s="28"/>
      <c r="I91" s="28"/>
    </row>
    <row r="92" spans="1:14" ht="13" x14ac:dyDescent="0.15">
      <c r="A92" s="54"/>
      <c r="B92" s="2"/>
      <c r="C92" s="12">
        <v>9</v>
      </c>
      <c r="D92" s="25" t="s">
        <v>127</v>
      </c>
      <c r="E92" s="26">
        <v>0.34699999999999998</v>
      </c>
      <c r="F92" s="12" t="s">
        <v>128</v>
      </c>
      <c r="G92" s="27" t="s">
        <v>129</v>
      </c>
      <c r="H92" s="28"/>
      <c r="I92" s="28"/>
    </row>
    <row r="93" spans="1:14" ht="13" x14ac:dyDescent="0.15">
      <c r="A93" s="54"/>
      <c r="B93" s="2"/>
      <c r="C93" s="12">
        <v>125</v>
      </c>
      <c r="D93" s="25" t="s">
        <v>130</v>
      </c>
      <c r="E93" s="26">
        <v>0.25900000000000001</v>
      </c>
      <c r="F93" s="12" t="s">
        <v>128</v>
      </c>
      <c r="G93" s="27" t="s">
        <v>131</v>
      </c>
      <c r="H93" s="28"/>
      <c r="I93" s="28"/>
    </row>
    <row r="94" spans="1:14" ht="13" x14ac:dyDescent="0.15">
      <c r="A94" s="54"/>
      <c r="B94" s="2"/>
      <c r="C94" s="12">
        <v>680</v>
      </c>
      <c r="D94" s="13" t="str">
        <f>HYPERLINK("https://leetcode.com/problems/valid-palindrome-ii/description/","Valid Palindrome II")</f>
        <v>Valid Palindrome II</v>
      </c>
      <c r="E94" s="26">
        <v>0.28100000000000003</v>
      </c>
      <c r="F94" s="12" t="s">
        <v>128</v>
      </c>
      <c r="G94" s="27"/>
      <c r="H94" s="28"/>
      <c r="I94" s="28"/>
    </row>
    <row r="95" spans="1:14" ht="13" x14ac:dyDescent="0.15">
      <c r="A95" s="54"/>
      <c r="B95" s="29" t="s">
        <v>132</v>
      </c>
      <c r="C95" s="12">
        <v>214</v>
      </c>
      <c r="D95" s="20" t="s">
        <v>133</v>
      </c>
      <c r="E95" s="26">
        <v>0.23599999999999999</v>
      </c>
      <c r="F95" s="12" t="s">
        <v>134</v>
      </c>
      <c r="G95" s="27" t="s">
        <v>135</v>
      </c>
      <c r="H95" s="28"/>
      <c r="I95" s="28"/>
    </row>
    <row r="96" spans="1:14" ht="13" x14ac:dyDescent="0.15">
      <c r="A96" s="54"/>
      <c r="B96" s="2"/>
      <c r="C96" s="12">
        <v>409</v>
      </c>
      <c r="D96" s="13" t="s">
        <v>136</v>
      </c>
      <c r="E96" s="26">
        <v>0.45100000000000001</v>
      </c>
      <c r="F96" s="12" t="s">
        <v>128</v>
      </c>
      <c r="G96" s="27" t="s">
        <v>137</v>
      </c>
      <c r="H96" s="28"/>
      <c r="I96" s="28"/>
    </row>
    <row r="97" spans="1:9" ht="13" x14ac:dyDescent="0.15">
      <c r="A97" s="54"/>
      <c r="B97" s="2"/>
      <c r="C97" s="12">
        <v>266</v>
      </c>
      <c r="D97" s="13" t="s">
        <v>138</v>
      </c>
      <c r="E97" s="26">
        <v>0.56299999999999994</v>
      </c>
      <c r="F97" s="12" t="s">
        <v>128</v>
      </c>
      <c r="G97" s="27" t="s">
        <v>139</v>
      </c>
      <c r="H97" s="28"/>
      <c r="I97" s="28"/>
    </row>
    <row r="98" spans="1:9" ht="13" x14ac:dyDescent="0.15">
      <c r="A98" s="54"/>
      <c r="B98" s="2"/>
      <c r="C98" s="12">
        <v>267</v>
      </c>
      <c r="D98" s="30" t="s">
        <v>140</v>
      </c>
      <c r="E98" s="26">
        <v>0.315</v>
      </c>
      <c r="F98" s="12" t="s">
        <v>124</v>
      </c>
      <c r="G98" s="27" t="s">
        <v>141</v>
      </c>
      <c r="H98" s="28"/>
      <c r="I98" s="28"/>
    </row>
    <row r="99" spans="1:9" ht="13" x14ac:dyDescent="0.15">
      <c r="A99" s="54"/>
      <c r="B99" s="2"/>
      <c r="C99" s="12">
        <v>234</v>
      </c>
      <c r="D99" s="13" t="s">
        <v>142</v>
      </c>
      <c r="E99" s="26">
        <v>0.32200000000000001</v>
      </c>
      <c r="F99" s="12" t="s">
        <v>128</v>
      </c>
      <c r="G99" s="27" t="s">
        <v>143</v>
      </c>
      <c r="H99" s="28"/>
      <c r="I99" s="28"/>
    </row>
    <row r="100" spans="1:9" ht="13" x14ac:dyDescent="0.15">
      <c r="A100" s="54"/>
      <c r="B100" s="2"/>
      <c r="C100" s="12">
        <v>564</v>
      </c>
      <c r="D100" s="20" t="str">
        <f>HYPERLINK("https://leetcode.com/problems/find-the-closest-palindrome/#/description","Find the Closest Palindrome")</f>
        <v>Find the Closest Palindrome</v>
      </c>
      <c r="E100" s="26">
        <v>0.14000000000000001</v>
      </c>
      <c r="F100" s="12" t="s">
        <v>134</v>
      </c>
      <c r="G100" s="5"/>
      <c r="H100" s="2"/>
      <c r="I100" s="2"/>
    </row>
    <row r="101" spans="1:9" ht="13" x14ac:dyDescent="0.15">
      <c r="A101" s="62" t="str">
        <f>HYPERLINK("https://leetcode.com/tag/binary-search/","Binary Search")</f>
        <v>Binary Search</v>
      </c>
      <c r="B101" s="54"/>
      <c r="C101" s="54"/>
      <c r="D101" s="54"/>
      <c r="E101" s="54"/>
      <c r="F101" s="24"/>
      <c r="G101" s="23"/>
      <c r="H101" s="24"/>
      <c r="I101" s="24"/>
    </row>
    <row r="102" spans="1:9" ht="13" x14ac:dyDescent="0.15">
      <c r="A102" s="1"/>
      <c r="B102" s="2"/>
      <c r="C102" s="12">
        <v>35</v>
      </c>
      <c r="D102" s="25" t="s">
        <v>144</v>
      </c>
      <c r="E102" s="26">
        <v>0.39400000000000002</v>
      </c>
      <c r="F102" s="12" t="s">
        <v>128</v>
      </c>
      <c r="G102" s="27" t="s">
        <v>145</v>
      </c>
      <c r="H102" s="2"/>
      <c r="I102" s="2"/>
    </row>
    <row r="103" spans="1:9" ht="13" x14ac:dyDescent="0.15">
      <c r="A103" s="1"/>
      <c r="B103" s="2"/>
      <c r="C103" s="12">
        <v>34</v>
      </c>
      <c r="D103" s="25" t="s">
        <v>146</v>
      </c>
      <c r="E103" s="26">
        <v>0.311</v>
      </c>
      <c r="F103" s="12" t="s">
        <v>124</v>
      </c>
      <c r="G103" s="27" t="s">
        <v>147</v>
      </c>
      <c r="H103" s="2"/>
      <c r="I103" s="2"/>
    </row>
    <row r="104" spans="1:9" ht="13" x14ac:dyDescent="0.15">
      <c r="A104" s="1"/>
      <c r="B104" s="2"/>
      <c r="C104" s="12">
        <v>162</v>
      </c>
      <c r="D104" s="25" t="s">
        <v>148</v>
      </c>
      <c r="E104" s="26">
        <v>0.36699999999999999</v>
      </c>
      <c r="F104" s="12" t="s">
        <v>124</v>
      </c>
      <c r="G104" s="5"/>
      <c r="H104" s="2"/>
      <c r="I104" s="2"/>
    </row>
    <row r="105" spans="1:9" ht="13" x14ac:dyDescent="0.15">
      <c r="A105" s="1"/>
      <c r="B105" s="2"/>
      <c r="C105" s="12">
        <v>74</v>
      </c>
      <c r="D105" s="25" t="s">
        <v>149</v>
      </c>
      <c r="E105" s="26">
        <v>0.35299999999999998</v>
      </c>
      <c r="F105" s="12" t="s">
        <v>124</v>
      </c>
      <c r="G105" s="5"/>
      <c r="H105" s="2"/>
      <c r="I105" s="2"/>
    </row>
    <row r="106" spans="1:9" ht="13" x14ac:dyDescent="0.15">
      <c r="A106" s="1"/>
      <c r="B106" s="2"/>
      <c r="C106" s="12">
        <v>240</v>
      </c>
      <c r="D106" s="13" t="s">
        <v>150</v>
      </c>
      <c r="E106" s="26">
        <v>0.38100000000000001</v>
      </c>
      <c r="F106" s="12" t="s">
        <v>124</v>
      </c>
      <c r="G106" s="5"/>
      <c r="H106" s="2"/>
      <c r="I106" s="2"/>
    </row>
    <row r="107" spans="1:9" ht="13" x14ac:dyDescent="0.15">
      <c r="A107" s="53" t="s">
        <v>151</v>
      </c>
      <c r="B107" s="2"/>
      <c r="C107" s="12">
        <v>33</v>
      </c>
      <c r="D107" s="13" t="s">
        <v>152</v>
      </c>
      <c r="E107" s="26">
        <v>0.32100000000000001</v>
      </c>
      <c r="F107" s="12" t="s">
        <v>124</v>
      </c>
      <c r="G107" s="5"/>
      <c r="H107" s="2"/>
      <c r="I107" s="2"/>
    </row>
    <row r="108" spans="1:9" ht="13" x14ac:dyDescent="0.15">
      <c r="A108" s="54"/>
      <c r="B108" s="2"/>
      <c r="C108" s="12">
        <v>81</v>
      </c>
      <c r="D108" s="13" t="s">
        <v>153</v>
      </c>
      <c r="E108" s="26">
        <v>0.32800000000000001</v>
      </c>
      <c r="F108" s="12" t="s">
        <v>124</v>
      </c>
      <c r="G108" s="27" t="s">
        <v>154</v>
      </c>
      <c r="H108" s="28"/>
      <c r="I108" s="28"/>
    </row>
    <row r="109" spans="1:9" ht="13" x14ac:dyDescent="0.15">
      <c r="A109" s="54"/>
      <c r="B109" s="2"/>
      <c r="C109" s="12">
        <v>153</v>
      </c>
      <c r="D109" s="13" t="s">
        <v>155</v>
      </c>
      <c r="E109" s="26">
        <v>0.39300000000000002</v>
      </c>
      <c r="F109" s="12" t="s">
        <v>124</v>
      </c>
      <c r="G109" s="5"/>
      <c r="H109" s="2"/>
      <c r="I109" s="2"/>
    </row>
    <row r="110" spans="1:9" ht="13" x14ac:dyDescent="0.15">
      <c r="A110" s="54"/>
      <c r="B110" s="2"/>
      <c r="C110" s="12">
        <v>154</v>
      </c>
      <c r="D110" s="13" t="s">
        <v>156</v>
      </c>
      <c r="E110" s="26">
        <v>0.36699999999999999</v>
      </c>
      <c r="F110" s="12" t="s">
        <v>134</v>
      </c>
      <c r="G110" s="5"/>
      <c r="H110" s="2"/>
      <c r="I110" s="2"/>
    </row>
    <row r="111" spans="1:9" ht="13" x14ac:dyDescent="0.15">
      <c r="A111" s="1"/>
      <c r="B111" s="2"/>
      <c r="C111" s="12">
        <v>540</v>
      </c>
      <c r="D111" s="13" t="s">
        <v>157</v>
      </c>
      <c r="E111" s="26">
        <v>0.53500000000000003</v>
      </c>
      <c r="F111" s="12" t="s">
        <v>124</v>
      </c>
      <c r="G111" s="27"/>
      <c r="H111" s="28"/>
      <c r="I111" s="28"/>
    </row>
    <row r="112" spans="1:9" ht="13" x14ac:dyDescent="0.15">
      <c r="A112" s="1"/>
      <c r="B112" s="2"/>
      <c r="C112" s="12">
        <v>4</v>
      </c>
      <c r="D112" s="13" t="s">
        <v>158</v>
      </c>
      <c r="E112" s="26">
        <v>0.21299999999999999</v>
      </c>
      <c r="F112" s="12" t="s">
        <v>134</v>
      </c>
      <c r="G112" s="31" t="s">
        <v>159</v>
      </c>
      <c r="H112" s="28"/>
      <c r="I112" s="28"/>
    </row>
    <row r="113" spans="1:9" ht="13" x14ac:dyDescent="0.15">
      <c r="A113" s="1"/>
      <c r="B113" s="2"/>
      <c r="C113" s="12">
        <v>315</v>
      </c>
      <c r="D113" s="13" t="s">
        <v>160</v>
      </c>
      <c r="E113" s="26">
        <v>0.34100000000000003</v>
      </c>
      <c r="F113" s="12" t="s">
        <v>134</v>
      </c>
      <c r="G113" s="27" t="s">
        <v>161</v>
      </c>
      <c r="H113" s="28"/>
      <c r="I113" s="28"/>
    </row>
    <row r="114" spans="1:9" ht="13" x14ac:dyDescent="0.15">
      <c r="A114" s="1"/>
      <c r="B114" s="2"/>
      <c r="C114" s="12">
        <v>374</v>
      </c>
      <c r="D114" s="13" t="s">
        <v>162</v>
      </c>
      <c r="E114" s="26">
        <v>0.34499999999999997</v>
      </c>
      <c r="F114" s="12" t="s">
        <v>128</v>
      </c>
      <c r="G114" s="5"/>
      <c r="H114" s="2"/>
      <c r="I114" s="2"/>
    </row>
    <row r="115" spans="1:9" ht="13" x14ac:dyDescent="0.15">
      <c r="A115" s="1"/>
      <c r="B115" s="2"/>
      <c r="C115" s="12">
        <v>658</v>
      </c>
      <c r="D115" s="13" t="str">
        <f>HYPERLINK("https://leetcode.com/problems/find-k-closest-elements/description/","Find K Closest Elements")</f>
        <v>Find K Closest Elements</v>
      </c>
      <c r="E115" s="26">
        <v>0.35299999999999998</v>
      </c>
      <c r="F115" s="12" t="s">
        <v>124</v>
      </c>
      <c r="G115" s="5"/>
      <c r="H115" s="2"/>
      <c r="I115" s="2"/>
    </row>
    <row r="116" spans="1:9" ht="13" x14ac:dyDescent="0.15">
      <c r="A116" s="1"/>
      <c r="B116" s="2"/>
      <c r="C116" s="12">
        <v>278</v>
      </c>
      <c r="D116" s="13" t="s">
        <v>163</v>
      </c>
      <c r="E116" s="26">
        <v>0.248</v>
      </c>
      <c r="F116" s="12" t="s">
        <v>128</v>
      </c>
      <c r="G116" s="5"/>
      <c r="H116" s="2"/>
      <c r="I116" s="2"/>
    </row>
    <row r="117" spans="1:9" ht="13" x14ac:dyDescent="0.15">
      <c r="A117" s="1"/>
      <c r="B117" s="2"/>
      <c r="C117" s="12">
        <v>302</v>
      </c>
      <c r="D117" s="13" t="s">
        <v>164</v>
      </c>
      <c r="E117" s="26">
        <v>0.44800000000000001</v>
      </c>
      <c r="F117" s="12" t="s">
        <v>134</v>
      </c>
      <c r="G117" s="5"/>
      <c r="H117" s="2"/>
      <c r="I117" s="2"/>
    </row>
    <row r="118" spans="1:9" ht="13" x14ac:dyDescent="0.15">
      <c r="A118" s="1"/>
      <c r="B118" s="2"/>
      <c r="C118" s="12">
        <v>441</v>
      </c>
      <c r="D118" s="13" t="s">
        <v>165</v>
      </c>
      <c r="E118" s="26">
        <v>0.36099999999999999</v>
      </c>
      <c r="F118" s="12" t="s">
        <v>128</v>
      </c>
      <c r="G118" s="5"/>
      <c r="H118" s="2"/>
      <c r="I118" s="2"/>
    </row>
    <row r="119" spans="1:9" ht="13" x14ac:dyDescent="0.15">
      <c r="A119" s="1"/>
      <c r="B119" s="2"/>
      <c r="C119" s="12">
        <v>475</v>
      </c>
      <c r="D119" s="13" t="s">
        <v>166</v>
      </c>
      <c r="E119" s="26">
        <v>0.29599999999999999</v>
      </c>
      <c r="F119" s="12" t="s">
        <v>128</v>
      </c>
      <c r="G119" s="27" t="s">
        <v>167</v>
      </c>
      <c r="H119" s="28"/>
      <c r="I119" s="28"/>
    </row>
    <row r="120" spans="1:9" ht="13" x14ac:dyDescent="0.15">
      <c r="A120" s="62" t="str">
        <f>HYPERLINK("https://leetcode.com/tag/backtracking/","Backtracking")</f>
        <v>Backtracking</v>
      </c>
      <c r="B120" s="54"/>
      <c r="C120" s="54"/>
      <c r="D120" s="54"/>
      <c r="E120" s="54"/>
      <c r="F120" s="54"/>
      <c r="G120" s="23"/>
      <c r="H120" s="24"/>
      <c r="I120" s="24"/>
    </row>
    <row r="121" spans="1:9" ht="13" x14ac:dyDescent="0.15">
      <c r="A121" s="53" t="s">
        <v>168</v>
      </c>
      <c r="B121" s="14"/>
      <c r="C121" s="12">
        <v>36</v>
      </c>
      <c r="D121" s="13" t="s">
        <v>169</v>
      </c>
      <c r="E121" s="26">
        <v>0.34899999999999998</v>
      </c>
      <c r="F121" s="12" t="s">
        <v>124</v>
      </c>
      <c r="G121" s="5"/>
      <c r="H121" s="2"/>
      <c r="I121" s="2"/>
    </row>
    <row r="122" spans="1:9" ht="13" x14ac:dyDescent="0.15">
      <c r="A122" s="54"/>
      <c r="B122" s="14"/>
      <c r="C122" s="12">
        <v>37</v>
      </c>
      <c r="D122" s="13" t="s">
        <v>170</v>
      </c>
      <c r="E122" s="26">
        <v>0.29199999999999998</v>
      </c>
      <c r="F122" s="12" t="s">
        <v>134</v>
      </c>
      <c r="G122" s="5"/>
      <c r="H122" s="2"/>
      <c r="I122" s="2"/>
    </row>
    <row r="123" spans="1:9" ht="13" x14ac:dyDescent="0.15">
      <c r="A123" s="54"/>
      <c r="B123" s="14"/>
      <c r="C123" s="12">
        <v>488</v>
      </c>
      <c r="D123" s="13" t="s">
        <v>171</v>
      </c>
      <c r="E123" s="26">
        <v>0.36199999999999999</v>
      </c>
      <c r="F123" s="12" t="s">
        <v>134</v>
      </c>
      <c r="G123" s="5"/>
      <c r="H123" s="2"/>
      <c r="I123" s="2"/>
    </row>
    <row r="124" spans="1:9" ht="13" x14ac:dyDescent="0.15">
      <c r="A124" s="54"/>
      <c r="B124" s="14"/>
      <c r="C124" s="12">
        <v>51</v>
      </c>
      <c r="D124" s="13" t="s">
        <v>172</v>
      </c>
      <c r="E124" s="26">
        <v>0.3</v>
      </c>
      <c r="F124" s="12" t="s">
        <v>134</v>
      </c>
      <c r="G124" s="5"/>
      <c r="H124" s="2"/>
      <c r="I124" s="2"/>
    </row>
    <row r="125" spans="1:9" ht="13" x14ac:dyDescent="0.15">
      <c r="A125" s="54"/>
      <c r="B125" s="14"/>
      <c r="C125" s="12">
        <v>52</v>
      </c>
      <c r="D125" s="13" t="s">
        <v>173</v>
      </c>
      <c r="E125" s="26">
        <v>0.438</v>
      </c>
      <c r="F125" s="12" t="s">
        <v>134</v>
      </c>
      <c r="G125" s="5"/>
      <c r="H125" s="2"/>
      <c r="I125" s="2"/>
    </row>
    <row r="126" spans="1:9" ht="13" x14ac:dyDescent="0.15">
      <c r="A126" s="54"/>
      <c r="B126" s="14"/>
      <c r="C126" s="12">
        <v>351</v>
      </c>
      <c r="D126" s="20" t="s">
        <v>174</v>
      </c>
      <c r="E126" s="26">
        <v>0.432</v>
      </c>
      <c r="F126" s="12" t="s">
        <v>124</v>
      </c>
      <c r="G126" s="5"/>
      <c r="H126" s="2"/>
      <c r="I126" s="2"/>
    </row>
    <row r="127" spans="1:9" ht="13" x14ac:dyDescent="0.15">
      <c r="A127" s="53" t="s">
        <v>175</v>
      </c>
      <c r="B127" s="19" t="s">
        <v>176</v>
      </c>
      <c r="C127" s="12">
        <v>205</v>
      </c>
      <c r="D127" s="13" t="s">
        <v>177</v>
      </c>
      <c r="E127" s="26">
        <v>0.33200000000000002</v>
      </c>
      <c r="F127" s="12" t="s">
        <v>128</v>
      </c>
      <c r="G127" s="27"/>
      <c r="H127" s="28"/>
      <c r="I127" s="28"/>
    </row>
    <row r="128" spans="1:9" ht="13" x14ac:dyDescent="0.15">
      <c r="A128" s="54"/>
      <c r="B128" s="19" t="s">
        <v>176</v>
      </c>
      <c r="C128" s="12">
        <v>290</v>
      </c>
      <c r="D128" s="13" t="s">
        <v>178</v>
      </c>
      <c r="E128" s="26">
        <v>0.32600000000000001</v>
      </c>
      <c r="F128" s="12" t="s">
        <v>128</v>
      </c>
      <c r="G128" s="27"/>
      <c r="H128" s="28"/>
      <c r="I128" s="28"/>
    </row>
    <row r="129" spans="1:9" ht="13" x14ac:dyDescent="0.15">
      <c r="A129" s="54"/>
      <c r="B129" s="19" t="s">
        <v>176</v>
      </c>
      <c r="C129" s="12">
        <v>291</v>
      </c>
      <c r="D129" s="13" t="s">
        <v>179</v>
      </c>
      <c r="E129" s="26">
        <v>0.378</v>
      </c>
      <c r="F129" s="12" t="s">
        <v>134</v>
      </c>
      <c r="G129" s="27" t="s">
        <v>180</v>
      </c>
      <c r="H129" s="28"/>
      <c r="I129" s="28"/>
    </row>
    <row r="130" spans="1:9" ht="13" x14ac:dyDescent="0.15">
      <c r="A130" s="1"/>
      <c r="B130" s="19" t="s">
        <v>176</v>
      </c>
      <c r="C130" s="12">
        <v>468</v>
      </c>
      <c r="D130" s="13" t="s">
        <v>181</v>
      </c>
      <c r="E130" s="26">
        <v>0.20200000000000001</v>
      </c>
      <c r="F130" s="12" t="s">
        <v>124</v>
      </c>
      <c r="G130" s="5"/>
      <c r="H130" s="2"/>
      <c r="I130" s="2"/>
    </row>
    <row r="131" spans="1:9" ht="13" x14ac:dyDescent="0.15">
      <c r="A131" s="1"/>
      <c r="B131" s="19" t="s">
        <v>176</v>
      </c>
      <c r="C131" s="12">
        <v>93</v>
      </c>
      <c r="D131" s="13" t="s">
        <v>182</v>
      </c>
      <c r="E131" s="26">
        <v>0.26600000000000001</v>
      </c>
      <c r="F131" s="12" t="s">
        <v>124</v>
      </c>
      <c r="G131" s="5"/>
      <c r="H131" s="2"/>
      <c r="I131" s="2"/>
    </row>
    <row r="132" spans="1:9" ht="13" x14ac:dyDescent="0.15">
      <c r="A132" s="1"/>
      <c r="B132" s="19" t="s">
        <v>176</v>
      </c>
      <c r="C132" s="12">
        <v>526</v>
      </c>
      <c r="D132" s="13" t="s">
        <v>183</v>
      </c>
      <c r="E132" s="26">
        <v>0.54100000000000004</v>
      </c>
      <c r="F132" s="12" t="s">
        <v>124</v>
      </c>
      <c r="G132" s="5"/>
      <c r="H132" s="2"/>
      <c r="I132" s="2"/>
    </row>
    <row r="133" spans="1:9" ht="13" x14ac:dyDescent="0.15">
      <c r="A133" s="1"/>
      <c r="B133" s="19" t="s">
        <v>176</v>
      </c>
      <c r="C133" s="12">
        <v>131</v>
      </c>
      <c r="D133" s="13" t="s">
        <v>184</v>
      </c>
      <c r="E133" s="26">
        <v>0.32</v>
      </c>
      <c r="F133" s="12" t="s">
        <v>124</v>
      </c>
      <c r="G133" s="5"/>
      <c r="H133" s="2"/>
      <c r="I133" s="2"/>
    </row>
    <row r="134" spans="1:9" ht="13" x14ac:dyDescent="0.15">
      <c r="A134" s="1"/>
      <c r="B134" s="19" t="s">
        <v>176</v>
      </c>
      <c r="C134" s="12">
        <v>132</v>
      </c>
      <c r="D134" s="13" t="s">
        <v>185</v>
      </c>
      <c r="E134" s="26">
        <v>0.23799999999999999</v>
      </c>
      <c r="F134" s="12" t="s">
        <v>134</v>
      </c>
      <c r="G134" s="27" t="s">
        <v>186</v>
      </c>
      <c r="H134" s="28"/>
      <c r="I134" s="28"/>
    </row>
    <row r="135" spans="1:9" ht="13" x14ac:dyDescent="0.15">
      <c r="A135" s="1"/>
      <c r="B135" s="2"/>
      <c r="C135" s="12">
        <v>79</v>
      </c>
      <c r="D135" s="13" t="s">
        <v>187</v>
      </c>
      <c r="E135" s="26">
        <v>0.26100000000000001</v>
      </c>
      <c r="F135" s="12" t="s">
        <v>124</v>
      </c>
      <c r="G135" s="27" t="s">
        <v>188</v>
      </c>
      <c r="H135" s="28"/>
      <c r="I135" s="28"/>
    </row>
    <row r="136" spans="1:9" ht="13" x14ac:dyDescent="0.15">
      <c r="A136" s="1"/>
      <c r="B136" s="2"/>
      <c r="C136" s="12">
        <v>212</v>
      </c>
      <c r="D136" s="13" t="s">
        <v>189</v>
      </c>
      <c r="E136" s="26">
        <v>0.22900000000000001</v>
      </c>
      <c r="F136" s="12" t="s">
        <v>134</v>
      </c>
      <c r="G136" s="5"/>
      <c r="H136" s="2"/>
      <c r="I136" s="2"/>
    </row>
    <row r="137" spans="1:9" ht="13" x14ac:dyDescent="0.15">
      <c r="A137" s="1"/>
      <c r="B137" s="2"/>
      <c r="C137" s="12">
        <v>127</v>
      </c>
      <c r="D137" s="13" t="s">
        <v>190</v>
      </c>
      <c r="E137" s="26">
        <v>0.193</v>
      </c>
      <c r="F137" s="12" t="s">
        <v>124</v>
      </c>
      <c r="G137" s="5"/>
      <c r="H137" s="2"/>
      <c r="I137" s="2"/>
    </row>
    <row r="138" spans="1:9" ht="13" x14ac:dyDescent="0.15">
      <c r="A138" s="1"/>
      <c r="B138" s="2"/>
      <c r="C138" s="12">
        <v>126</v>
      </c>
      <c r="D138" s="20" t="s">
        <v>191</v>
      </c>
      <c r="E138" s="26">
        <v>0.13900000000000001</v>
      </c>
      <c r="F138" s="12" t="s">
        <v>134</v>
      </c>
      <c r="G138" s="5"/>
      <c r="H138" s="2"/>
      <c r="I138" s="2"/>
    </row>
    <row r="139" spans="1:9" ht="13" x14ac:dyDescent="0.15">
      <c r="A139" s="1"/>
      <c r="B139" s="2"/>
      <c r="C139" s="12">
        <v>422</v>
      </c>
      <c r="D139" s="13" t="s">
        <v>192</v>
      </c>
      <c r="E139" s="26">
        <v>0.36299999999999999</v>
      </c>
      <c r="F139" s="12" t="s">
        <v>128</v>
      </c>
      <c r="G139" s="5"/>
      <c r="H139" s="2"/>
      <c r="I139" s="2"/>
    </row>
    <row r="140" spans="1:9" ht="13" x14ac:dyDescent="0.15">
      <c r="A140" s="1"/>
      <c r="B140" s="2"/>
      <c r="C140" s="12">
        <v>425</v>
      </c>
      <c r="D140" s="13" t="s">
        <v>193</v>
      </c>
      <c r="E140" s="26">
        <v>0.42599999999999999</v>
      </c>
      <c r="F140" s="12" t="s">
        <v>134</v>
      </c>
      <c r="G140" s="5"/>
      <c r="H140" s="2"/>
      <c r="I140" s="2"/>
    </row>
    <row r="141" spans="1:9" ht="13" x14ac:dyDescent="0.15">
      <c r="A141" s="53" t="s">
        <v>194</v>
      </c>
      <c r="B141" s="2"/>
      <c r="C141" s="12">
        <v>408</v>
      </c>
      <c r="D141" s="13" t="s">
        <v>195</v>
      </c>
      <c r="E141" s="26">
        <v>0.27600000000000002</v>
      </c>
      <c r="F141" s="12" t="s">
        <v>128</v>
      </c>
      <c r="G141" s="5"/>
      <c r="H141" s="2"/>
      <c r="I141" s="2"/>
    </row>
    <row r="142" spans="1:9" ht="13" x14ac:dyDescent="0.15">
      <c r="A142" s="54"/>
      <c r="B142" s="2"/>
      <c r="C142" s="12">
        <v>288</v>
      </c>
      <c r="D142" s="13" t="s">
        <v>196</v>
      </c>
      <c r="E142" s="26">
        <v>0.161</v>
      </c>
      <c r="F142" s="12" t="s">
        <v>124</v>
      </c>
      <c r="G142" s="32" t="s">
        <v>6</v>
      </c>
      <c r="H142" s="33"/>
      <c r="I142" s="33"/>
    </row>
    <row r="143" spans="1:9" ht="13" x14ac:dyDescent="0.15">
      <c r="A143" s="54"/>
      <c r="B143" s="2"/>
      <c r="C143" s="12">
        <v>320</v>
      </c>
      <c r="D143" s="13" t="s">
        <v>197</v>
      </c>
      <c r="E143" s="26">
        <v>0.443</v>
      </c>
      <c r="F143" s="12" t="s">
        <v>124</v>
      </c>
      <c r="G143" s="5"/>
      <c r="H143" s="2"/>
      <c r="I143" s="2"/>
    </row>
    <row r="144" spans="1:9" ht="13" x14ac:dyDescent="0.15">
      <c r="A144" s="54"/>
      <c r="B144" s="2"/>
      <c r="C144" s="12">
        <v>411</v>
      </c>
      <c r="D144" s="20" t="s">
        <v>198</v>
      </c>
      <c r="E144" s="26">
        <v>0.318</v>
      </c>
      <c r="F144" s="12" t="s">
        <v>134</v>
      </c>
      <c r="G144" s="27" t="s">
        <v>199</v>
      </c>
      <c r="H144" s="28"/>
      <c r="I144" s="28"/>
    </row>
    <row r="145" spans="1:9" ht="13" x14ac:dyDescent="0.15">
      <c r="A145" s="54"/>
      <c r="B145" s="2"/>
      <c r="C145" s="12">
        <v>527</v>
      </c>
      <c r="D145" s="13" t="s">
        <v>200</v>
      </c>
      <c r="E145" s="26">
        <v>0.34799999999999998</v>
      </c>
      <c r="F145" s="12" t="s">
        <v>134</v>
      </c>
      <c r="G145" s="27" t="s">
        <v>201</v>
      </c>
      <c r="H145" s="28"/>
      <c r="I145" s="28"/>
    </row>
    <row r="146" spans="1:9" ht="13" x14ac:dyDescent="0.15">
      <c r="A146" s="1"/>
      <c r="B146" s="2"/>
      <c r="C146" s="12">
        <v>282</v>
      </c>
      <c r="D146" s="13" t="s">
        <v>202</v>
      </c>
      <c r="E146" s="26">
        <v>0.29299999999999998</v>
      </c>
      <c r="F146" s="12" t="s">
        <v>134</v>
      </c>
      <c r="G146" s="5"/>
      <c r="H146" s="2"/>
      <c r="I146" s="2"/>
    </row>
    <row r="147" spans="1:9" ht="13" x14ac:dyDescent="0.15">
      <c r="A147" s="1"/>
      <c r="B147" s="2"/>
      <c r="C147" s="12">
        <v>679</v>
      </c>
      <c r="D147" s="13" t="str">
        <f>HYPERLINK("https://leetcode.com/problems/24-game/description/","24 Game")</f>
        <v>24 Game</v>
      </c>
      <c r="E147" s="26">
        <v>0.38600000000000001</v>
      </c>
      <c r="F147" s="12" t="s">
        <v>134</v>
      </c>
      <c r="G147" s="5"/>
      <c r="H147" s="2"/>
      <c r="I147" s="2"/>
    </row>
    <row r="148" spans="1:9" ht="13" x14ac:dyDescent="0.15">
      <c r="A148" s="63" t="s">
        <v>203</v>
      </c>
      <c r="B148" s="54"/>
      <c r="C148" s="54"/>
      <c r="D148" s="54"/>
      <c r="E148" s="54"/>
      <c r="F148" s="54"/>
      <c r="G148" s="23"/>
      <c r="H148" s="24"/>
      <c r="I148" s="24"/>
    </row>
    <row r="149" spans="1:9" ht="13" x14ac:dyDescent="0.15">
      <c r="A149" s="1"/>
      <c r="B149" s="2"/>
      <c r="C149" s="12">
        <v>53</v>
      </c>
      <c r="D149" s="13" t="s">
        <v>204</v>
      </c>
      <c r="E149" s="26">
        <v>0.39200000000000002</v>
      </c>
      <c r="F149" s="12" t="s">
        <v>128</v>
      </c>
      <c r="G149" s="5"/>
      <c r="H149" s="2"/>
      <c r="I149" s="2"/>
    </row>
    <row r="150" spans="1:9" ht="13" x14ac:dyDescent="0.15">
      <c r="A150" s="1"/>
      <c r="B150" s="2"/>
      <c r="C150" s="12">
        <v>152</v>
      </c>
      <c r="D150" s="13" t="s">
        <v>205</v>
      </c>
      <c r="E150" s="26">
        <v>0.251</v>
      </c>
      <c r="F150" s="12" t="s">
        <v>124</v>
      </c>
      <c r="G150" s="5"/>
      <c r="H150" s="2"/>
      <c r="I150" s="2"/>
    </row>
    <row r="151" spans="1:9" ht="13" x14ac:dyDescent="0.15">
      <c r="A151" s="1"/>
      <c r="B151" s="34" t="s">
        <v>206</v>
      </c>
      <c r="C151" s="12">
        <v>238</v>
      </c>
      <c r="D151" s="13" t="s">
        <v>207</v>
      </c>
      <c r="E151" s="26">
        <v>0.48199999999999998</v>
      </c>
      <c r="F151" s="12" t="s">
        <v>124</v>
      </c>
      <c r="G151" s="5" t="s">
        <v>208</v>
      </c>
      <c r="H151" s="35"/>
      <c r="I151" s="35"/>
    </row>
    <row r="152" spans="1:9" ht="13" x14ac:dyDescent="0.15">
      <c r="A152" s="1"/>
      <c r="B152" s="34" t="s">
        <v>206</v>
      </c>
      <c r="C152" s="12">
        <v>581</v>
      </c>
      <c r="D152" s="13" t="str">
        <f>HYPERLINK("https://leetcode.com/problems/shortest-unsorted-continuous-subarray/#/description","Shortest Unsorted Continuous Subarray")</f>
        <v>Shortest Unsorted Continuous Subarray</v>
      </c>
      <c r="E152" s="26">
        <v>0.28299999999999997</v>
      </c>
      <c r="F152" s="14" t="s">
        <v>128</v>
      </c>
      <c r="G152" s="5"/>
      <c r="H152" s="2"/>
      <c r="I152" s="2"/>
    </row>
    <row r="153" spans="1:9" ht="13" x14ac:dyDescent="0.15">
      <c r="A153" s="1"/>
      <c r="B153" s="2"/>
      <c r="C153" s="12">
        <v>303</v>
      </c>
      <c r="D153" s="13" t="s">
        <v>209</v>
      </c>
      <c r="E153" s="26">
        <v>0.28000000000000003</v>
      </c>
      <c r="F153" s="12" t="s">
        <v>128</v>
      </c>
      <c r="G153" s="27"/>
      <c r="H153" s="28"/>
      <c r="I153" s="28"/>
    </row>
    <row r="154" spans="1:9" ht="13" x14ac:dyDescent="0.15">
      <c r="A154" s="1"/>
      <c r="B154" s="2"/>
      <c r="C154" s="12">
        <v>304</v>
      </c>
      <c r="D154" s="13" t="s">
        <v>210</v>
      </c>
      <c r="E154" s="26">
        <v>0.24</v>
      </c>
      <c r="F154" s="12" t="s">
        <v>124</v>
      </c>
      <c r="G154" s="27" t="s">
        <v>211</v>
      </c>
      <c r="H154" s="28"/>
      <c r="I154" s="28"/>
    </row>
    <row r="155" spans="1:9" ht="13" x14ac:dyDescent="0.15">
      <c r="A155" s="53" t="s">
        <v>212</v>
      </c>
      <c r="B155" s="2"/>
      <c r="C155" s="12">
        <v>121</v>
      </c>
      <c r="D155" s="13" t="s">
        <v>213</v>
      </c>
      <c r="E155" s="26">
        <v>0.40300000000000002</v>
      </c>
      <c r="F155" s="12" t="s">
        <v>128</v>
      </c>
      <c r="G155" s="27"/>
      <c r="H155" s="28"/>
      <c r="I155" s="28"/>
    </row>
    <row r="156" spans="1:9" ht="13" x14ac:dyDescent="0.15">
      <c r="A156" s="54"/>
      <c r="B156" s="2"/>
      <c r="C156" s="12">
        <v>122</v>
      </c>
      <c r="D156" s="13" t="s">
        <v>214</v>
      </c>
      <c r="E156" s="26">
        <v>0.46300000000000002</v>
      </c>
      <c r="F156" s="12" t="s">
        <v>128</v>
      </c>
      <c r="G156" s="27"/>
      <c r="H156" s="28"/>
      <c r="I156" s="28"/>
    </row>
    <row r="157" spans="1:9" ht="13" x14ac:dyDescent="0.15">
      <c r="A157" s="54"/>
      <c r="B157" s="2"/>
      <c r="C157" s="12">
        <v>123</v>
      </c>
      <c r="D157" s="13" t="s">
        <v>215</v>
      </c>
      <c r="E157" s="26">
        <v>0.28799999999999998</v>
      </c>
      <c r="F157" s="12" t="s">
        <v>134</v>
      </c>
      <c r="G157" s="27" t="s">
        <v>216</v>
      </c>
      <c r="H157" s="28"/>
      <c r="I157" s="28"/>
    </row>
    <row r="158" spans="1:9" ht="13" x14ac:dyDescent="0.15">
      <c r="A158" s="54"/>
      <c r="B158" s="2"/>
      <c r="C158" s="12">
        <v>188</v>
      </c>
      <c r="D158" s="20" t="s">
        <v>217</v>
      </c>
      <c r="E158" s="26">
        <v>0.24099999999999999</v>
      </c>
      <c r="F158" s="12" t="s">
        <v>134</v>
      </c>
      <c r="G158" s="27" t="s">
        <v>218</v>
      </c>
      <c r="H158" s="28"/>
      <c r="I158" s="28"/>
    </row>
    <row r="159" spans="1:9" ht="13" x14ac:dyDescent="0.15">
      <c r="A159" s="54"/>
      <c r="B159" s="2"/>
      <c r="C159" s="12">
        <v>309</v>
      </c>
      <c r="D159" s="20" t="s">
        <v>219</v>
      </c>
      <c r="E159" s="26">
        <v>0.40200000000000002</v>
      </c>
      <c r="F159" s="12" t="s">
        <v>124</v>
      </c>
      <c r="G159" s="27"/>
      <c r="H159" s="28"/>
      <c r="I159" s="28"/>
    </row>
    <row r="160" spans="1:9" ht="13" x14ac:dyDescent="0.15">
      <c r="A160" s="53" t="s">
        <v>220</v>
      </c>
      <c r="B160" s="2"/>
      <c r="C160" s="12">
        <v>70</v>
      </c>
      <c r="D160" s="13" t="s">
        <v>221</v>
      </c>
      <c r="E160" s="26">
        <v>0.39300000000000002</v>
      </c>
      <c r="F160" s="12" t="s">
        <v>128</v>
      </c>
      <c r="G160" s="27" t="s">
        <v>222</v>
      </c>
      <c r="H160" s="28"/>
      <c r="I160" s="28"/>
    </row>
    <row r="161" spans="1:9" ht="13" x14ac:dyDescent="0.15">
      <c r="A161" s="54"/>
      <c r="B161" s="2"/>
      <c r="C161" s="12">
        <v>91</v>
      </c>
      <c r="D161" s="13" t="s">
        <v>223</v>
      </c>
      <c r="E161" s="26">
        <v>0.193</v>
      </c>
      <c r="F161" s="12" t="s">
        <v>124</v>
      </c>
      <c r="G161" s="27" t="s">
        <v>224</v>
      </c>
      <c r="H161" s="28"/>
      <c r="I161" s="28"/>
    </row>
    <row r="162" spans="1:9" ht="13" x14ac:dyDescent="0.15">
      <c r="A162" s="54"/>
      <c r="B162" s="2"/>
      <c r="C162" s="12">
        <v>639</v>
      </c>
      <c r="D162" s="13" t="str">
        <f>HYPERLINK("https://leetcode.com/problems/decode-ways-ii/#/description","Decode Ways II")</f>
        <v>Decode Ways II</v>
      </c>
      <c r="E162" s="26">
        <v>0.189</v>
      </c>
      <c r="F162" s="12" t="s">
        <v>134</v>
      </c>
      <c r="G162" s="5"/>
      <c r="H162" s="2"/>
      <c r="I162" s="2"/>
    </row>
    <row r="163" spans="1:9" ht="13" x14ac:dyDescent="0.15">
      <c r="A163" s="54"/>
      <c r="B163" s="2"/>
      <c r="C163" s="12">
        <v>198</v>
      </c>
      <c r="D163" s="13" t="s">
        <v>225</v>
      </c>
      <c r="E163" s="26">
        <v>0.38200000000000001</v>
      </c>
      <c r="F163" s="12" t="s">
        <v>128</v>
      </c>
      <c r="G163" s="5"/>
      <c r="H163" s="2"/>
      <c r="I163" s="2"/>
    </row>
    <row r="164" spans="1:9" ht="13" x14ac:dyDescent="0.15">
      <c r="A164" s="54"/>
      <c r="B164" s="2"/>
      <c r="C164" s="12">
        <v>213</v>
      </c>
      <c r="D164" s="13" t="s">
        <v>226</v>
      </c>
      <c r="E164" s="26">
        <v>0.33500000000000002</v>
      </c>
      <c r="F164" s="12" t="s">
        <v>124</v>
      </c>
      <c r="G164" s="5"/>
      <c r="H164" s="2"/>
      <c r="I164" s="2"/>
    </row>
    <row r="165" spans="1:9" ht="13" x14ac:dyDescent="0.15">
      <c r="A165" s="54"/>
      <c r="B165" s="2"/>
      <c r="C165" s="12">
        <v>337</v>
      </c>
      <c r="D165" s="13" t="s">
        <v>227</v>
      </c>
      <c r="E165" s="26">
        <v>0.42599999999999999</v>
      </c>
      <c r="F165" s="12" t="s">
        <v>124</v>
      </c>
      <c r="G165" s="27" t="s">
        <v>228</v>
      </c>
      <c r="H165" s="28"/>
      <c r="I165" s="28"/>
    </row>
    <row r="166" spans="1:9" ht="13" x14ac:dyDescent="0.15">
      <c r="A166" s="54"/>
      <c r="B166" s="2"/>
      <c r="C166" s="12">
        <v>256</v>
      </c>
      <c r="D166" s="13" t="s">
        <v>229</v>
      </c>
      <c r="E166" s="26">
        <v>0.45900000000000002</v>
      </c>
      <c r="F166" s="12" t="s">
        <v>128</v>
      </c>
      <c r="G166" s="27"/>
      <c r="H166" s="28"/>
      <c r="I166" s="28"/>
    </row>
    <row r="167" spans="1:9" ht="13" x14ac:dyDescent="0.15">
      <c r="A167" s="54"/>
      <c r="B167" s="2"/>
      <c r="C167" s="12">
        <v>265</v>
      </c>
      <c r="D167" s="13" t="s">
        <v>230</v>
      </c>
      <c r="E167" s="26">
        <v>0.377</v>
      </c>
      <c r="F167" s="12" t="s">
        <v>134</v>
      </c>
      <c r="G167" s="27"/>
      <c r="H167" s="28"/>
      <c r="I167" s="28"/>
    </row>
    <row r="168" spans="1:9" ht="13" x14ac:dyDescent="0.15">
      <c r="A168" s="54"/>
      <c r="B168" s="2"/>
      <c r="C168" s="12">
        <v>276</v>
      </c>
      <c r="D168" s="20" t="s">
        <v>231</v>
      </c>
      <c r="E168" s="26">
        <v>0.34200000000000003</v>
      </c>
      <c r="F168" s="12" t="s">
        <v>128</v>
      </c>
      <c r="G168" s="27"/>
      <c r="H168" s="28"/>
      <c r="I168" s="28"/>
    </row>
    <row r="169" spans="1:9" ht="13" x14ac:dyDescent="0.15">
      <c r="A169" s="53" t="s">
        <v>232</v>
      </c>
      <c r="B169" s="2"/>
      <c r="C169" s="12">
        <v>494</v>
      </c>
      <c r="D169" s="13" t="s">
        <v>233</v>
      </c>
      <c r="E169" s="26">
        <v>0.438</v>
      </c>
      <c r="F169" s="12" t="s">
        <v>124</v>
      </c>
      <c r="G169" s="27"/>
      <c r="H169" s="28"/>
      <c r="I169" s="28"/>
    </row>
    <row r="170" spans="1:9" ht="13" x14ac:dyDescent="0.15">
      <c r="A170" s="54"/>
      <c r="B170" s="2"/>
      <c r="C170" s="12">
        <v>300</v>
      </c>
      <c r="D170" s="13" t="s">
        <v>234</v>
      </c>
      <c r="E170" s="26">
        <v>0.379</v>
      </c>
      <c r="F170" s="12" t="s">
        <v>124</v>
      </c>
      <c r="G170" s="27" t="s">
        <v>235</v>
      </c>
      <c r="H170" s="28"/>
      <c r="I170" s="28"/>
    </row>
    <row r="171" spans="1:9" ht="13" x14ac:dyDescent="0.15">
      <c r="A171" s="54"/>
      <c r="B171" s="2"/>
      <c r="C171" s="12">
        <v>673</v>
      </c>
      <c r="D171" s="13" t="s">
        <v>236</v>
      </c>
      <c r="E171" s="26">
        <v>0.308</v>
      </c>
      <c r="F171" s="12" t="s">
        <v>124</v>
      </c>
      <c r="G171" s="5"/>
      <c r="H171" s="2"/>
      <c r="I171" s="2"/>
    </row>
    <row r="172" spans="1:9" ht="13" x14ac:dyDescent="0.15">
      <c r="A172" s="54"/>
      <c r="B172" s="2"/>
      <c r="C172" s="12">
        <v>96</v>
      </c>
      <c r="D172" s="13" t="s">
        <v>237</v>
      </c>
      <c r="E172" s="26">
        <v>0.40400000000000003</v>
      </c>
      <c r="F172" s="12" t="s">
        <v>124</v>
      </c>
      <c r="G172" s="5"/>
      <c r="H172" s="2"/>
      <c r="I172" s="2"/>
    </row>
    <row r="173" spans="1:9" ht="13" x14ac:dyDescent="0.15">
      <c r="A173" s="54"/>
      <c r="B173" s="2"/>
      <c r="C173" s="12">
        <v>95</v>
      </c>
      <c r="D173" s="13" t="s">
        <v>238</v>
      </c>
      <c r="E173" s="26">
        <v>0.31</v>
      </c>
      <c r="F173" s="12" t="s">
        <v>124</v>
      </c>
      <c r="G173" s="5"/>
      <c r="H173" s="2"/>
      <c r="I173" s="2"/>
    </row>
    <row r="174" spans="1:9" ht="13" x14ac:dyDescent="0.15">
      <c r="A174" s="54"/>
      <c r="B174" s="2"/>
      <c r="C174" s="12">
        <v>279</v>
      </c>
      <c r="D174" s="13" t="s">
        <v>239</v>
      </c>
      <c r="E174" s="26">
        <v>0.36</v>
      </c>
      <c r="F174" s="12" t="s">
        <v>124</v>
      </c>
      <c r="G174" s="5"/>
      <c r="H174" s="2"/>
      <c r="I174" s="2"/>
    </row>
    <row r="175" spans="1:9" ht="13" x14ac:dyDescent="0.15">
      <c r="A175" s="54"/>
      <c r="B175" s="2"/>
      <c r="C175" s="12">
        <v>322</v>
      </c>
      <c r="D175" s="13" t="s">
        <v>240</v>
      </c>
      <c r="E175" s="26">
        <v>0.26200000000000001</v>
      </c>
      <c r="F175" s="12" t="s">
        <v>124</v>
      </c>
      <c r="G175" s="5"/>
      <c r="H175" s="2"/>
      <c r="I175" s="2"/>
    </row>
    <row r="176" spans="1:9" ht="13" x14ac:dyDescent="0.15">
      <c r="A176" s="54"/>
      <c r="B176" s="2"/>
      <c r="C176" s="12">
        <v>343</v>
      </c>
      <c r="D176" s="13" t="s">
        <v>241</v>
      </c>
      <c r="E176" s="26">
        <v>0.45500000000000002</v>
      </c>
      <c r="F176" s="12" t="s">
        <v>124</v>
      </c>
      <c r="G176" s="5"/>
      <c r="H176" s="2"/>
      <c r="I176" s="2"/>
    </row>
    <row r="177" spans="1:9" ht="13" x14ac:dyDescent="0.15">
      <c r="A177" s="54"/>
      <c r="B177" s="2"/>
      <c r="C177" s="12">
        <v>139</v>
      </c>
      <c r="D177" s="13" t="s">
        <v>242</v>
      </c>
      <c r="E177" s="26">
        <v>0.29199999999999998</v>
      </c>
      <c r="F177" s="12" t="s">
        <v>124</v>
      </c>
      <c r="G177" s="5"/>
      <c r="H177" s="2"/>
      <c r="I177" s="2"/>
    </row>
    <row r="178" spans="1:9" ht="13" x14ac:dyDescent="0.15">
      <c r="A178" s="54"/>
      <c r="B178" s="2"/>
      <c r="C178" s="12">
        <v>140</v>
      </c>
      <c r="D178" s="13" t="s">
        <v>243</v>
      </c>
      <c r="E178" s="26">
        <v>0.22700000000000001</v>
      </c>
      <c r="F178" s="12" t="s">
        <v>134</v>
      </c>
      <c r="G178" s="5"/>
      <c r="H178" s="2"/>
      <c r="I178" s="2"/>
    </row>
    <row r="179" spans="1:9" ht="13" x14ac:dyDescent="0.15">
      <c r="A179" s="53" t="s">
        <v>244</v>
      </c>
      <c r="B179" s="2"/>
      <c r="C179" s="12">
        <v>120</v>
      </c>
      <c r="D179" s="13" t="s">
        <v>245</v>
      </c>
      <c r="E179" s="26">
        <v>0.33100000000000002</v>
      </c>
      <c r="F179" s="12" t="s">
        <v>124</v>
      </c>
      <c r="G179" s="27"/>
      <c r="H179" s="28"/>
      <c r="I179" s="28"/>
    </row>
    <row r="180" spans="1:9" ht="13" x14ac:dyDescent="0.15">
      <c r="A180" s="54"/>
      <c r="B180" s="2"/>
      <c r="C180" s="12">
        <v>62</v>
      </c>
      <c r="D180" s="13" t="s">
        <v>246</v>
      </c>
      <c r="E180" s="26">
        <v>0.40200000000000002</v>
      </c>
      <c r="F180" s="12" t="s">
        <v>124</v>
      </c>
      <c r="G180" s="27" t="s">
        <v>247</v>
      </c>
      <c r="H180" s="28"/>
      <c r="I180" s="28"/>
    </row>
    <row r="181" spans="1:9" ht="13" x14ac:dyDescent="0.15">
      <c r="A181" s="54"/>
      <c r="B181" s="2"/>
      <c r="C181" s="12">
        <v>63</v>
      </c>
      <c r="D181" s="13" t="s">
        <v>248</v>
      </c>
      <c r="E181" s="26">
        <v>0.313</v>
      </c>
      <c r="F181" s="12" t="s">
        <v>124</v>
      </c>
      <c r="G181" s="5"/>
      <c r="H181" s="2"/>
      <c r="I181" s="2"/>
    </row>
    <row r="182" spans="1:9" ht="13" x14ac:dyDescent="0.15">
      <c r="A182" s="54"/>
      <c r="B182" s="2"/>
      <c r="C182" s="12">
        <v>562</v>
      </c>
      <c r="D182" s="13" t="str">
        <f>HYPERLINK("https://leetcode.com/problems/longest-line-of-consecutive-one-in-matrix","Longest Line of Consecutive One in Matrix")</f>
        <v>Longest Line of Consecutive One in Matrix</v>
      </c>
      <c r="E182" s="26">
        <v>0.36299999999999999</v>
      </c>
      <c r="F182" s="12" t="s">
        <v>124</v>
      </c>
      <c r="G182" s="5"/>
      <c r="H182" s="2"/>
      <c r="I182" s="2"/>
    </row>
    <row r="183" spans="1:9" ht="13" x14ac:dyDescent="0.15">
      <c r="A183" s="54"/>
      <c r="B183" s="2"/>
      <c r="C183" s="12">
        <v>221</v>
      </c>
      <c r="D183" s="13" t="s">
        <v>249</v>
      </c>
      <c r="E183" s="26">
        <v>0.28000000000000003</v>
      </c>
      <c r="F183" s="12" t="s">
        <v>124</v>
      </c>
      <c r="G183" s="5"/>
      <c r="H183" s="2"/>
      <c r="I183" s="2"/>
    </row>
    <row r="184" spans="1:9" ht="13" x14ac:dyDescent="0.15">
      <c r="A184" s="54"/>
      <c r="B184" s="2"/>
      <c r="C184" s="12">
        <v>64</v>
      </c>
      <c r="D184" s="13" t="s">
        <v>250</v>
      </c>
      <c r="E184" s="26">
        <v>0.378</v>
      </c>
      <c r="F184" s="12" t="s">
        <v>124</v>
      </c>
      <c r="G184" s="5"/>
      <c r="H184" s="2"/>
      <c r="I184" s="2"/>
    </row>
    <row r="185" spans="1:9" ht="13" x14ac:dyDescent="0.15">
      <c r="A185" s="54"/>
      <c r="B185" s="2"/>
      <c r="C185" s="12">
        <v>174</v>
      </c>
      <c r="D185" s="13" t="s">
        <v>251</v>
      </c>
      <c r="E185" s="26">
        <v>0.23400000000000001</v>
      </c>
      <c r="F185" s="12" t="s">
        <v>134</v>
      </c>
      <c r="G185" s="5"/>
      <c r="H185" s="2"/>
      <c r="I185" s="2"/>
    </row>
    <row r="186" spans="1:9" ht="13" x14ac:dyDescent="0.15">
      <c r="A186" s="54"/>
      <c r="B186" s="2"/>
      <c r="C186" s="12">
        <v>568</v>
      </c>
      <c r="D186" s="13" t="s">
        <v>252</v>
      </c>
      <c r="E186" s="26">
        <v>0.40200000000000002</v>
      </c>
      <c r="F186" s="2" t="s">
        <v>134</v>
      </c>
      <c r="G186" s="5"/>
      <c r="H186" s="2"/>
      <c r="I186" s="2"/>
    </row>
    <row r="187" spans="1:9" ht="13" x14ac:dyDescent="0.15">
      <c r="A187" s="54"/>
      <c r="B187" s="2"/>
      <c r="C187" s="12">
        <v>551</v>
      </c>
      <c r="D187" s="13" t="s">
        <v>253</v>
      </c>
      <c r="E187" s="26">
        <v>0.442</v>
      </c>
      <c r="F187" s="12" t="s">
        <v>128</v>
      </c>
      <c r="G187" s="5"/>
      <c r="H187" s="2"/>
      <c r="I187" s="2"/>
    </row>
    <row r="188" spans="1:9" ht="13" x14ac:dyDescent="0.15">
      <c r="A188" s="54"/>
      <c r="B188" s="2"/>
      <c r="C188" s="12">
        <v>552</v>
      </c>
      <c r="D188" s="20" t="s">
        <v>254</v>
      </c>
      <c r="E188" s="26">
        <v>0.27700000000000002</v>
      </c>
      <c r="F188" s="12" t="s">
        <v>134</v>
      </c>
      <c r="G188" s="27" t="s">
        <v>255</v>
      </c>
      <c r="H188" s="28"/>
      <c r="I188" s="28"/>
    </row>
    <row r="189" spans="1:9" ht="26" x14ac:dyDescent="0.15">
      <c r="A189" s="1" t="s">
        <v>256</v>
      </c>
      <c r="B189" s="2"/>
      <c r="C189" s="12">
        <v>361</v>
      </c>
      <c r="D189" s="13" t="s">
        <v>257</v>
      </c>
      <c r="E189" s="26">
        <v>0.38600000000000001</v>
      </c>
      <c r="F189" s="12" t="s">
        <v>124</v>
      </c>
      <c r="G189" s="27"/>
      <c r="H189" s="28"/>
      <c r="I189" s="28"/>
    </row>
    <row r="190" spans="1:9" ht="13" x14ac:dyDescent="0.15">
      <c r="A190" s="53" t="s">
        <v>258</v>
      </c>
      <c r="B190" s="2"/>
      <c r="C190" s="12">
        <v>44</v>
      </c>
      <c r="D190" s="13" t="s">
        <v>259</v>
      </c>
      <c r="E190" s="26">
        <v>0.19600000000000001</v>
      </c>
      <c r="F190" s="12" t="s">
        <v>134</v>
      </c>
      <c r="G190" s="27" t="s">
        <v>260</v>
      </c>
      <c r="H190" s="28"/>
      <c r="I190" s="28"/>
    </row>
    <row r="191" spans="1:9" ht="13" x14ac:dyDescent="0.15">
      <c r="A191" s="54"/>
      <c r="B191" s="2"/>
      <c r="C191" s="12">
        <v>10</v>
      </c>
      <c r="D191" s="13" t="s">
        <v>261</v>
      </c>
      <c r="E191" s="26">
        <v>0.23899999999999999</v>
      </c>
      <c r="F191" s="12" t="s">
        <v>134</v>
      </c>
      <c r="G191" s="27" t="s">
        <v>262</v>
      </c>
      <c r="H191" s="28"/>
      <c r="I191" s="28"/>
    </row>
    <row r="192" spans="1:9" ht="13" x14ac:dyDescent="0.15">
      <c r="A192" s="54"/>
      <c r="B192" s="2"/>
      <c r="C192" s="12">
        <v>72</v>
      </c>
      <c r="D192" s="13" t="s">
        <v>263</v>
      </c>
      <c r="E192" s="26">
        <v>0.311</v>
      </c>
      <c r="F192" s="12" t="s">
        <v>134</v>
      </c>
      <c r="G192" s="27" t="s">
        <v>264</v>
      </c>
      <c r="H192" s="28"/>
      <c r="I192" s="28"/>
    </row>
    <row r="193" spans="1:9" ht="13" x14ac:dyDescent="0.15">
      <c r="A193" s="54"/>
      <c r="B193" s="2"/>
      <c r="C193" s="12">
        <v>87</v>
      </c>
      <c r="D193" s="13" t="s">
        <v>265</v>
      </c>
      <c r="E193" s="26">
        <v>0.28699999999999998</v>
      </c>
      <c r="F193" s="12" t="s">
        <v>134</v>
      </c>
      <c r="G193" s="5"/>
      <c r="H193" s="2"/>
      <c r="I193" s="2"/>
    </row>
    <row r="194" spans="1:9" ht="13" x14ac:dyDescent="0.15">
      <c r="A194" s="54"/>
      <c r="B194" s="2"/>
      <c r="C194" s="12">
        <v>97</v>
      </c>
      <c r="D194" s="13" t="s">
        <v>266</v>
      </c>
      <c r="E194" s="26">
        <v>0.24299999999999999</v>
      </c>
      <c r="F194" s="12" t="s">
        <v>134</v>
      </c>
      <c r="G194" s="5"/>
      <c r="H194" s="2"/>
      <c r="I194" s="2"/>
    </row>
    <row r="195" spans="1:9" ht="13" x14ac:dyDescent="0.15">
      <c r="A195" s="54"/>
      <c r="B195" s="2"/>
      <c r="C195" s="12">
        <v>583</v>
      </c>
      <c r="D195" s="13" t="str">
        <f>HYPERLINK("https://leetcode.com/problems/delete-operation-for-two-strings/#/description","Delete Operation for Two Strings")</f>
        <v>Delete Operation for Two Strings</v>
      </c>
      <c r="E195" s="26">
        <v>0.40799999999999997</v>
      </c>
      <c r="F195" s="14" t="s">
        <v>124</v>
      </c>
      <c r="G195" s="5"/>
      <c r="H195" s="2"/>
      <c r="I195" s="2"/>
    </row>
    <row r="196" spans="1:9" ht="13" x14ac:dyDescent="0.15">
      <c r="A196" s="54"/>
      <c r="B196" s="2"/>
      <c r="C196" s="12">
        <v>115</v>
      </c>
      <c r="D196" s="13" t="s">
        <v>267</v>
      </c>
      <c r="E196" s="26">
        <v>0.311</v>
      </c>
      <c r="F196" s="12" t="s">
        <v>134</v>
      </c>
      <c r="G196" s="27" t="s">
        <v>264</v>
      </c>
      <c r="H196" s="28"/>
      <c r="I196" s="28"/>
    </row>
    <row r="197" spans="1:9" ht="13" x14ac:dyDescent="0.15">
      <c r="A197" s="1"/>
      <c r="B197" s="2"/>
      <c r="C197" s="12">
        <v>89</v>
      </c>
      <c r="D197" s="20" t="s">
        <v>268</v>
      </c>
      <c r="E197" s="26">
        <v>0.40300000000000002</v>
      </c>
      <c r="F197" s="12" t="s">
        <v>124</v>
      </c>
      <c r="G197" s="27" t="s">
        <v>269</v>
      </c>
      <c r="H197" s="28"/>
      <c r="I197" s="28"/>
    </row>
    <row r="198" spans="1:9" ht="13" x14ac:dyDescent="0.15">
      <c r="A198" s="1"/>
      <c r="B198" s="2"/>
      <c r="C198" s="12">
        <v>375</v>
      </c>
      <c r="D198" s="20" t="s">
        <v>270</v>
      </c>
      <c r="E198" s="26">
        <v>0.35599999999999998</v>
      </c>
      <c r="F198" s="12" t="s">
        <v>124</v>
      </c>
      <c r="G198" s="27"/>
      <c r="H198" s="28"/>
      <c r="I198" s="28"/>
    </row>
    <row r="199" spans="1:9" ht="13" x14ac:dyDescent="0.15">
      <c r="A199" s="1"/>
      <c r="B199" s="2"/>
      <c r="C199" s="12">
        <v>629</v>
      </c>
      <c r="D199" s="20" t="str">
        <f>HYPERLINK("https://leetcode.com/problems/k-inverse-pairs-array/#/description","K Inverse Pairs Array")</f>
        <v>K Inverse Pairs Array</v>
      </c>
      <c r="E199" s="26">
        <v>0.159</v>
      </c>
      <c r="F199" s="12" t="s">
        <v>124</v>
      </c>
      <c r="G199" s="5"/>
      <c r="H199" s="2"/>
      <c r="I199" s="2"/>
    </row>
    <row r="200" spans="1:9" ht="13" x14ac:dyDescent="0.15">
      <c r="A200" s="1"/>
      <c r="B200" s="2"/>
      <c r="C200" s="12">
        <v>600</v>
      </c>
      <c r="D200" s="20" t="str">
        <f>HYPERLINK("https://leetcode.com/problems/non-negative-integers-without-consecutive-ones/#/description","Non-negative Integers without Consecutive Ones")</f>
        <v>Non-negative Integers without Consecutive Ones</v>
      </c>
      <c r="E200" s="26">
        <v>0.216</v>
      </c>
      <c r="F200" s="12" t="s">
        <v>134</v>
      </c>
      <c r="G200" s="27"/>
      <c r="H200" s="28"/>
      <c r="I200" s="28"/>
    </row>
    <row r="201" spans="1:9" ht="13" x14ac:dyDescent="0.15">
      <c r="A201" s="1"/>
      <c r="B201" s="2"/>
      <c r="C201" s="12">
        <v>678</v>
      </c>
      <c r="D201" s="13" t="str">
        <f>HYPERLINK("https://leetcode.com/problems/valid-parenthesis-string/description/","Valid Parenthesis String")</f>
        <v>Valid Parenthesis String</v>
      </c>
      <c r="E201" s="26">
        <v>0.26200000000000001</v>
      </c>
      <c r="F201" s="12" t="s">
        <v>124</v>
      </c>
      <c r="G201" s="5"/>
      <c r="H201" s="2"/>
      <c r="I201" s="2"/>
    </row>
    <row r="202" spans="1:9" ht="13" x14ac:dyDescent="0.15">
      <c r="A202" s="1"/>
      <c r="B202" s="2"/>
      <c r="C202" s="12">
        <v>241</v>
      </c>
      <c r="D202" s="13" t="s">
        <v>271</v>
      </c>
      <c r="E202" s="26">
        <v>0.42699999999999999</v>
      </c>
      <c r="F202" s="12" t="s">
        <v>124</v>
      </c>
      <c r="G202" s="5"/>
      <c r="H202" s="2"/>
      <c r="I202" s="2"/>
    </row>
    <row r="203" spans="1:9" ht="13" x14ac:dyDescent="0.15">
      <c r="A203" s="1"/>
      <c r="B203" s="2"/>
      <c r="C203" s="12">
        <v>312</v>
      </c>
      <c r="D203" s="20" t="s">
        <v>272</v>
      </c>
      <c r="E203" s="26">
        <v>0.42199999999999999</v>
      </c>
      <c r="F203" s="12" t="s">
        <v>134</v>
      </c>
      <c r="G203" s="5"/>
      <c r="H203" s="2"/>
      <c r="I203" s="2"/>
    </row>
    <row r="204" spans="1:9" ht="13" x14ac:dyDescent="0.15">
      <c r="A204" s="1"/>
      <c r="B204" s="2"/>
      <c r="C204" s="12">
        <v>321</v>
      </c>
      <c r="D204" s="13" t="s">
        <v>273</v>
      </c>
      <c r="E204" s="26">
        <v>0.24299999999999999</v>
      </c>
      <c r="F204" s="12" t="s">
        <v>134</v>
      </c>
      <c r="G204" s="5"/>
      <c r="H204" s="2"/>
      <c r="I204" s="2"/>
    </row>
    <row r="205" spans="1:9" ht="13" x14ac:dyDescent="0.15">
      <c r="A205" s="1"/>
      <c r="B205" s="2"/>
      <c r="C205" s="12">
        <v>354</v>
      </c>
      <c r="D205" s="36" t="s">
        <v>274</v>
      </c>
      <c r="E205" s="26">
        <v>0.32</v>
      </c>
      <c r="F205" s="12" t="s">
        <v>134</v>
      </c>
      <c r="G205" s="5"/>
      <c r="H205" s="2"/>
      <c r="I205" s="2"/>
    </row>
    <row r="206" spans="1:9" ht="13" x14ac:dyDescent="0.15">
      <c r="A206" s="1"/>
      <c r="B206" s="2"/>
      <c r="C206" s="12">
        <v>363</v>
      </c>
      <c r="D206" s="36" t="s">
        <v>275</v>
      </c>
      <c r="E206" s="26">
        <v>0.32500000000000001</v>
      </c>
      <c r="F206" s="12" t="s">
        <v>134</v>
      </c>
      <c r="G206" s="5"/>
      <c r="H206" s="2"/>
      <c r="I206" s="2"/>
    </row>
    <row r="207" spans="1:9" ht="13" x14ac:dyDescent="0.15">
      <c r="A207" s="1"/>
      <c r="B207" s="2"/>
      <c r="C207" s="12">
        <v>368</v>
      </c>
      <c r="D207" s="13" t="s">
        <v>276</v>
      </c>
      <c r="E207" s="26">
        <v>0.33500000000000002</v>
      </c>
      <c r="F207" s="12" t="s">
        <v>124</v>
      </c>
      <c r="G207" s="5"/>
      <c r="H207" s="2"/>
      <c r="I207" s="2"/>
    </row>
    <row r="208" spans="1:9" ht="13" x14ac:dyDescent="0.15">
      <c r="A208" s="1"/>
      <c r="B208" s="2"/>
      <c r="C208" s="12">
        <v>410</v>
      </c>
      <c r="D208" s="20" t="s">
        <v>277</v>
      </c>
      <c r="E208" s="26">
        <v>0.35199999999999998</v>
      </c>
      <c r="F208" s="12" t="s">
        <v>134</v>
      </c>
      <c r="G208" s="5"/>
      <c r="H208" s="2"/>
      <c r="I208" s="2"/>
    </row>
    <row r="209" spans="1:9" ht="13" x14ac:dyDescent="0.15">
      <c r="A209" s="1"/>
      <c r="B209" s="2"/>
      <c r="C209" s="12">
        <v>416</v>
      </c>
      <c r="D209" s="20" t="s">
        <v>278</v>
      </c>
      <c r="E209" s="26">
        <v>0.38500000000000001</v>
      </c>
      <c r="F209" s="12" t="s">
        <v>124</v>
      </c>
      <c r="G209" s="5"/>
      <c r="H209" s="2"/>
      <c r="I209" s="2"/>
    </row>
    <row r="210" spans="1:9" ht="13" x14ac:dyDescent="0.15">
      <c r="A210" s="1"/>
      <c r="B210" s="2"/>
      <c r="C210" s="12">
        <v>403</v>
      </c>
      <c r="D210" s="13" t="s">
        <v>279</v>
      </c>
      <c r="E210" s="26">
        <v>0.316</v>
      </c>
      <c r="F210" s="12" t="s">
        <v>134</v>
      </c>
      <c r="G210" s="5"/>
      <c r="H210" s="2"/>
      <c r="I210" s="2"/>
    </row>
    <row r="211" spans="1:9" ht="13" x14ac:dyDescent="0.15">
      <c r="A211" s="1"/>
      <c r="B211" s="2"/>
      <c r="C211" s="12">
        <v>293</v>
      </c>
      <c r="D211" s="13" t="s">
        <v>280</v>
      </c>
      <c r="E211" s="26">
        <v>0.54900000000000004</v>
      </c>
      <c r="F211" s="12" t="s">
        <v>128</v>
      </c>
      <c r="G211" s="5"/>
      <c r="H211" s="2"/>
      <c r="I211" s="2"/>
    </row>
    <row r="212" spans="1:9" ht="13" x14ac:dyDescent="0.15">
      <c r="A212" s="1"/>
      <c r="B212" s="2"/>
      <c r="C212" s="12">
        <v>294</v>
      </c>
      <c r="D212" s="13" t="s">
        <v>281</v>
      </c>
      <c r="E212" s="26">
        <v>0.45900000000000002</v>
      </c>
      <c r="F212" s="12" t="s">
        <v>124</v>
      </c>
      <c r="G212" s="5"/>
      <c r="H212" s="2"/>
      <c r="I212" s="2"/>
    </row>
    <row r="213" spans="1:9" ht="13" x14ac:dyDescent="0.15">
      <c r="A213" s="1"/>
      <c r="B213" s="2"/>
      <c r="C213" s="12">
        <v>464</v>
      </c>
      <c r="D213" s="20" t="s">
        <v>282</v>
      </c>
      <c r="E213" s="26">
        <v>0.23799999999999999</v>
      </c>
      <c r="F213" s="12" t="s">
        <v>124</v>
      </c>
      <c r="G213" s="5"/>
      <c r="H213" s="2"/>
      <c r="I213" s="2"/>
    </row>
    <row r="214" spans="1:9" ht="13" x14ac:dyDescent="0.15">
      <c r="A214" s="1"/>
      <c r="B214" s="2"/>
      <c r="C214" s="12">
        <v>486</v>
      </c>
      <c r="D214" s="20" t="s">
        <v>283</v>
      </c>
      <c r="E214" s="26">
        <v>0.44400000000000001</v>
      </c>
      <c r="F214" s="12" t="s">
        <v>124</v>
      </c>
      <c r="G214" s="5"/>
      <c r="H214" s="2"/>
      <c r="I214" s="2"/>
    </row>
    <row r="215" spans="1:9" ht="13" x14ac:dyDescent="0.15">
      <c r="A215" s="1"/>
      <c r="B215" s="2"/>
      <c r="C215" s="12">
        <v>413</v>
      </c>
      <c r="D215" s="13" t="s">
        <v>284</v>
      </c>
      <c r="E215" s="26">
        <v>0.54900000000000004</v>
      </c>
      <c r="F215" s="12" t="s">
        <v>124</v>
      </c>
      <c r="G215" s="5"/>
      <c r="H215" s="2"/>
      <c r="I215" s="2"/>
    </row>
    <row r="216" spans="1:9" ht="13" x14ac:dyDescent="0.15">
      <c r="A216" s="1"/>
      <c r="B216" s="2"/>
      <c r="C216" s="12">
        <v>446</v>
      </c>
      <c r="D216" s="20" t="s">
        <v>285</v>
      </c>
      <c r="E216" s="26">
        <v>0.253</v>
      </c>
      <c r="F216" s="12" t="s">
        <v>134</v>
      </c>
      <c r="G216" s="5"/>
      <c r="H216" s="2"/>
      <c r="I216" s="2"/>
    </row>
    <row r="217" spans="1:9" ht="13" x14ac:dyDescent="0.15">
      <c r="A217" s="1"/>
      <c r="B217" s="2"/>
      <c r="C217" s="12">
        <v>467</v>
      </c>
      <c r="D217" s="20" t="s">
        <v>286</v>
      </c>
      <c r="E217" s="26">
        <v>0.314</v>
      </c>
      <c r="F217" s="12" t="s">
        <v>124</v>
      </c>
      <c r="G217" s="5"/>
      <c r="H217" s="2"/>
      <c r="I217" s="2"/>
    </row>
    <row r="218" spans="1:9" ht="13" x14ac:dyDescent="0.15">
      <c r="A218" s="1"/>
      <c r="B218" s="2"/>
      <c r="C218" s="12">
        <v>466</v>
      </c>
      <c r="D218" s="20" t="s">
        <v>287</v>
      </c>
      <c r="E218" s="26">
        <v>0.26600000000000001</v>
      </c>
      <c r="F218" s="12" t="s">
        <v>134</v>
      </c>
      <c r="G218" s="5"/>
      <c r="H218" s="2"/>
      <c r="I218" s="2"/>
    </row>
    <row r="219" spans="1:9" ht="13" x14ac:dyDescent="0.15">
      <c r="A219" s="1"/>
      <c r="B219" s="2"/>
      <c r="C219" s="12">
        <v>472</v>
      </c>
      <c r="D219" s="20" t="s">
        <v>288</v>
      </c>
      <c r="E219" s="26">
        <v>0.29699999999999999</v>
      </c>
      <c r="F219" s="12" t="s">
        <v>134</v>
      </c>
      <c r="G219" s="5"/>
      <c r="H219" s="2"/>
      <c r="I219" s="2"/>
    </row>
    <row r="220" spans="1:9" ht="13" x14ac:dyDescent="0.15">
      <c r="A220" s="1"/>
      <c r="B220" s="2"/>
      <c r="C220" s="12">
        <v>474</v>
      </c>
      <c r="D220" s="20" t="s">
        <v>289</v>
      </c>
      <c r="E220" s="26">
        <v>0.377</v>
      </c>
      <c r="F220" s="12" t="s">
        <v>124</v>
      </c>
      <c r="G220" s="5"/>
      <c r="H220" s="2"/>
      <c r="I220" s="2"/>
    </row>
    <row r="221" spans="1:9" ht="13" x14ac:dyDescent="0.15">
      <c r="A221" s="1"/>
      <c r="B221" s="2"/>
      <c r="C221" s="12">
        <v>514</v>
      </c>
      <c r="D221" s="20" t="s">
        <v>290</v>
      </c>
      <c r="E221" s="26">
        <v>0.34899999999999998</v>
      </c>
      <c r="F221" s="12" t="s">
        <v>134</v>
      </c>
      <c r="G221" s="5"/>
      <c r="H221" s="2"/>
      <c r="I221" s="2"/>
    </row>
    <row r="222" spans="1:9" ht="13" x14ac:dyDescent="0.15">
      <c r="A222" s="1"/>
      <c r="B222" s="2"/>
      <c r="C222" s="12">
        <v>516</v>
      </c>
      <c r="D222" s="20" t="s">
        <v>291</v>
      </c>
      <c r="E222" s="26">
        <v>0.42399999999999999</v>
      </c>
      <c r="F222" s="12" t="s">
        <v>124</v>
      </c>
      <c r="G222" s="5"/>
      <c r="H222" s="2"/>
      <c r="I222" s="2"/>
    </row>
    <row r="223" spans="1:9" ht="13" x14ac:dyDescent="0.15">
      <c r="A223" s="1"/>
      <c r="B223" s="2"/>
      <c r="C223" s="12">
        <v>517</v>
      </c>
      <c r="D223" s="20" t="s">
        <v>292</v>
      </c>
      <c r="E223" s="26">
        <v>0.35599999999999998</v>
      </c>
      <c r="F223" s="12" t="s">
        <v>134</v>
      </c>
      <c r="G223" s="5"/>
      <c r="H223" s="2"/>
      <c r="I223" s="2"/>
    </row>
    <row r="224" spans="1:9" ht="13" x14ac:dyDescent="0.15">
      <c r="A224" s="1"/>
      <c r="B224" s="2"/>
      <c r="C224" s="12">
        <v>546</v>
      </c>
      <c r="D224" s="20" t="s">
        <v>293</v>
      </c>
      <c r="E224" s="26">
        <v>0.29599999999999999</v>
      </c>
      <c r="F224" s="12" t="s">
        <v>134</v>
      </c>
      <c r="G224" s="5"/>
      <c r="H224" s="2"/>
      <c r="I224" s="2"/>
    </row>
    <row r="225" spans="1:9" ht="13" x14ac:dyDescent="0.15">
      <c r="A225" s="1"/>
      <c r="B225" s="2"/>
      <c r="C225" s="12">
        <v>553</v>
      </c>
      <c r="D225" s="13" t="s">
        <v>294</v>
      </c>
      <c r="E225" s="26">
        <v>0.53700000000000003</v>
      </c>
      <c r="F225" s="12" t="s">
        <v>124</v>
      </c>
      <c r="G225" s="5"/>
      <c r="H225" s="2"/>
      <c r="I225" s="2"/>
    </row>
    <row r="226" spans="1:9" ht="13" x14ac:dyDescent="0.15">
      <c r="A226" s="1"/>
      <c r="B226" s="2"/>
      <c r="C226" s="12">
        <v>471</v>
      </c>
      <c r="D226" s="20" t="s">
        <v>295</v>
      </c>
      <c r="E226" s="26">
        <v>0.41599999999999998</v>
      </c>
      <c r="F226" s="12" t="s">
        <v>134</v>
      </c>
      <c r="G226" s="5"/>
      <c r="H226" s="2"/>
      <c r="I226" s="2"/>
    </row>
    <row r="227" spans="1:9" ht="13" x14ac:dyDescent="0.15">
      <c r="A227" s="1"/>
      <c r="B227" s="2"/>
      <c r="C227" s="12">
        <v>576</v>
      </c>
      <c r="D227" s="20" t="str">
        <f>HYPERLINK("https://leetcode.com/problems/out-of-boundary-paths/#/description","Out of Boundary Paths")</f>
        <v>Out of Boundary Paths</v>
      </c>
      <c r="E227" s="12">
        <v>0.32400000000000001</v>
      </c>
      <c r="F227" s="2" t="s">
        <v>134</v>
      </c>
      <c r="G227" s="37"/>
      <c r="H227" s="14"/>
      <c r="I227" s="14"/>
    </row>
    <row r="228" spans="1:9" ht="13" x14ac:dyDescent="0.15">
      <c r="A228" s="62" t="str">
        <f>HYPERLINK("https://leetcode.com/tag/design/","Design")</f>
        <v>Design</v>
      </c>
      <c r="B228" s="54"/>
      <c r="C228" s="54"/>
      <c r="D228" s="54"/>
      <c r="E228" s="54"/>
      <c r="F228" s="54"/>
      <c r="G228" s="23"/>
      <c r="H228" s="24"/>
      <c r="I228" s="24"/>
    </row>
    <row r="229" spans="1:9" ht="13" x14ac:dyDescent="0.15">
      <c r="A229" s="53" t="s">
        <v>296</v>
      </c>
      <c r="B229" s="2"/>
      <c r="C229" s="12">
        <v>380</v>
      </c>
      <c r="D229" s="13" t="s">
        <v>297</v>
      </c>
      <c r="E229" s="26">
        <v>0.38900000000000001</v>
      </c>
      <c r="F229" s="12" t="s">
        <v>124</v>
      </c>
      <c r="G229" s="27" t="s">
        <v>298</v>
      </c>
      <c r="H229" s="28"/>
      <c r="I229" s="28"/>
    </row>
    <row r="230" spans="1:9" ht="13" x14ac:dyDescent="0.15">
      <c r="A230" s="54"/>
      <c r="B230" s="2"/>
      <c r="C230" s="12">
        <v>381</v>
      </c>
      <c r="D230" s="13" t="s">
        <v>299</v>
      </c>
      <c r="E230" s="26">
        <v>0.28499999999999998</v>
      </c>
      <c r="F230" s="12" t="s">
        <v>134</v>
      </c>
      <c r="G230" s="5"/>
      <c r="H230" s="2"/>
      <c r="I230" s="2"/>
    </row>
    <row r="231" spans="1:9" ht="13" x14ac:dyDescent="0.15">
      <c r="A231" s="53" t="s">
        <v>300</v>
      </c>
      <c r="B231" s="2"/>
      <c r="C231" s="12">
        <v>146</v>
      </c>
      <c r="D231" s="13" t="s">
        <v>301</v>
      </c>
      <c r="E231" s="26">
        <v>0.17</v>
      </c>
      <c r="F231" s="12" t="s">
        <v>134</v>
      </c>
      <c r="G231" s="27" t="s">
        <v>302</v>
      </c>
      <c r="H231" s="28"/>
      <c r="I231" s="28"/>
    </row>
    <row r="232" spans="1:9" ht="13" x14ac:dyDescent="0.15">
      <c r="A232" s="54"/>
      <c r="B232" s="2"/>
      <c r="C232" s="12">
        <v>460</v>
      </c>
      <c r="D232" s="13" t="s">
        <v>303</v>
      </c>
      <c r="E232" s="26">
        <v>0.224</v>
      </c>
      <c r="F232" s="12" t="s">
        <v>134</v>
      </c>
      <c r="G232" s="27" t="s">
        <v>304</v>
      </c>
      <c r="H232" s="28"/>
      <c r="I232" s="28"/>
    </row>
    <row r="233" spans="1:9" ht="13" x14ac:dyDescent="0.15">
      <c r="A233" s="54"/>
      <c r="B233" s="2"/>
      <c r="C233" s="12">
        <v>432</v>
      </c>
      <c r="D233" s="13" t="s">
        <v>305</v>
      </c>
      <c r="E233" s="26">
        <v>0.27500000000000002</v>
      </c>
      <c r="F233" s="12" t="s">
        <v>134</v>
      </c>
      <c r="G233" s="5"/>
      <c r="H233" s="2"/>
      <c r="I233" s="2"/>
    </row>
    <row r="234" spans="1:9" ht="13" x14ac:dyDescent="0.15">
      <c r="A234" s="53" t="s">
        <v>53</v>
      </c>
      <c r="B234" s="2"/>
      <c r="C234" s="12">
        <v>155</v>
      </c>
      <c r="D234" s="13" t="s">
        <v>306</v>
      </c>
      <c r="E234" s="26">
        <v>0.27600000000000002</v>
      </c>
      <c r="F234" s="12" t="s">
        <v>128</v>
      </c>
      <c r="G234" s="5"/>
      <c r="H234" s="2"/>
      <c r="I234" s="2"/>
    </row>
    <row r="235" spans="1:9" ht="13" x14ac:dyDescent="0.15">
      <c r="A235" s="54"/>
      <c r="B235" s="2"/>
      <c r="C235" s="12">
        <v>225</v>
      </c>
      <c r="D235" s="13" t="s">
        <v>307</v>
      </c>
      <c r="E235" s="26">
        <v>0.32100000000000001</v>
      </c>
      <c r="F235" s="12" t="s">
        <v>128</v>
      </c>
      <c r="G235" s="5"/>
      <c r="H235" s="2"/>
      <c r="I235" s="2"/>
    </row>
    <row r="236" spans="1:9" ht="13" x14ac:dyDescent="0.15">
      <c r="A236" s="54"/>
      <c r="B236" s="2"/>
      <c r="C236" s="12">
        <v>232</v>
      </c>
      <c r="D236" s="13" t="s">
        <v>308</v>
      </c>
      <c r="E236" s="26">
        <v>0.35899999999999999</v>
      </c>
      <c r="F236" s="12" t="s">
        <v>128</v>
      </c>
      <c r="G236" s="5"/>
      <c r="H236" s="2"/>
      <c r="I236" s="2"/>
    </row>
    <row r="237" spans="1:9" ht="13" x14ac:dyDescent="0.15">
      <c r="A237" s="53" t="s">
        <v>309</v>
      </c>
      <c r="B237" s="2"/>
      <c r="C237" s="12">
        <v>251</v>
      </c>
      <c r="D237" s="13" t="s">
        <v>310</v>
      </c>
      <c r="E237" s="26">
        <v>0.39800000000000002</v>
      </c>
      <c r="F237" s="12" t="s">
        <v>124</v>
      </c>
      <c r="G237" s="5"/>
      <c r="H237" s="2"/>
      <c r="I237" s="2"/>
    </row>
    <row r="238" spans="1:9" ht="13" x14ac:dyDescent="0.15">
      <c r="A238" s="54"/>
      <c r="B238" s="2"/>
      <c r="C238" s="12">
        <v>281</v>
      </c>
      <c r="D238" s="13" t="s">
        <v>311</v>
      </c>
      <c r="E238" s="26">
        <v>0.496</v>
      </c>
      <c r="F238" s="12" t="s">
        <v>124</v>
      </c>
      <c r="G238" s="5"/>
      <c r="H238" s="2"/>
      <c r="I238" s="2"/>
    </row>
    <row r="239" spans="1:9" ht="13" x14ac:dyDescent="0.15">
      <c r="A239" s="54"/>
      <c r="B239" s="2"/>
      <c r="C239" s="12">
        <v>284</v>
      </c>
      <c r="D239" s="13" t="s">
        <v>312</v>
      </c>
      <c r="E239" s="26">
        <v>0.35299999999999998</v>
      </c>
      <c r="F239" s="12" t="s">
        <v>124</v>
      </c>
      <c r="G239" s="5"/>
      <c r="H239" s="2"/>
      <c r="I239" s="2"/>
    </row>
    <row r="240" spans="1:9" ht="13" x14ac:dyDescent="0.15">
      <c r="A240" s="54"/>
      <c r="B240" s="2"/>
      <c r="C240" s="12">
        <v>341</v>
      </c>
      <c r="D240" s="13" t="s">
        <v>313</v>
      </c>
      <c r="E240" s="26">
        <v>0.40300000000000002</v>
      </c>
      <c r="F240" s="12" t="s">
        <v>124</v>
      </c>
      <c r="G240" s="5"/>
      <c r="H240" s="2"/>
      <c r="I240" s="2"/>
    </row>
    <row r="241" spans="1:9" ht="13" x14ac:dyDescent="0.15">
      <c r="A241" s="54"/>
      <c r="B241" s="2"/>
      <c r="C241" s="12">
        <v>604</v>
      </c>
      <c r="D241" s="13" t="str">
        <f>HYPERLINK("https://leetcode.com/problems/design-compressed-string-iterator/#/description","Design Compressed String Iterator")</f>
        <v>Design Compressed String Iterator</v>
      </c>
      <c r="E241" s="26">
        <v>0.30199999999999999</v>
      </c>
      <c r="F241" s="12" t="s">
        <v>128</v>
      </c>
      <c r="G241" s="5"/>
      <c r="H241" s="2"/>
      <c r="I241" s="2"/>
    </row>
    <row r="242" spans="1:9" ht="13" x14ac:dyDescent="0.15">
      <c r="A242" s="1"/>
      <c r="B242" s="2"/>
      <c r="C242" s="12">
        <v>353</v>
      </c>
      <c r="D242" s="13" t="s">
        <v>314</v>
      </c>
      <c r="E242" s="26">
        <v>0.26100000000000001</v>
      </c>
      <c r="F242" s="12" t="s">
        <v>124</v>
      </c>
      <c r="G242" s="5"/>
      <c r="H242" s="2"/>
      <c r="I242" s="2"/>
    </row>
    <row r="243" spans="1:9" ht="13" x14ac:dyDescent="0.15">
      <c r="A243" s="1"/>
      <c r="B243" s="2"/>
      <c r="C243" s="12">
        <v>379</v>
      </c>
      <c r="D243" s="13" t="s">
        <v>315</v>
      </c>
      <c r="E243" s="26">
        <v>0.314</v>
      </c>
      <c r="F243" s="12" t="s">
        <v>124</v>
      </c>
      <c r="G243" s="5"/>
      <c r="H243" s="2"/>
      <c r="I243" s="2"/>
    </row>
    <row r="244" spans="1:9" ht="13" x14ac:dyDescent="0.15">
      <c r="A244" s="1"/>
      <c r="B244" s="2" t="s">
        <v>6</v>
      </c>
      <c r="C244" s="12">
        <v>631</v>
      </c>
      <c r="D244" s="13" t="str">
        <f>HYPERLINK("https://leetcode.com/problems/design-excel-sum-formula/#/description","Design Excel Sum Formula")</f>
        <v>Design Excel Sum Formula</v>
      </c>
      <c r="E244" s="26">
        <v>0.17</v>
      </c>
      <c r="F244" s="12" t="s">
        <v>134</v>
      </c>
      <c r="G244" s="5"/>
      <c r="H244" s="2"/>
      <c r="I244" s="2"/>
    </row>
    <row r="245" spans="1:9" ht="13" x14ac:dyDescent="0.15">
      <c r="A245" s="1"/>
      <c r="B245" s="2" t="s">
        <v>6</v>
      </c>
      <c r="C245" s="12">
        <v>359</v>
      </c>
      <c r="D245" s="13" t="s">
        <v>316</v>
      </c>
      <c r="E245" s="26">
        <v>0.59</v>
      </c>
      <c r="F245" s="12" t="s">
        <v>128</v>
      </c>
      <c r="G245" s="5"/>
      <c r="H245" s="2"/>
      <c r="I245" s="2"/>
    </row>
    <row r="246" spans="1:9" ht="13" x14ac:dyDescent="0.15">
      <c r="A246" s="1"/>
      <c r="B246" s="14"/>
      <c r="C246" s="12">
        <v>635</v>
      </c>
      <c r="D246" s="13" t="str">
        <f>HYPERLINK("https://leetcode.com/problems/design-log-storage-system/#/description","Design Log Storage System")</f>
        <v>Design Log Storage System</v>
      </c>
      <c r="E246" s="26">
        <v>0.42599999999999999</v>
      </c>
      <c r="F246" s="12" t="s">
        <v>124</v>
      </c>
      <c r="G246" s="5"/>
      <c r="H246" s="2"/>
      <c r="I246" s="2"/>
    </row>
    <row r="247" spans="1:9" ht="13" x14ac:dyDescent="0.15">
      <c r="A247" s="1"/>
      <c r="B247" s="2"/>
      <c r="C247" s="12">
        <v>362</v>
      </c>
      <c r="D247" s="13" t="s">
        <v>317</v>
      </c>
      <c r="E247" s="26">
        <v>0.53300000000000003</v>
      </c>
      <c r="F247" s="12" t="s">
        <v>124</v>
      </c>
      <c r="G247" s="5"/>
      <c r="H247" s="2"/>
      <c r="I247" s="2"/>
    </row>
    <row r="248" spans="1:9" ht="13" x14ac:dyDescent="0.15">
      <c r="A248" s="1"/>
      <c r="B248" s="14" t="s">
        <v>318</v>
      </c>
      <c r="C248" s="12">
        <v>208</v>
      </c>
      <c r="D248" s="13" t="s">
        <v>319</v>
      </c>
      <c r="E248" s="26">
        <v>0.27</v>
      </c>
      <c r="F248" s="12" t="s">
        <v>124</v>
      </c>
      <c r="G248" s="27" t="s">
        <v>320</v>
      </c>
      <c r="H248" s="34"/>
      <c r="I248" s="2"/>
    </row>
    <row r="249" spans="1:9" ht="13" x14ac:dyDescent="0.15">
      <c r="A249" s="1"/>
      <c r="B249" s="14" t="s">
        <v>318</v>
      </c>
      <c r="C249" s="12">
        <v>211</v>
      </c>
      <c r="D249" s="13" t="s">
        <v>321</v>
      </c>
      <c r="E249" s="26">
        <v>0.215</v>
      </c>
      <c r="F249" s="12" t="s">
        <v>124</v>
      </c>
      <c r="G249" s="5"/>
      <c r="H249" s="34"/>
      <c r="I249" s="2"/>
    </row>
    <row r="250" spans="1:9" ht="13" x14ac:dyDescent="0.15">
      <c r="A250" s="1"/>
      <c r="B250" s="14" t="s">
        <v>318</v>
      </c>
      <c r="C250" s="12">
        <v>677</v>
      </c>
      <c r="D250" s="13" t="str">
        <f>HYPERLINK("https://leetcode.com/problems/map-sum-pairs/description/","Map Sum Pairs")</f>
        <v>Map Sum Pairs</v>
      </c>
      <c r="E250" s="26">
        <v>0.54</v>
      </c>
      <c r="F250" s="12" t="s">
        <v>124</v>
      </c>
      <c r="G250" s="27"/>
      <c r="H250" s="34"/>
      <c r="I250" s="2"/>
    </row>
    <row r="251" spans="1:9" ht="13" x14ac:dyDescent="0.15">
      <c r="A251" s="1"/>
      <c r="B251" s="14" t="s">
        <v>318</v>
      </c>
      <c r="C251" s="12">
        <v>642</v>
      </c>
      <c r="D251" s="13" t="str">
        <f>HYPERLINK("https://leetcode.com/problems/design-search-autocomplete-system/#/description","Design Search Autocomplete System")</f>
        <v>Design Search Autocomplete System</v>
      </c>
      <c r="E251" s="26">
        <v>0.26700000000000002</v>
      </c>
      <c r="F251" s="12" t="s">
        <v>134</v>
      </c>
      <c r="G251" s="27"/>
      <c r="H251" s="34"/>
      <c r="I251" s="2"/>
    </row>
    <row r="252" spans="1:9" ht="13" x14ac:dyDescent="0.15">
      <c r="A252" s="1"/>
      <c r="B252" s="2"/>
      <c r="C252" s="12">
        <v>676</v>
      </c>
      <c r="D252" s="13" t="s">
        <v>322</v>
      </c>
      <c r="E252" s="26">
        <v>0.51100000000000001</v>
      </c>
      <c r="F252" s="12" t="s">
        <v>124</v>
      </c>
      <c r="G252" s="5"/>
      <c r="H252" s="2"/>
      <c r="I252" s="2"/>
    </row>
    <row r="253" spans="1:9" ht="13" x14ac:dyDescent="0.15">
      <c r="A253" s="1"/>
      <c r="B253" s="2" t="s">
        <v>6</v>
      </c>
      <c r="C253" s="12">
        <v>535</v>
      </c>
      <c r="D253" s="13" t="s">
        <v>323</v>
      </c>
      <c r="E253" s="26">
        <v>0.746</v>
      </c>
      <c r="F253" s="12" t="s">
        <v>124</v>
      </c>
      <c r="G253" s="5"/>
      <c r="H253" s="2"/>
      <c r="I253" s="2"/>
    </row>
    <row r="254" spans="1:9" ht="13" x14ac:dyDescent="0.15">
      <c r="A254" s="1"/>
      <c r="B254" s="2"/>
      <c r="C254" s="12">
        <v>271</v>
      </c>
      <c r="D254" s="13" t="s">
        <v>324</v>
      </c>
      <c r="E254" s="26">
        <v>0.26200000000000001</v>
      </c>
      <c r="F254" s="12" t="s">
        <v>124</v>
      </c>
      <c r="G254" s="5"/>
      <c r="H254" s="2"/>
      <c r="I254" s="2"/>
    </row>
    <row r="255" spans="1:9" ht="13" x14ac:dyDescent="0.15">
      <c r="A255" s="1"/>
      <c r="B255" s="2"/>
      <c r="C255" s="12">
        <v>355</v>
      </c>
      <c r="D255" s="13" t="s">
        <v>325</v>
      </c>
      <c r="E255" s="26">
        <v>0.25</v>
      </c>
      <c r="F255" s="12" t="s">
        <v>124</v>
      </c>
      <c r="G255" s="5"/>
      <c r="H255" s="2"/>
      <c r="I255" s="2"/>
    </row>
    <row r="256" spans="1:9" ht="13" x14ac:dyDescent="0.15">
      <c r="A256" s="1"/>
      <c r="B256" s="2"/>
      <c r="C256" s="12">
        <v>348</v>
      </c>
      <c r="D256" s="13" t="s">
        <v>326</v>
      </c>
      <c r="E256" s="26">
        <v>0.45600000000000002</v>
      </c>
      <c r="F256" s="12" t="s">
        <v>124</v>
      </c>
      <c r="G256" s="5"/>
      <c r="H256" s="2"/>
      <c r="I256" s="2"/>
    </row>
    <row r="257" spans="1:9" ht="13" x14ac:dyDescent="0.15">
      <c r="A257" s="1"/>
      <c r="B257" s="2"/>
      <c r="C257" s="12">
        <v>588</v>
      </c>
      <c r="D257" s="13" t="str">
        <f>HYPERLINK("https://leetcode.com/problems/design-in-memory-file-system","Design In-Memory File System")</f>
        <v>Design In-Memory File System</v>
      </c>
      <c r="E257" s="26">
        <v>0.309</v>
      </c>
      <c r="F257" s="12" t="s">
        <v>134</v>
      </c>
      <c r="G257" s="5"/>
      <c r="H257" s="2"/>
      <c r="I257" s="2"/>
    </row>
    <row r="258" spans="1:9" ht="13" x14ac:dyDescent="0.15">
      <c r="A258" s="62" t="str">
        <f>HYPERLINK("https://leetcode.com/tag/tree/","Tree")</f>
        <v>Tree</v>
      </c>
      <c r="B258" s="54"/>
      <c r="C258" s="54"/>
      <c r="D258" s="54"/>
      <c r="E258" s="54"/>
      <c r="F258" s="54"/>
      <c r="G258" s="23"/>
      <c r="H258" s="24"/>
      <c r="I258" s="24"/>
    </row>
    <row r="259" spans="1:9" ht="13" x14ac:dyDescent="0.15">
      <c r="A259" s="64" t="s">
        <v>327</v>
      </c>
      <c r="B259" s="2" t="s">
        <v>328</v>
      </c>
      <c r="C259" s="12">
        <v>94</v>
      </c>
      <c r="D259" s="39" t="s">
        <v>329</v>
      </c>
      <c r="E259" s="26">
        <v>0.45300000000000001</v>
      </c>
      <c r="F259" s="12" t="s">
        <v>124</v>
      </c>
      <c r="G259" s="27" t="s">
        <v>330</v>
      </c>
      <c r="H259" s="28"/>
      <c r="I259" s="28"/>
    </row>
    <row r="260" spans="1:9" ht="13" x14ac:dyDescent="0.15">
      <c r="A260" s="54"/>
      <c r="B260" s="2" t="s">
        <v>331</v>
      </c>
      <c r="C260" s="12">
        <v>144</v>
      </c>
      <c r="D260" s="39" t="s">
        <v>332</v>
      </c>
      <c r="E260" s="26">
        <v>0.441</v>
      </c>
      <c r="F260" s="12" t="s">
        <v>124</v>
      </c>
      <c r="G260" s="27" t="s">
        <v>333</v>
      </c>
      <c r="H260" s="28"/>
      <c r="I260" s="28"/>
    </row>
    <row r="261" spans="1:9" ht="13" x14ac:dyDescent="0.15">
      <c r="A261" s="54"/>
      <c r="B261" s="2" t="s">
        <v>334</v>
      </c>
      <c r="C261" s="12">
        <v>145</v>
      </c>
      <c r="D261" s="39" t="s">
        <v>335</v>
      </c>
      <c r="E261" s="26">
        <v>0.39400000000000002</v>
      </c>
      <c r="F261" s="12" t="s">
        <v>134</v>
      </c>
      <c r="G261" s="27" t="s">
        <v>336</v>
      </c>
      <c r="H261" s="28"/>
      <c r="I261" s="28"/>
    </row>
    <row r="262" spans="1:9" ht="13" x14ac:dyDescent="0.15">
      <c r="A262" s="54"/>
      <c r="B262" s="2" t="s">
        <v>328</v>
      </c>
      <c r="C262" s="12">
        <v>173</v>
      </c>
      <c r="D262" s="39" t="s">
        <v>337</v>
      </c>
      <c r="E262" s="26">
        <v>0.40300000000000002</v>
      </c>
      <c r="F262" s="12" t="s">
        <v>124</v>
      </c>
      <c r="G262" s="5"/>
      <c r="H262" s="2"/>
      <c r="I262" s="2"/>
    </row>
    <row r="263" spans="1:9" ht="13" x14ac:dyDescent="0.15">
      <c r="A263" s="54"/>
      <c r="B263" s="2" t="s">
        <v>328</v>
      </c>
      <c r="C263" s="12">
        <v>98</v>
      </c>
      <c r="D263" s="39" t="s">
        <v>338</v>
      </c>
      <c r="E263" s="26">
        <v>0.22900000000000001</v>
      </c>
      <c r="F263" s="12" t="s">
        <v>124</v>
      </c>
      <c r="G263" s="5"/>
      <c r="H263" s="2"/>
      <c r="I263" s="2"/>
    </row>
    <row r="264" spans="1:9" ht="13" x14ac:dyDescent="0.15">
      <c r="A264" s="54"/>
      <c r="B264" s="2" t="s">
        <v>328</v>
      </c>
      <c r="C264" s="12">
        <v>99</v>
      </c>
      <c r="D264" s="39" t="s">
        <v>339</v>
      </c>
      <c r="E264" s="26">
        <v>0.29299999999999998</v>
      </c>
      <c r="F264" s="12" t="s">
        <v>134</v>
      </c>
      <c r="G264" s="5"/>
      <c r="H264" s="2"/>
      <c r="I264" s="2"/>
    </row>
    <row r="265" spans="1:9" ht="13" x14ac:dyDescent="0.15">
      <c r="A265" s="54"/>
      <c r="B265" s="2" t="s">
        <v>328</v>
      </c>
      <c r="C265" s="12">
        <v>285</v>
      </c>
      <c r="D265" s="39" t="s">
        <v>340</v>
      </c>
      <c r="E265" s="26">
        <v>0.36</v>
      </c>
      <c r="F265" s="12" t="s">
        <v>124</v>
      </c>
      <c r="G265" s="5"/>
      <c r="H265" s="2"/>
      <c r="I265" s="2"/>
    </row>
    <row r="266" spans="1:9" ht="13" x14ac:dyDescent="0.15">
      <c r="A266" s="54"/>
      <c r="B266" s="2" t="s">
        <v>331</v>
      </c>
      <c r="C266" s="12">
        <v>606</v>
      </c>
      <c r="D266" s="39" t="str">
        <f>HYPERLINK("https://leetcode.com/problems/construct-string-from-binary-tree/#/description","Construct String from Binary Tree")</f>
        <v>Construct String from Binary Tree</v>
      </c>
      <c r="E266" s="26">
        <v>0.54900000000000004</v>
      </c>
      <c r="F266" s="12" t="s">
        <v>128</v>
      </c>
      <c r="G266" s="27"/>
      <c r="H266" s="28"/>
      <c r="I266" s="28"/>
    </row>
    <row r="267" spans="1:9" ht="13" x14ac:dyDescent="0.15">
      <c r="A267" s="54"/>
      <c r="B267" s="2" t="s">
        <v>328</v>
      </c>
      <c r="C267" s="12">
        <v>105</v>
      </c>
      <c r="D267" s="40" t="s">
        <v>341</v>
      </c>
      <c r="E267" s="26">
        <v>0.315</v>
      </c>
      <c r="F267" s="12" t="s">
        <v>124</v>
      </c>
      <c r="G267" s="27" t="s">
        <v>342</v>
      </c>
      <c r="H267" s="28"/>
      <c r="I267" s="28"/>
    </row>
    <row r="268" spans="1:9" ht="13" x14ac:dyDescent="0.15">
      <c r="A268" s="54"/>
      <c r="B268" s="2" t="s">
        <v>328</v>
      </c>
      <c r="C268" s="12">
        <v>106</v>
      </c>
      <c r="D268" s="40" t="s">
        <v>343</v>
      </c>
      <c r="E268" s="26">
        <v>0.315</v>
      </c>
      <c r="F268" s="12" t="s">
        <v>124</v>
      </c>
      <c r="G268" s="5"/>
      <c r="H268" s="2"/>
      <c r="I268" s="2"/>
    </row>
    <row r="269" spans="1:9" ht="13" x14ac:dyDescent="0.15">
      <c r="A269" s="54"/>
      <c r="B269" s="2" t="s">
        <v>331</v>
      </c>
      <c r="C269" s="12">
        <v>255</v>
      </c>
      <c r="D269" s="20" t="s">
        <v>344</v>
      </c>
      <c r="E269" s="26">
        <v>0.39600000000000002</v>
      </c>
      <c r="F269" s="12" t="s">
        <v>124</v>
      </c>
      <c r="G269" s="5"/>
      <c r="H269" s="2"/>
      <c r="I269" s="2"/>
    </row>
    <row r="270" spans="1:9" ht="13" x14ac:dyDescent="0.15">
      <c r="A270" s="54"/>
      <c r="B270" s="2" t="s">
        <v>328</v>
      </c>
      <c r="C270" s="12">
        <v>501</v>
      </c>
      <c r="D270" s="39" t="s">
        <v>345</v>
      </c>
      <c r="E270" s="26">
        <v>0.38400000000000001</v>
      </c>
      <c r="F270" s="12" t="s">
        <v>128</v>
      </c>
      <c r="G270" s="5"/>
      <c r="H270" s="2"/>
      <c r="I270" s="2"/>
    </row>
    <row r="271" spans="1:9" ht="13" x14ac:dyDescent="0.15">
      <c r="A271" s="38"/>
      <c r="B271" s="2" t="s">
        <v>328</v>
      </c>
      <c r="C271" s="12">
        <v>653</v>
      </c>
      <c r="D271" s="13" t="s">
        <v>346</v>
      </c>
      <c r="E271" s="26">
        <v>0.505</v>
      </c>
      <c r="F271" s="12" t="s">
        <v>128</v>
      </c>
      <c r="G271" s="5"/>
      <c r="H271" s="2"/>
      <c r="I271" s="2"/>
    </row>
    <row r="272" spans="1:9" ht="13" x14ac:dyDescent="0.15">
      <c r="A272" s="53" t="s">
        <v>347</v>
      </c>
      <c r="B272" s="2"/>
      <c r="C272" s="12">
        <v>102</v>
      </c>
      <c r="D272" s="13" t="s">
        <v>348</v>
      </c>
      <c r="E272" s="26">
        <v>0.38400000000000001</v>
      </c>
      <c r="F272" s="12" t="s">
        <v>124</v>
      </c>
      <c r="G272" s="5"/>
      <c r="H272" s="2"/>
      <c r="I272" s="2"/>
    </row>
    <row r="273" spans="1:9" ht="13" x14ac:dyDescent="0.15">
      <c r="A273" s="54"/>
      <c r="B273" s="2"/>
      <c r="C273" s="12">
        <v>107</v>
      </c>
      <c r="D273" s="13" t="s">
        <v>349</v>
      </c>
      <c r="E273" s="26">
        <v>0.39100000000000001</v>
      </c>
      <c r="F273" s="12" t="s">
        <v>128</v>
      </c>
      <c r="G273" s="5"/>
      <c r="H273" s="2"/>
      <c r="I273" s="2"/>
    </row>
    <row r="274" spans="1:9" ht="13" x14ac:dyDescent="0.15">
      <c r="A274" s="54"/>
      <c r="B274" s="2"/>
      <c r="C274" s="12">
        <v>339</v>
      </c>
      <c r="D274" s="13" t="s">
        <v>350</v>
      </c>
      <c r="E274" s="26">
        <v>0.60899999999999999</v>
      </c>
      <c r="F274" s="12" t="s">
        <v>128</v>
      </c>
      <c r="G274" s="37"/>
      <c r="H274" s="14"/>
      <c r="I274" s="14"/>
    </row>
    <row r="275" spans="1:9" ht="13" x14ac:dyDescent="0.15">
      <c r="A275" s="54"/>
      <c r="B275" s="2"/>
      <c r="C275" s="12">
        <v>364</v>
      </c>
      <c r="D275" s="13" t="s">
        <v>351</v>
      </c>
      <c r="E275" s="26">
        <v>0.51400000000000001</v>
      </c>
      <c r="F275" s="12" t="s">
        <v>124</v>
      </c>
      <c r="G275" s="37"/>
      <c r="H275" s="14"/>
      <c r="I275" s="14"/>
    </row>
    <row r="276" spans="1:9" ht="13" x14ac:dyDescent="0.15">
      <c r="A276" s="54"/>
      <c r="B276" s="2"/>
      <c r="C276" s="12">
        <v>103</v>
      </c>
      <c r="D276" s="13" t="s">
        <v>352</v>
      </c>
      <c r="E276" s="26">
        <v>0.33500000000000002</v>
      </c>
      <c r="F276" s="12" t="s">
        <v>124</v>
      </c>
      <c r="G276" s="5"/>
      <c r="H276" s="2"/>
      <c r="I276" s="2"/>
    </row>
    <row r="277" spans="1:9" ht="13" x14ac:dyDescent="0.15">
      <c r="A277" s="54"/>
      <c r="B277" s="2"/>
      <c r="C277" s="12">
        <v>515</v>
      </c>
      <c r="D277" s="13" t="s">
        <v>353</v>
      </c>
      <c r="E277" s="26">
        <v>0.53900000000000003</v>
      </c>
      <c r="F277" s="12" t="s">
        <v>124</v>
      </c>
      <c r="G277" s="5"/>
      <c r="H277" s="2"/>
      <c r="I277" s="2"/>
    </row>
    <row r="278" spans="1:9" ht="13" x14ac:dyDescent="0.15">
      <c r="A278" s="54"/>
      <c r="B278" s="2"/>
      <c r="C278" s="12">
        <v>116</v>
      </c>
      <c r="D278" s="13" t="s">
        <v>354</v>
      </c>
      <c r="E278" s="26">
        <v>0.36899999999999999</v>
      </c>
      <c r="F278" s="12" t="s">
        <v>124</v>
      </c>
      <c r="G278" s="27" t="s">
        <v>355</v>
      </c>
      <c r="H278" s="28"/>
      <c r="I278" s="28"/>
    </row>
    <row r="279" spans="1:9" ht="13" x14ac:dyDescent="0.15">
      <c r="A279" s="54"/>
      <c r="B279" s="2"/>
      <c r="C279" s="12">
        <v>117</v>
      </c>
      <c r="D279" s="13" t="s">
        <v>356</v>
      </c>
      <c r="E279" s="26">
        <v>0.33600000000000002</v>
      </c>
      <c r="F279" s="12" t="s">
        <v>124</v>
      </c>
      <c r="G279" s="5"/>
      <c r="H279" s="2"/>
      <c r="I279" s="2"/>
    </row>
    <row r="280" spans="1:9" ht="13" x14ac:dyDescent="0.15">
      <c r="A280" s="54"/>
      <c r="B280" s="2"/>
      <c r="C280" s="12">
        <v>199</v>
      </c>
      <c r="D280" s="13" t="s">
        <v>357</v>
      </c>
      <c r="E280" s="26">
        <v>0.39800000000000002</v>
      </c>
      <c r="F280" s="12" t="s">
        <v>124</v>
      </c>
      <c r="G280" s="5"/>
      <c r="H280" s="2"/>
      <c r="I280" s="2"/>
    </row>
    <row r="281" spans="1:9" ht="13" x14ac:dyDescent="0.15">
      <c r="A281" s="54"/>
      <c r="B281" s="2"/>
      <c r="C281" s="12">
        <v>623</v>
      </c>
      <c r="D281" s="13" t="str">
        <f>HYPERLINK("https://leetcode.com/problems/add-one-row-to-tree/#/description","Add One Row to Tree")</f>
        <v>Add One Row to Tree</v>
      </c>
      <c r="E281" s="26">
        <v>0.501</v>
      </c>
      <c r="F281" s="12" t="s">
        <v>124</v>
      </c>
      <c r="G281" s="5"/>
      <c r="H281" s="2"/>
      <c r="I281" s="2"/>
    </row>
    <row r="282" spans="1:9" ht="13" x14ac:dyDescent="0.15">
      <c r="A282" s="1"/>
      <c r="B282" s="2"/>
      <c r="C282" s="12">
        <v>637</v>
      </c>
      <c r="D282" s="13" t="str">
        <f>HYPERLINK("https://leetcode.com/problems/average-of-levels-in-binary-tree/","Average of Levels in Binary Tree")</f>
        <v>Average of Levels in Binary Tree</v>
      </c>
      <c r="E282" s="26">
        <v>0.63200000000000001</v>
      </c>
      <c r="F282" s="12" t="s">
        <v>128</v>
      </c>
      <c r="G282" s="5"/>
      <c r="H282" s="2"/>
      <c r="I282" s="2"/>
    </row>
    <row r="283" spans="1:9" ht="13" x14ac:dyDescent="0.15">
      <c r="A283" s="53" t="s">
        <v>358</v>
      </c>
      <c r="B283" s="2" t="s">
        <v>334</v>
      </c>
      <c r="C283" s="12">
        <v>110</v>
      </c>
      <c r="D283" s="13" t="s">
        <v>359</v>
      </c>
      <c r="E283" s="26">
        <v>0.36899999999999999</v>
      </c>
      <c r="F283" s="12" t="s">
        <v>128</v>
      </c>
      <c r="G283" s="27"/>
      <c r="H283" s="28"/>
      <c r="I283" s="28"/>
    </row>
    <row r="284" spans="1:9" ht="13" x14ac:dyDescent="0.15">
      <c r="A284" s="54"/>
      <c r="B284" s="2"/>
      <c r="C284" s="12">
        <v>100</v>
      </c>
      <c r="D284" s="13" t="s">
        <v>360</v>
      </c>
      <c r="E284" s="26">
        <v>0.45900000000000002</v>
      </c>
      <c r="F284" s="12" t="s">
        <v>128</v>
      </c>
      <c r="G284" s="27"/>
      <c r="H284" s="28"/>
      <c r="I284" s="28"/>
    </row>
    <row r="285" spans="1:9" ht="13" x14ac:dyDescent="0.15">
      <c r="A285" s="54"/>
      <c r="B285" s="2"/>
      <c r="C285" s="12">
        <v>101</v>
      </c>
      <c r="D285" s="13" t="s">
        <v>361</v>
      </c>
      <c r="E285" s="26">
        <v>0.379</v>
      </c>
      <c r="F285" s="12" t="s">
        <v>128</v>
      </c>
      <c r="G285" s="27"/>
      <c r="H285" s="28"/>
      <c r="I285" s="28"/>
    </row>
    <row r="286" spans="1:9" ht="13" x14ac:dyDescent="0.15">
      <c r="A286" s="54"/>
      <c r="B286" s="2"/>
      <c r="C286" s="12">
        <v>226</v>
      </c>
      <c r="D286" s="13" t="s">
        <v>362</v>
      </c>
      <c r="E286" s="26">
        <v>0.50900000000000001</v>
      </c>
      <c r="F286" s="12" t="s">
        <v>128</v>
      </c>
      <c r="G286" s="27" t="s">
        <v>363</v>
      </c>
      <c r="H286" s="28"/>
      <c r="I286" s="28"/>
    </row>
    <row r="287" spans="1:9" ht="13" x14ac:dyDescent="0.15">
      <c r="A287" s="54"/>
      <c r="B287" s="2"/>
      <c r="C287" s="12">
        <v>617</v>
      </c>
      <c r="D287" s="13" t="str">
        <f>HYPERLINK("https://leetcode.com/problems/merge-two-binary-trees/#/description","Merge Two Binary Trees")</f>
        <v>Merge Two Binary Trees</v>
      </c>
      <c r="E287" s="26">
        <v>0.73399999999999999</v>
      </c>
      <c r="F287" s="12" t="s">
        <v>128</v>
      </c>
      <c r="G287" s="5"/>
      <c r="H287" s="2"/>
      <c r="I287" s="2"/>
    </row>
    <row r="288" spans="1:9" ht="13" x14ac:dyDescent="0.15">
      <c r="A288" s="54"/>
      <c r="B288" s="2"/>
      <c r="C288" s="12">
        <v>314</v>
      </c>
      <c r="D288" s="13" t="s">
        <v>364</v>
      </c>
      <c r="E288" s="26">
        <v>0.36199999999999999</v>
      </c>
      <c r="F288" s="12" t="s">
        <v>124</v>
      </c>
      <c r="G288" s="5"/>
      <c r="H288" s="2"/>
      <c r="I288" s="2"/>
    </row>
    <row r="289" spans="1:9" ht="13" x14ac:dyDescent="0.15">
      <c r="A289" s="54"/>
      <c r="B289" s="2"/>
      <c r="C289" s="12">
        <v>104</v>
      </c>
      <c r="D289" s="13" t="s">
        <v>365</v>
      </c>
      <c r="E289" s="26">
        <v>0.51800000000000002</v>
      </c>
      <c r="F289" s="12" t="s">
        <v>128</v>
      </c>
      <c r="G289" s="5"/>
      <c r="H289" s="2"/>
      <c r="I289" s="2"/>
    </row>
    <row r="290" spans="1:9" ht="13" x14ac:dyDescent="0.15">
      <c r="A290" s="54"/>
      <c r="B290" s="2" t="s">
        <v>366</v>
      </c>
      <c r="C290" s="12">
        <v>563</v>
      </c>
      <c r="D290" s="13" t="str">
        <f>HYPERLINK("https://leetcode.com/problems/binary-tree-tilt/#/description","Binary Tree Tilt")</f>
        <v>Binary Tree Tilt</v>
      </c>
      <c r="E290" s="26">
        <v>0.49</v>
      </c>
      <c r="F290" s="12" t="s">
        <v>128</v>
      </c>
      <c r="G290" s="5"/>
      <c r="H290" s="2"/>
      <c r="I290" s="2"/>
    </row>
    <row r="291" spans="1:9" ht="13" x14ac:dyDescent="0.15">
      <c r="A291" s="54"/>
      <c r="B291" s="2"/>
      <c r="C291" s="12">
        <v>111</v>
      </c>
      <c r="D291" s="13" t="s">
        <v>367</v>
      </c>
      <c r="E291" s="26">
        <v>0.32700000000000001</v>
      </c>
      <c r="F291" s="12" t="s">
        <v>128</v>
      </c>
      <c r="G291" s="5"/>
      <c r="H291" s="2"/>
      <c r="I291" s="2"/>
    </row>
    <row r="292" spans="1:9" ht="13" x14ac:dyDescent="0.15">
      <c r="A292" s="54"/>
      <c r="B292" s="2"/>
      <c r="C292" s="12">
        <v>257</v>
      </c>
      <c r="D292" s="13" t="s">
        <v>368</v>
      </c>
      <c r="E292" s="26">
        <v>0.36899999999999999</v>
      </c>
      <c r="F292" s="12" t="s">
        <v>128</v>
      </c>
      <c r="G292" s="5"/>
      <c r="H292" s="2"/>
      <c r="I292" s="2"/>
    </row>
    <row r="293" spans="1:9" ht="13" x14ac:dyDescent="0.15">
      <c r="A293" s="54"/>
      <c r="B293" s="2"/>
      <c r="C293" s="12">
        <v>404</v>
      </c>
      <c r="D293" s="13" t="s">
        <v>369</v>
      </c>
      <c r="E293" s="26">
        <v>0.46600000000000003</v>
      </c>
      <c r="F293" s="12" t="s">
        <v>128</v>
      </c>
      <c r="G293" s="5"/>
      <c r="H293" s="2"/>
      <c r="I293" s="2"/>
    </row>
    <row r="294" spans="1:9" ht="13" x14ac:dyDescent="0.15">
      <c r="A294" s="54"/>
      <c r="B294" s="2" t="s">
        <v>366</v>
      </c>
      <c r="C294" s="12">
        <v>112</v>
      </c>
      <c r="D294" s="13" t="s">
        <v>370</v>
      </c>
      <c r="E294" s="26">
        <v>0.33500000000000002</v>
      </c>
      <c r="F294" s="12" t="s">
        <v>128</v>
      </c>
      <c r="G294" s="27" t="s">
        <v>371</v>
      </c>
      <c r="H294" s="28"/>
      <c r="I294" s="28"/>
    </row>
    <row r="295" spans="1:9" ht="13" x14ac:dyDescent="0.15">
      <c r="A295" s="54"/>
      <c r="B295" s="2" t="s">
        <v>366</v>
      </c>
      <c r="C295" s="12">
        <v>113</v>
      </c>
      <c r="D295" s="13" t="s">
        <v>372</v>
      </c>
      <c r="E295" s="26">
        <v>0.32600000000000001</v>
      </c>
      <c r="F295" s="12" t="s">
        <v>124</v>
      </c>
      <c r="G295" s="27" t="s">
        <v>373</v>
      </c>
      <c r="H295" s="28"/>
      <c r="I295" s="28"/>
    </row>
    <row r="296" spans="1:9" ht="13" x14ac:dyDescent="0.15">
      <c r="A296" s="54"/>
      <c r="B296" s="2" t="s">
        <v>374</v>
      </c>
      <c r="C296" s="12">
        <v>437</v>
      </c>
      <c r="D296" s="20" t="s">
        <v>375</v>
      </c>
      <c r="E296" s="26">
        <v>0.39300000000000002</v>
      </c>
      <c r="F296" s="12" t="s">
        <v>128</v>
      </c>
      <c r="G296" s="27" t="s">
        <v>376</v>
      </c>
      <c r="H296" s="28"/>
      <c r="I296" s="28"/>
    </row>
    <row r="297" spans="1:9" ht="13" x14ac:dyDescent="0.15">
      <c r="A297" s="1"/>
      <c r="B297" s="2" t="s">
        <v>366</v>
      </c>
      <c r="C297" s="12">
        <v>124</v>
      </c>
      <c r="D297" s="13" t="s">
        <v>377</v>
      </c>
      <c r="E297" s="26">
        <v>0.255</v>
      </c>
      <c r="F297" s="12" t="s">
        <v>134</v>
      </c>
      <c r="G297" s="27"/>
      <c r="H297" s="28"/>
      <c r="I297" s="28"/>
    </row>
    <row r="298" spans="1:9" ht="13" x14ac:dyDescent="0.15">
      <c r="A298" s="1"/>
      <c r="B298" s="2" t="s">
        <v>374</v>
      </c>
      <c r="C298" s="12">
        <v>513</v>
      </c>
      <c r="D298" s="13" t="s">
        <v>378</v>
      </c>
      <c r="E298" s="26">
        <v>0.55800000000000005</v>
      </c>
      <c r="F298" s="12" t="s">
        <v>124</v>
      </c>
      <c r="G298" s="5"/>
      <c r="H298" s="2"/>
      <c r="I298" s="2"/>
    </row>
    <row r="299" spans="1:9" ht="13" x14ac:dyDescent="0.15">
      <c r="A299" s="1"/>
      <c r="B299" s="2" t="s">
        <v>374</v>
      </c>
      <c r="C299" s="12">
        <v>129</v>
      </c>
      <c r="D299" s="13" t="s">
        <v>379</v>
      </c>
      <c r="E299" s="26">
        <v>0.35899999999999999</v>
      </c>
      <c r="F299" s="12" t="s">
        <v>124</v>
      </c>
      <c r="G299" s="5"/>
      <c r="H299" s="2"/>
      <c r="I299" s="2"/>
    </row>
    <row r="300" spans="1:9" ht="13" x14ac:dyDescent="0.15">
      <c r="A300" s="1"/>
      <c r="B300" s="2" t="s">
        <v>374</v>
      </c>
      <c r="C300" s="12">
        <v>298</v>
      </c>
      <c r="D300" s="13" t="s">
        <v>380</v>
      </c>
      <c r="E300" s="26">
        <v>0.40500000000000003</v>
      </c>
      <c r="F300" s="12" t="s">
        <v>124</v>
      </c>
      <c r="G300" s="5"/>
      <c r="H300" s="2"/>
      <c r="I300" s="2"/>
    </row>
    <row r="301" spans="1:9" ht="13" x14ac:dyDescent="0.15">
      <c r="A301" s="1"/>
      <c r="B301" s="2" t="s">
        <v>366</v>
      </c>
      <c r="C301" s="12">
        <v>250</v>
      </c>
      <c r="D301" s="13" t="s">
        <v>381</v>
      </c>
      <c r="E301" s="26">
        <v>0.41199999999999998</v>
      </c>
      <c r="F301" s="12" t="s">
        <v>124</v>
      </c>
      <c r="G301" s="5"/>
      <c r="H301" s="2"/>
      <c r="I301" s="2"/>
    </row>
    <row r="302" spans="1:9" ht="13" x14ac:dyDescent="0.15">
      <c r="A302" s="1"/>
      <c r="B302" s="2" t="s">
        <v>382</v>
      </c>
      <c r="C302" s="12">
        <v>549</v>
      </c>
      <c r="D302" s="13" t="s">
        <v>383</v>
      </c>
      <c r="E302" s="26">
        <v>0.36799999999999999</v>
      </c>
      <c r="F302" s="12" t="s">
        <v>124</v>
      </c>
      <c r="G302" s="27" t="s">
        <v>384</v>
      </c>
      <c r="H302" s="28"/>
      <c r="I302" s="28"/>
    </row>
    <row r="303" spans="1:9" ht="13" x14ac:dyDescent="0.15">
      <c r="A303" s="1"/>
      <c r="B303" s="2" t="s">
        <v>382</v>
      </c>
      <c r="C303" s="12">
        <v>543</v>
      </c>
      <c r="D303" s="13" t="s">
        <v>385</v>
      </c>
      <c r="E303" s="26">
        <v>0.42799999999999999</v>
      </c>
      <c r="F303" s="12" t="s">
        <v>128</v>
      </c>
      <c r="G303" s="27" t="s">
        <v>386</v>
      </c>
      <c r="H303" s="28"/>
      <c r="I303" s="28"/>
    </row>
    <row r="304" spans="1:9" ht="13" x14ac:dyDescent="0.15">
      <c r="A304" s="1"/>
      <c r="B304" s="2"/>
      <c r="C304" s="12">
        <v>366</v>
      </c>
      <c r="D304" s="13" t="s">
        <v>387</v>
      </c>
      <c r="E304" s="26">
        <v>0.58599999999999997</v>
      </c>
      <c r="F304" s="12" t="s">
        <v>124</v>
      </c>
      <c r="G304" s="5"/>
      <c r="H304" s="2"/>
      <c r="I304" s="2"/>
    </row>
    <row r="305" spans="1:9" ht="13" x14ac:dyDescent="0.15">
      <c r="A305" s="1"/>
      <c r="B305" s="2"/>
      <c r="C305" s="12">
        <v>310</v>
      </c>
      <c r="D305" s="20" t="s">
        <v>388</v>
      </c>
      <c r="E305" s="26">
        <v>0.28699999999999998</v>
      </c>
      <c r="F305" s="12" t="s">
        <v>124</v>
      </c>
      <c r="G305" s="5"/>
      <c r="H305" s="2"/>
      <c r="I305" s="2"/>
    </row>
    <row r="306" spans="1:9" ht="13" x14ac:dyDescent="0.15">
      <c r="A306" s="1"/>
      <c r="B306" s="2"/>
      <c r="C306" s="12">
        <v>508</v>
      </c>
      <c r="D306" s="13" t="s">
        <v>389</v>
      </c>
      <c r="E306" s="26">
        <v>0.52</v>
      </c>
      <c r="F306" s="12" t="s">
        <v>124</v>
      </c>
      <c r="G306" s="5"/>
      <c r="H306" s="2"/>
      <c r="I306" s="2"/>
    </row>
    <row r="307" spans="1:9" ht="13" x14ac:dyDescent="0.15">
      <c r="A307" s="1"/>
      <c r="B307" s="2" t="s">
        <v>328</v>
      </c>
      <c r="C307" s="12">
        <v>538</v>
      </c>
      <c r="D307" s="13" t="s">
        <v>390</v>
      </c>
      <c r="E307" s="26">
        <v>0.52900000000000003</v>
      </c>
      <c r="F307" s="12" t="s">
        <v>124</v>
      </c>
      <c r="G307" s="5"/>
      <c r="H307" s="2"/>
      <c r="I307" s="2"/>
    </row>
    <row r="308" spans="1:9" ht="13" x14ac:dyDescent="0.15">
      <c r="A308" s="1"/>
      <c r="B308" s="2"/>
      <c r="C308" s="12">
        <v>156</v>
      </c>
      <c r="D308" s="13" t="s">
        <v>391</v>
      </c>
      <c r="E308" s="26">
        <v>0.436</v>
      </c>
      <c r="F308" s="12" t="s">
        <v>124</v>
      </c>
      <c r="G308" s="5"/>
      <c r="H308" s="2"/>
      <c r="I308" s="2"/>
    </row>
    <row r="309" spans="1:9" ht="13" x14ac:dyDescent="0.15">
      <c r="A309" s="1"/>
      <c r="B309" s="2"/>
      <c r="C309" s="12">
        <v>545</v>
      </c>
      <c r="D309" s="20" t="s">
        <v>392</v>
      </c>
      <c r="E309" s="26">
        <v>0.28199999999999997</v>
      </c>
      <c r="F309" s="12" t="s">
        <v>124</v>
      </c>
      <c r="G309" s="5"/>
      <c r="H309" s="2"/>
      <c r="I309" s="2"/>
    </row>
    <row r="310" spans="1:9" ht="13" x14ac:dyDescent="0.15">
      <c r="A310" s="53" t="s">
        <v>393</v>
      </c>
      <c r="B310" s="2" t="s">
        <v>53</v>
      </c>
      <c r="C310" s="12">
        <v>114</v>
      </c>
      <c r="D310" s="13" t="s">
        <v>394</v>
      </c>
      <c r="E310" s="26">
        <v>0.34300000000000003</v>
      </c>
      <c r="F310" s="12" t="s">
        <v>124</v>
      </c>
      <c r="G310" s="5"/>
      <c r="H310" s="2"/>
      <c r="I310" s="2"/>
    </row>
    <row r="311" spans="1:9" ht="13" x14ac:dyDescent="0.15">
      <c r="A311" s="54"/>
      <c r="B311" s="2" t="s">
        <v>53</v>
      </c>
      <c r="C311" s="12">
        <v>536</v>
      </c>
      <c r="D311" s="13" t="s">
        <v>395</v>
      </c>
      <c r="E311" s="26">
        <v>0.38300000000000001</v>
      </c>
      <c r="F311" s="12" t="s">
        <v>124</v>
      </c>
      <c r="G311" s="5"/>
      <c r="H311" s="2"/>
      <c r="I311" s="2"/>
    </row>
    <row r="312" spans="1:9" ht="13" x14ac:dyDescent="0.15">
      <c r="A312" s="54"/>
      <c r="B312" s="2" t="s">
        <v>396</v>
      </c>
      <c r="C312" s="12">
        <v>108</v>
      </c>
      <c r="D312" s="13" t="s">
        <v>397</v>
      </c>
      <c r="E312" s="26">
        <v>0.41399999999999998</v>
      </c>
      <c r="F312" s="12" t="s">
        <v>128</v>
      </c>
      <c r="G312" s="5"/>
      <c r="H312" s="2"/>
      <c r="I312" s="2"/>
    </row>
    <row r="313" spans="1:9" ht="13" x14ac:dyDescent="0.15">
      <c r="A313" s="54"/>
      <c r="B313" s="2" t="s">
        <v>396</v>
      </c>
      <c r="C313" s="12">
        <v>109</v>
      </c>
      <c r="D313" s="13" t="s">
        <v>398</v>
      </c>
      <c r="E313" s="26">
        <v>0.33400000000000002</v>
      </c>
      <c r="F313" s="12" t="s">
        <v>124</v>
      </c>
      <c r="G313" s="5"/>
      <c r="H313" s="2"/>
      <c r="I313" s="2"/>
    </row>
    <row r="314" spans="1:9" ht="13" x14ac:dyDescent="0.15">
      <c r="A314" s="53" t="s">
        <v>399</v>
      </c>
      <c r="B314" s="2"/>
      <c r="C314" s="12">
        <v>572</v>
      </c>
      <c r="D314" s="13" t="str">
        <f>HYPERLINK("https://leetcode.com/problems/subtree-of-another-tree/#/description","Subtree of Another Tree")</f>
        <v>Subtree of Another Tree</v>
      </c>
      <c r="E314" s="26">
        <v>0.439</v>
      </c>
      <c r="F314" s="2" t="s">
        <v>128</v>
      </c>
      <c r="G314" s="27" t="s">
        <v>400</v>
      </c>
      <c r="H314" s="28"/>
      <c r="I314" s="28"/>
    </row>
    <row r="315" spans="1:9" ht="13" x14ac:dyDescent="0.15">
      <c r="A315" s="54"/>
      <c r="B315" s="2"/>
      <c r="C315" s="12">
        <v>331</v>
      </c>
      <c r="D315" s="13" t="s">
        <v>401</v>
      </c>
      <c r="E315" s="26">
        <v>0.35699999999999998</v>
      </c>
      <c r="F315" s="12" t="s">
        <v>124</v>
      </c>
      <c r="G315" s="27"/>
      <c r="H315" s="28"/>
      <c r="I315" s="28"/>
    </row>
    <row r="316" spans="1:9" ht="13" x14ac:dyDescent="0.15">
      <c r="A316" s="54"/>
      <c r="B316" s="2" t="s">
        <v>53</v>
      </c>
      <c r="C316" s="12">
        <v>297</v>
      </c>
      <c r="D316" s="13" t="s">
        <v>402</v>
      </c>
      <c r="E316" s="26">
        <v>0.32600000000000001</v>
      </c>
      <c r="F316" s="12" t="s">
        <v>134</v>
      </c>
      <c r="G316" s="27" t="s">
        <v>403</v>
      </c>
      <c r="H316" s="28"/>
      <c r="I316" s="28"/>
    </row>
    <row r="317" spans="1:9" ht="13" x14ac:dyDescent="0.15">
      <c r="A317" s="54"/>
      <c r="B317" s="2"/>
      <c r="C317" s="12">
        <v>449</v>
      </c>
      <c r="D317" s="13" t="s">
        <v>404</v>
      </c>
      <c r="E317" s="26">
        <v>0.42199999999999999</v>
      </c>
      <c r="F317" s="12" t="s">
        <v>124</v>
      </c>
      <c r="G317" s="5"/>
      <c r="H317" s="2"/>
      <c r="I317" s="2"/>
    </row>
    <row r="318" spans="1:9" ht="13" x14ac:dyDescent="0.15">
      <c r="A318" s="1"/>
      <c r="B318" s="2" t="s">
        <v>161</v>
      </c>
      <c r="C318" s="12">
        <v>222</v>
      </c>
      <c r="D318" s="20" t="s">
        <v>405</v>
      </c>
      <c r="E318" s="26">
        <v>0.27100000000000002</v>
      </c>
      <c r="F318" s="12" t="s">
        <v>124</v>
      </c>
      <c r="G318" s="5"/>
      <c r="H318" s="2"/>
      <c r="I318" s="2"/>
    </row>
    <row r="319" spans="1:9" ht="13" x14ac:dyDescent="0.15">
      <c r="A319" s="1"/>
      <c r="B319" s="2" t="s">
        <v>6</v>
      </c>
      <c r="C319" s="12">
        <v>133</v>
      </c>
      <c r="D319" s="13" t="s">
        <v>406</v>
      </c>
      <c r="E319" s="26">
        <v>0.251</v>
      </c>
      <c r="F319" s="12" t="s">
        <v>124</v>
      </c>
      <c r="G319" s="5"/>
      <c r="H319" s="2"/>
      <c r="I319" s="2"/>
    </row>
    <row r="320" spans="1:9" ht="13" x14ac:dyDescent="0.15">
      <c r="A320" s="1"/>
      <c r="B320" s="2" t="s">
        <v>6</v>
      </c>
      <c r="C320" s="12">
        <v>138</v>
      </c>
      <c r="D320" s="13" t="s">
        <v>407</v>
      </c>
      <c r="E320" s="26">
        <v>0.26500000000000001</v>
      </c>
      <c r="F320" s="12" t="s">
        <v>124</v>
      </c>
      <c r="G320" s="41" t="s">
        <v>408</v>
      </c>
      <c r="H320" s="42"/>
      <c r="I320" s="42"/>
    </row>
    <row r="321" spans="1:9" ht="13" x14ac:dyDescent="0.15">
      <c r="A321" s="1"/>
      <c r="B321" s="2" t="s">
        <v>409</v>
      </c>
      <c r="C321" s="12">
        <v>323</v>
      </c>
      <c r="D321" s="43" t="s">
        <v>410</v>
      </c>
      <c r="E321" s="26">
        <v>0.47499999999999998</v>
      </c>
      <c r="F321" s="12" t="s">
        <v>124</v>
      </c>
      <c r="G321" s="5"/>
      <c r="H321" s="2"/>
      <c r="I321" s="2"/>
    </row>
    <row r="322" spans="1:9" ht="13" x14ac:dyDescent="0.15">
      <c r="A322" s="1"/>
      <c r="B322" s="2" t="s">
        <v>409</v>
      </c>
      <c r="C322" s="12">
        <v>261</v>
      </c>
      <c r="D322" s="13" t="s">
        <v>411</v>
      </c>
      <c r="E322" s="26">
        <v>0.373</v>
      </c>
      <c r="F322" s="12" t="s">
        <v>124</v>
      </c>
      <c r="G322" s="5"/>
      <c r="H322" s="2"/>
      <c r="I322" s="2"/>
    </row>
    <row r="323" spans="1:9" ht="13" x14ac:dyDescent="0.15">
      <c r="A323" s="65" t="s">
        <v>412</v>
      </c>
      <c r="B323" s="2"/>
      <c r="C323" s="12">
        <v>230</v>
      </c>
      <c r="D323" s="13" t="s">
        <v>413</v>
      </c>
      <c r="E323" s="26">
        <v>0.43</v>
      </c>
      <c r="F323" s="12" t="s">
        <v>124</v>
      </c>
      <c r="G323" s="5"/>
      <c r="H323" s="2"/>
      <c r="I323" s="2"/>
    </row>
    <row r="324" spans="1:9" ht="13" x14ac:dyDescent="0.15">
      <c r="A324" s="54"/>
      <c r="B324" s="2"/>
      <c r="C324" s="12">
        <v>235</v>
      </c>
      <c r="D324" s="13" t="s">
        <v>414</v>
      </c>
      <c r="E324" s="26">
        <v>0.38500000000000001</v>
      </c>
      <c r="F324" s="12" t="s">
        <v>128</v>
      </c>
      <c r="G324" s="5"/>
      <c r="H324" s="2"/>
      <c r="I324" s="2"/>
    </row>
    <row r="325" spans="1:9" ht="13" x14ac:dyDescent="0.15">
      <c r="A325" s="54"/>
      <c r="B325" s="2"/>
      <c r="C325" s="12">
        <v>236</v>
      </c>
      <c r="D325" s="20" t="s">
        <v>415</v>
      </c>
      <c r="E325" s="26">
        <v>0.29599999999999999</v>
      </c>
      <c r="F325" s="12" t="s">
        <v>124</v>
      </c>
      <c r="G325" s="5"/>
      <c r="H325" s="2"/>
      <c r="I325" s="2"/>
    </row>
    <row r="326" spans="1:9" ht="13" x14ac:dyDescent="0.15">
      <c r="A326" s="54"/>
      <c r="B326" s="2"/>
      <c r="C326" s="12">
        <v>270</v>
      </c>
      <c r="D326" s="13" t="s">
        <v>416</v>
      </c>
      <c r="E326" s="26">
        <v>0.38900000000000001</v>
      </c>
      <c r="F326" s="12" t="s">
        <v>128</v>
      </c>
      <c r="G326" s="5"/>
      <c r="H326" s="2"/>
      <c r="I326" s="2"/>
    </row>
    <row r="327" spans="1:9" ht="13" x14ac:dyDescent="0.15">
      <c r="A327" s="54"/>
      <c r="B327" s="2"/>
      <c r="C327" s="12">
        <v>272</v>
      </c>
      <c r="D327" s="13" t="s">
        <v>417</v>
      </c>
      <c r="E327" s="26">
        <v>0.38400000000000001</v>
      </c>
      <c r="F327" s="12" t="s">
        <v>134</v>
      </c>
      <c r="G327" s="5"/>
      <c r="H327" s="2"/>
      <c r="I327" s="2"/>
    </row>
    <row r="328" spans="1:9" ht="13" x14ac:dyDescent="0.15">
      <c r="A328" s="54"/>
      <c r="B328" s="2" t="s">
        <v>334</v>
      </c>
      <c r="C328" s="12">
        <v>333</v>
      </c>
      <c r="D328" s="13" t="s">
        <v>418</v>
      </c>
      <c r="E328" s="26">
        <v>0.30199999999999999</v>
      </c>
      <c r="F328" s="12" t="s">
        <v>124</v>
      </c>
      <c r="G328" s="5"/>
      <c r="H328" s="2"/>
      <c r="I328" s="2"/>
    </row>
    <row r="329" spans="1:9" ht="13" x14ac:dyDescent="0.15">
      <c r="A329" s="54"/>
      <c r="B329" s="2"/>
      <c r="C329" s="12">
        <v>450</v>
      </c>
      <c r="D329" s="20" t="s">
        <v>419</v>
      </c>
      <c r="E329" s="26">
        <v>0.35799999999999998</v>
      </c>
      <c r="F329" s="12" t="s">
        <v>124</v>
      </c>
      <c r="G329" s="5"/>
      <c r="H329" s="2"/>
      <c r="I329" s="2"/>
    </row>
    <row r="330" spans="1:9" ht="13" x14ac:dyDescent="0.15">
      <c r="A330" s="54"/>
      <c r="B330" s="2"/>
      <c r="C330" s="12">
        <v>530</v>
      </c>
      <c r="D330" s="13" t="s">
        <v>420</v>
      </c>
      <c r="E330" s="26">
        <v>0.47499999999999998</v>
      </c>
      <c r="F330" s="12" t="s">
        <v>128</v>
      </c>
      <c r="G330" s="5"/>
      <c r="H330" s="2"/>
      <c r="I330" s="2"/>
    </row>
    <row r="331" spans="1:9" ht="13" x14ac:dyDescent="0.15">
      <c r="A331" s="44"/>
      <c r="B331" s="2"/>
      <c r="C331" s="12">
        <v>669</v>
      </c>
      <c r="D331" s="13" t="s">
        <v>421</v>
      </c>
      <c r="E331" s="26">
        <v>0.59599999999999997</v>
      </c>
      <c r="F331" s="12" t="s">
        <v>128</v>
      </c>
      <c r="G331" s="5"/>
      <c r="H331" s="2"/>
      <c r="I331" s="2"/>
    </row>
    <row r="332" spans="1:9" ht="13" x14ac:dyDescent="0.15">
      <c r="A332" s="53" t="s">
        <v>422</v>
      </c>
      <c r="B332" s="2"/>
      <c r="C332" s="12">
        <v>207</v>
      </c>
      <c r="D332" s="13" t="s">
        <v>423</v>
      </c>
      <c r="E332" s="26">
        <v>0.313</v>
      </c>
      <c r="F332" s="12" t="s">
        <v>124</v>
      </c>
      <c r="G332" s="5"/>
      <c r="H332" s="2"/>
      <c r="I332" s="2"/>
    </row>
    <row r="333" spans="1:9" ht="13" x14ac:dyDescent="0.15">
      <c r="A333" s="54"/>
      <c r="B333" s="2"/>
      <c r="C333" s="12">
        <v>210</v>
      </c>
      <c r="D333" s="13" t="s">
        <v>424</v>
      </c>
      <c r="E333" s="26">
        <v>0.26800000000000002</v>
      </c>
      <c r="F333" s="12" t="s">
        <v>124</v>
      </c>
      <c r="G333" s="5"/>
      <c r="H333" s="2"/>
      <c r="I333" s="2"/>
    </row>
    <row r="334" spans="1:9" ht="13" x14ac:dyDescent="0.15">
      <c r="A334" s="54"/>
      <c r="B334" s="2"/>
      <c r="C334" s="12">
        <v>444</v>
      </c>
      <c r="D334" s="13" t="s">
        <v>425</v>
      </c>
      <c r="E334" s="26">
        <v>0.19700000000000001</v>
      </c>
      <c r="F334" s="12" t="s">
        <v>124</v>
      </c>
      <c r="G334" s="5"/>
      <c r="H334" s="2"/>
      <c r="I334" s="2"/>
    </row>
    <row r="335" spans="1:9" ht="13" x14ac:dyDescent="0.15">
      <c r="A335" s="54"/>
      <c r="B335" s="34" t="s">
        <v>206</v>
      </c>
      <c r="C335" s="12">
        <v>269</v>
      </c>
      <c r="D335" s="13" t="s">
        <v>426</v>
      </c>
      <c r="E335" s="26">
        <v>0.22800000000000001</v>
      </c>
      <c r="F335" s="12" t="s">
        <v>134</v>
      </c>
      <c r="G335" s="5"/>
      <c r="H335" s="2"/>
      <c r="I335" s="2"/>
    </row>
    <row r="336" spans="1:9" ht="13" x14ac:dyDescent="0.15">
      <c r="A336" s="54"/>
      <c r="B336" s="2"/>
      <c r="C336" s="12">
        <v>329</v>
      </c>
      <c r="D336" s="13" t="s">
        <v>427</v>
      </c>
      <c r="E336" s="26">
        <v>0.35899999999999999</v>
      </c>
      <c r="F336" s="12" t="s">
        <v>134</v>
      </c>
      <c r="G336" s="5"/>
      <c r="H336" s="2"/>
      <c r="I336" s="2"/>
    </row>
    <row r="337" spans="1:9" ht="13" x14ac:dyDescent="0.15">
      <c r="A337" s="1" t="s">
        <v>428</v>
      </c>
      <c r="B337" s="2"/>
      <c r="C337" s="12">
        <v>582</v>
      </c>
      <c r="D337" s="13" t="str">
        <f>HYPERLINK("https://leetcode.com/problems/kill-process/#/description","Kill Process")</f>
        <v>Kill Process</v>
      </c>
      <c r="E337" s="26">
        <v>0.42499999999999999</v>
      </c>
      <c r="F337" s="14" t="s">
        <v>124</v>
      </c>
      <c r="G337" s="5"/>
      <c r="H337" s="2"/>
      <c r="I337" s="2"/>
    </row>
    <row r="338" spans="1:9" ht="13" x14ac:dyDescent="0.15">
      <c r="A338" s="1" t="s">
        <v>428</v>
      </c>
      <c r="B338" s="2"/>
      <c r="C338" s="12">
        <v>130</v>
      </c>
      <c r="D338" s="13" t="s">
        <v>429</v>
      </c>
      <c r="E338" s="26">
        <v>0.17899999999999999</v>
      </c>
      <c r="F338" s="12" t="s">
        <v>124</v>
      </c>
      <c r="G338" s="5"/>
      <c r="H338" s="2"/>
      <c r="I338" s="2"/>
    </row>
    <row r="339" spans="1:9" ht="13" x14ac:dyDescent="0.15">
      <c r="A339" s="1" t="s">
        <v>428</v>
      </c>
      <c r="B339" s="2"/>
      <c r="C339" s="12">
        <v>200</v>
      </c>
      <c r="D339" s="13" t="s">
        <v>430</v>
      </c>
      <c r="E339" s="26">
        <v>0.33600000000000002</v>
      </c>
      <c r="F339" s="12" t="s">
        <v>124</v>
      </c>
      <c r="G339" s="5"/>
      <c r="H339" s="2"/>
      <c r="I339" s="2"/>
    </row>
    <row r="340" spans="1:9" ht="13" x14ac:dyDescent="0.15">
      <c r="A340" s="1" t="s">
        <v>428</v>
      </c>
      <c r="B340" s="2"/>
      <c r="C340" s="12">
        <v>305</v>
      </c>
      <c r="D340" s="13" t="s">
        <v>431</v>
      </c>
      <c r="E340" s="26">
        <v>0.38600000000000001</v>
      </c>
      <c r="F340" s="12" t="s">
        <v>134</v>
      </c>
      <c r="G340" s="5"/>
      <c r="H340" s="2"/>
      <c r="I340" s="2"/>
    </row>
    <row r="341" spans="1:9" ht="13" x14ac:dyDescent="0.15">
      <c r="A341" s="1" t="s">
        <v>428</v>
      </c>
      <c r="B341" s="2"/>
      <c r="C341" s="12">
        <v>286</v>
      </c>
      <c r="D341" s="13" t="s">
        <v>432</v>
      </c>
      <c r="E341" s="26">
        <v>0.435</v>
      </c>
      <c r="F341" s="12" t="s">
        <v>124</v>
      </c>
      <c r="G341" s="5"/>
      <c r="H341" s="2"/>
      <c r="I341" s="2"/>
    </row>
    <row r="342" spans="1:9" ht="13" x14ac:dyDescent="0.15">
      <c r="A342" s="1"/>
      <c r="B342" s="2"/>
      <c r="C342" s="12">
        <v>490</v>
      </c>
      <c r="D342" s="13" t="s">
        <v>433</v>
      </c>
      <c r="E342" s="26">
        <v>0.42399999999999999</v>
      </c>
      <c r="F342" s="12" t="s">
        <v>124</v>
      </c>
      <c r="G342" s="5"/>
      <c r="H342" s="2"/>
      <c r="I342" s="2"/>
    </row>
    <row r="343" spans="1:9" ht="13" x14ac:dyDescent="0.15">
      <c r="A343" s="1"/>
      <c r="B343" s="2"/>
      <c r="C343" s="12">
        <v>505</v>
      </c>
      <c r="D343" s="20" t="s">
        <v>434</v>
      </c>
      <c r="E343" s="26">
        <v>0.36099999999999999</v>
      </c>
      <c r="F343" s="12" t="s">
        <v>124</v>
      </c>
      <c r="G343" s="27" t="s">
        <v>435</v>
      </c>
      <c r="H343" s="28"/>
      <c r="I343" s="28"/>
    </row>
    <row r="344" spans="1:9" ht="13" x14ac:dyDescent="0.15">
      <c r="A344" s="1"/>
      <c r="B344" s="2"/>
      <c r="C344" s="12">
        <v>499</v>
      </c>
      <c r="D344" s="13" t="s">
        <v>436</v>
      </c>
      <c r="E344" s="26">
        <v>0.31</v>
      </c>
      <c r="F344" s="12" t="s">
        <v>134</v>
      </c>
      <c r="G344" s="5"/>
      <c r="H344" s="2"/>
      <c r="I344" s="2"/>
    </row>
    <row r="345" spans="1:9" ht="13" x14ac:dyDescent="0.15">
      <c r="A345" s="1"/>
      <c r="B345" s="2"/>
      <c r="C345" s="12">
        <v>301</v>
      </c>
      <c r="D345" s="20" t="s">
        <v>437</v>
      </c>
      <c r="E345" s="26">
        <v>0.34899999999999998</v>
      </c>
      <c r="F345" s="12" t="s">
        <v>134</v>
      </c>
      <c r="G345" s="5"/>
      <c r="H345" s="2"/>
      <c r="I345" s="2"/>
    </row>
    <row r="346" spans="1:9" ht="13" x14ac:dyDescent="0.15">
      <c r="A346" s="1"/>
      <c r="B346" s="2"/>
      <c r="C346" s="12">
        <v>317</v>
      </c>
      <c r="D346" s="20" t="s">
        <v>438</v>
      </c>
      <c r="E346" s="26">
        <v>0.33600000000000002</v>
      </c>
      <c r="F346" s="12" t="s">
        <v>134</v>
      </c>
      <c r="G346" s="5"/>
      <c r="H346" s="2"/>
      <c r="I346" s="2"/>
    </row>
    <row r="347" spans="1:9" ht="13" x14ac:dyDescent="0.15">
      <c r="A347" s="1" t="s">
        <v>366</v>
      </c>
      <c r="B347" s="2"/>
      <c r="C347" s="12">
        <v>332</v>
      </c>
      <c r="D347" s="13" t="s">
        <v>439</v>
      </c>
      <c r="E347" s="26">
        <v>0.28699999999999998</v>
      </c>
      <c r="F347" s="12" t="s">
        <v>124</v>
      </c>
      <c r="G347" s="5"/>
      <c r="H347" s="2"/>
      <c r="I347" s="2"/>
    </row>
    <row r="348" spans="1:9" ht="13" x14ac:dyDescent="0.15">
      <c r="A348" s="1"/>
      <c r="B348" s="2"/>
      <c r="C348" s="12">
        <v>399</v>
      </c>
      <c r="D348" s="20" t="s">
        <v>440</v>
      </c>
      <c r="E348" s="26">
        <v>0.40300000000000002</v>
      </c>
      <c r="F348" s="12" t="s">
        <v>124</v>
      </c>
      <c r="G348" s="5"/>
      <c r="H348" s="2"/>
      <c r="I348" s="2"/>
    </row>
    <row r="349" spans="1:9" ht="13" x14ac:dyDescent="0.15">
      <c r="A349" s="1" t="s">
        <v>366</v>
      </c>
      <c r="B349" s="2"/>
      <c r="C349" s="12">
        <v>547</v>
      </c>
      <c r="D349" s="13" t="s">
        <v>441</v>
      </c>
      <c r="E349" s="26">
        <v>0.49</v>
      </c>
      <c r="F349" s="12" t="s">
        <v>124</v>
      </c>
      <c r="G349" s="5"/>
      <c r="H349" s="2"/>
      <c r="I349" s="2"/>
    </row>
    <row r="350" spans="1:9" ht="13" x14ac:dyDescent="0.15">
      <c r="A350" s="1" t="s">
        <v>428</v>
      </c>
      <c r="B350" s="2"/>
      <c r="C350" s="12">
        <v>417</v>
      </c>
      <c r="D350" s="13" t="s">
        <v>442</v>
      </c>
      <c r="E350" s="26">
        <v>0.33200000000000002</v>
      </c>
      <c r="F350" s="12" t="s">
        <v>124</v>
      </c>
      <c r="G350" s="5"/>
      <c r="H350" s="2"/>
      <c r="I350" s="2"/>
    </row>
    <row r="351" spans="1:9" ht="13" x14ac:dyDescent="0.15">
      <c r="A351" s="1" t="s">
        <v>428</v>
      </c>
      <c r="B351" s="2"/>
      <c r="C351" s="12">
        <v>419</v>
      </c>
      <c r="D351" s="13" t="s">
        <v>443</v>
      </c>
      <c r="E351" s="26">
        <v>0.61199999999999999</v>
      </c>
      <c r="F351" s="12" t="s">
        <v>124</v>
      </c>
      <c r="G351" s="5"/>
      <c r="H351" s="2"/>
      <c r="I351" s="2"/>
    </row>
    <row r="352" spans="1:9" ht="13" x14ac:dyDescent="0.15">
      <c r="A352" s="1" t="s">
        <v>428</v>
      </c>
      <c r="B352" s="2"/>
      <c r="C352" s="12">
        <v>473</v>
      </c>
      <c r="D352" s="13" t="s">
        <v>444</v>
      </c>
      <c r="E352" s="26">
        <v>0.34300000000000003</v>
      </c>
      <c r="F352" s="12" t="s">
        <v>124</v>
      </c>
      <c r="G352" s="5"/>
      <c r="H352" s="2"/>
      <c r="I352" s="2"/>
    </row>
    <row r="353" spans="1:9" ht="13" x14ac:dyDescent="0.15">
      <c r="A353" s="1" t="s">
        <v>428</v>
      </c>
      <c r="B353" s="2"/>
      <c r="C353" s="12">
        <v>529</v>
      </c>
      <c r="D353" s="13" t="s">
        <v>445</v>
      </c>
      <c r="E353" s="26">
        <v>0.51800000000000002</v>
      </c>
      <c r="F353" s="12" t="s">
        <v>124</v>
      </c>
      <c r="G353" s="5"/>
      <c r="H353" s="2"/>
      <c r="I353" s="2"/>
    </row>
    <row r="354" spans="1:9" ht="13" x14ac:dyDescent="0.15">
      <c r="A354" s="1" t="s">
        <v>446</v>
      </c>
      <c r="B354" s="2"/>
      <c r="C354" s="12">
        <v>542</v>
      </c>
      <c r="D354" s="13" t="s">
        <v>447</v>
      </c>
      <c r="E354" s="26">
        <v>0.32400000000000001</v>
      </c>
      <c r="F354" s="12" t="s">
        <v>124</v>
      </c>
      <c r="G354" s="5"/>
      <c r="H354" s="2"/>
      <c r="I354" s="2"/>
    </row>
    <row r="355" spans="1:9" ht="13" x14ac:dyDescent="0.15">
      <c r="A355" s="63" t="s">
        <v>448</v>
      </c>
      <c r="B355" s="54"/>
      <c r="C355" s="54"/>
      <c r="D355" s="54"/>
      <c r="E355" s="54"/>
      <c r="F355" s="54"/>
      <c r="G355" s="23"/>
      <c r="H355" s="24"/>
      <c r="I355" s="24"/>
    </row>
    <row r="356" spans="1:9" ht="13" x14ac:dyDescent="0.15">
      <c r="A356" s="1"/>
      <c r="B356" s="2"/>
      <c r="C356" s="12">
        <v>307</v>
      </c>
      <c r="D356" s="20" t="s">
        <v>449</v>
      </c>
      <c r="E356" s="26">
        <v>0.19600000000000001</v>
      </c>
      <c r="F356" s="12" t="s">
        <v>124</v>
      </c>
      <c r="G356" s="5"/>
      <c r="H356" s="2"/>
      <c r="I356" s="2"/>
    </row>
    <row r="357" spans="1:9" ht="13" x14ac:dyDescent="0.15">
      <c r="A357" s="1"/>
      <c r="B357" s="2"/>
      <c r="C357" s="12">
        <v>308</v>
      </c>
      <c r="D357" s="20" t="s">
        <v>450</v>
      </c>
      <c r="E357" s="26">
        <v>0.215</v>
      </c>
      <c r="F357" s="12" t="s">
        <v>134</v>
      </c>
      <c r="G357" s="5"/>
      <c r="H357" s="2"/>
      <c r="I357" s="2"/>
    </row>
    <row r="358" spans="1:9" ht="13" x14ac:dyDescent="0.15">
      <c r="A358" s="1"/>
      <c r="B358" s="2"/>
      <c r="C358" s="12">
        <v>327</v>
      </c>
      <c r="D358" s="13" t="s">
        <v>451</v>
      </c>
      <c r="E358" s="26">
        <v>0.29299999999999998</v>
      </c>
      <c r="F358" s="12" t="s">
        <v>134</v>
      </c>
      <c r="G358" s="5"/>
      <c r="H358" s="2"/>
      <c r="I358" s="2"/>
    </row>
    <row r="359" spans="1:9" ht="13" x14ac:dyDescent="0.15">
      <c r="A359" s="1"/>
      <c r="B359" s="2"/>
      <c r="C359" s="12">
        <v>493</v>
      </c>
      <c r="D359" s="20" t="s">
        <v>452</v>
      </c>
      <c r="E359" s="26">
        <v>0.191</v>
      </c>
      <c r="F359" s="12" t="s">
        <v>134</v>
      </c>
      <c r="G359" s="5"/>
      <c r="H359" s="2"/>
      <c r="I359" s="2"/>
    </row>
    <row r="360" spans="1:9" ht="13" x14ac:dyDescent="0.15">
      <c r="A360" s="63" t="s">
        <v>453</v>
      </c>
      <c r="B360" s="54"/>
      <c r="C360" s="54"/>
      <c r="D360" s="54"/>
      <c r="E360" s="54"/>
      <c r="F360" s="54"/>
      <c r="G360" s="23"/>
      <c r="H360" s="24"/>
      <c r="I360" s="24"/>
    </row>
    <row r="361" spans="1:9" ht="13" x14ac:dyDescent="0.15">
      <c r="A361" s="1"/>
      <c r="B361" s="34"/>
      <c r="C361" s="12">
        <v>561</v>
      </c>
      <c r="D361" s="13" t="str">
        <f>HYPERLINK("https://leetcode.com/problems/array-partition-i/#/description","Array Partition I")</f>
        <v>Array Partition I</v>
      </c>
      <c r="E361" s="26">
        <v>0.73199999999999998</v>
      </c>
      <c r="F361" s="12" t="s">
        <v>128</v>
      </c>
      <c r="G361" s="5"/>
      <c r="H361" s="2"/>
      <c r="I361" s="2"/>
    </row>
    <row r="362" spans="1:9" ht="13" x14ac:dyDescent="0.15">
      <c r="A362" s="1"/>
      <c r="B362" s="2"/>
      <c r="C362" s="12">
        <v>55</v>
      </c>
      <c r="D362" s="13" t="s">
        <v>454</v>
      </c>
      <c r="E362" s="26">
        <v>0.29299999999999998</v>
      </c>
      <c r="F362" s="12" t="s">
        <v>124</v>
      </c>
      <c r="G362" s="5"/>
      <c r="H362" s="2"/>
      <c r="I362" s="2"/>
    </row>
    <row r="363" spans="1:9" ht="13" x14ac:dyDescent="0.15">
      <c r="A363" s="1"/>
      <c r="B363" s="2"/>
      <c r="C363" s="12">
        <v>45</v>
      </c>
      <c r="D363" s="13" t="s">
        <v>455</v>
      </c>
      <c r="E363" s="26">
        <v>0.26100000000000001</v>
      </c>
      <c r="F363" s="12" t="s">
        <v>134</v>
      </c>
      <c r="G363" s="5"/>
      <c r="H363" s="2"/>
      <c r="I363" s="2"/>
    </row>
    <row r="364" spans="1:9" ht="13" x14ac:dyDescent="0.15">
      <c r="A364" s="1"/>
      <c r="B364" s="2"/>
      <c r="C364" s="12">
        <v>455</v>
      </c>
      <c r="D364" s="13" t="s">
        <v>456</v>
      </c>
      <c r="E364" s="26">
        <v>0.47199999999999998</v>
      </c>
      <c r="F364" s="12" t="s">
        <v>128</v>
      </c>
      <c r="G364" s="5"/>
      <c r="H364" s="2"/>
      <c r="I364" s="2"/>
    </row>
    <row r="365" spans="1:9" ht="13" x14ac:dyDescent="0.15">
      <c r="A365" s="1"/>
      <c r="B365" s="2"/>
      <c r="C365" s="12">
        <v>134</v>
      </c>
      <c r="D365" s="20" t="s">
        <v>457</v>
      </c>
      <c r="E365" s="26">
        <v>0.28999999999999998</v>
      </c>
      <c r="F365" s="12" t="s">
        <v>124</v>
      </c>
      <c r="G365" s="5"/>
      <c r="H365" s="2"/>
      <c r="I365" s="2"/>
    </row>
    <row r="366" spans="1:9" ht="13" x14ac:dyDescent="0.15">
      <c r="A366" s="1"/>
      <c r="B366" s="2"/>
      <c r="C366" s="12">
        <v>392</v>
      </c>
      <c r="D366" s="13" t="s">
        <v>458</v>
      </c>
      <c r="E366" s="26">
        <v>0.443</v>
      </c>
      <c r="F366" s="12" t="s">
        <v>124</v>
      </c>
      <c r="G366" s="5"/>
      <c r="H366" s="2"/>
      <c r="I366" s="2"/>
    </row>
    <row r="367" spans="1:9" ht="13" x14ac:dyDescent="0.15">
      <c r="A367" s="1"/>
      <c r="B367" s="2"/>
      <c r="C367" s="12">
        <v>630</v>
      </c>
      <c r="D367" s="20" t="str">
        <f>HYPERLINK("https://leetcode.com/problems/course-schedule-iii/#/description","Course Schedule III")</f>
        <v>Course Schedule III</v>
      </c>
      <c r="E367" s="26">
        <v>8.8999999999999996E-2</v>
      </c>
      <c r="F367" s="12" t="s">
        <v>124</v>
      </c>
      <c r="G367" s="5"/>
      <c r="H367" s="2"/>
      <c r="I367" s="2"/>
    </row>
    <row r="368" spans="1:9" ht="13" x14ac:dyDescent="0.15">
      <c r="A368" s="1"/>
      <c r="B368" s="2"/>
      <c r="C368" s="12">
        <v>406</v>
      </c>
      <c r="D368" s="13" t="s">
        <v>459</v>
      </c>
      <c r="E368" s="26">
        <v>0.54700000000000004</v>
      </c>
      <c r="F368" s="12" t="s">
        <v>124</v>
      </c>
      <c r="G368" s="5"/>
      <c r="H368" s="2"/>
      <c r="I368" s="2"/>
    </row>
    <row r="369" spans="1:9" ht="13" x14ac:dyDescent="0.15">
      <c r="A369" s="1"/>
      <c r="B369" s="2"/>
      <c r="C369" s="12">
        <v>418</v>
      </c>
      <c r="D369" s="20" t="s">
        <v>460</v>
      </c>
      <c r="E369" s="26">
        <v>0.27400000000000002</v>
      </c>
      <c r="F369" s="12" t="s">
        <v>124</v>
      </c>
      <c r="G369" s="5"/>
      <c r="H369" s="2"/>
      <c r="I369" s="2"/>
    </row>
    <row r="370" spans="1:9" ht="13" x14ac:dyDescent="0.15">
      <c r="A370" s="1"/>
      <c r="B370" s="2"/>
      <c r="C370" s="12">
        <v>484</v>
      </c>
      <c r="D370" s="13" t="s">
        <v>461</v>
      </c>
      <c r="E370" s="26">
        <v>0.52300000000000002</v>
      </c>
      <c r="F370" s="12" t="s">
        <v>124</v>
      </c>
      <c r="G370" s="5"/>
      <c r="H370" s="2"/>
      <c r="I370" s="2"/>
    </row>
    <row r="371" spans="1:9" ht="13" x14ac:dyDescent="0.15">
      <c r="A371" s="1"/>
      <c r="B371" s="2"/>
      <c r="C371" s="12">
        <v>452</v>
      </c>
      <c r="D371" s="20" t="s">
        <v>462</v>
      </c>
      <c r="E371" s="26">
        <v>0.434</v>
      </c>
      <c r="F371" s="12" t="s">
        <v>124</v>
      </c>
      <c r="G371" s="5"/>
      <c r="H371" s="2"/>
      <c r="I371" s="2"/>
    </row>
    <row r="372" spans="1:9" ht="13" x14ac:dyDescent="0.15">
      <c r="A372" s="1"/>
      <c r="B372" s="2"/>
      <c r="C372" s="12">
        <v>135</v>
      </c>
      <c r="D372" s="20" t="s">
        <v>463</v>
      </c>
      <c r="E372" s="26">
        <v>0.24299999999999999</v>
      </c>
      <c r="F372" s="12" t="s">
        <v>134</v>
      </c>
      <c r="G372" s="5"/>
      <c r="H372" s="2"/>
      <c r="I372" s="2"/>
    </row>
    <row r="373" spans="1:9" ht="13" x14ac:dyDescent="0.15">
      <c r="A373" s="1"/>
      <c r="B373" s="2"/>
      <c r="C373" s="12">
        <v>316</v>
      </c>
      <c r="D373" s="20" t="s">
        <v>464</v>
      </c>
      <c r="E373" s="26">
        <v>0.29099999999999998</v>
      </c>
      <c r="F373" s="12" t="s">
        <v>134</v>
      </c>
      <c r="G373" s="5"/>
      <c r="H373" s="2"/>
      <c r="I373" s="2"/>
    </row>
    <row r="374" spans="1:9" ht="13" x14ac:dyDescent="0.15">
      <c r="A374" s="1"/>
      <c r="B374" s="2"/>
      <c r="C374" s="12">
        <v>330</v>
      </c>
      <c r="D374" s="20" t="s">
        <v>465</v>
      </c>
      <c r="E374" s="26">
        <v>0.317</v>
      </c>
      <c r="F374" s="12" t="s">
        <v>134</v>
      </c>
      <c r="G374" s="5"/>
      <c r="H374" s="2"/>
      <c r="I374" s="2"/>
    </row>
    <row r="375" spans="1:9" ht="13" x14ac:dyDescent="0.15">
      <c r="A375" s="1"/>
      <c r="B375" s="2"/>
      <c r="C375" s="12">
        <v>621</v>
      </c>
      <c r="D375" s="13" t="str">
        <f>HYPERLINK("https://leetcode.com/problems/task-scheduler/#/description","Task Scheduler")</f>
        <v>Task Scheduler</v>
      </c>
      <c r="E375" s="26">
        <v>0.38600000000000001</v>
      </c>
      <c r="F375" s="12" t="s">
        <v>124</v>
      </c>
      <c r="G375" s="5"/>
      <c r="H375" s="2"/>
      <c r="I375" s="2"/>
    </row>
    <row r="376" spans="1:9" ht="13" x14ac:dyDescent="0.15">
      <c r="A376" s="1"/>
      <c r="B376" s="2"/>
      <c r="C376" s="12">
        <v>358</v>
      </c>
      <c r="D376" s="20" t="s">
        <v>466</v>
      </c>
      <c r="E376" s="26">
        <v>0.318</v>
      </c>
      <c r="F376" s="12" t="s">
        <v>134</v>
      </c>
      <c r="G376" s="5"/>
      <c r="H376" s="2"/>
      <c r="I376" s="2"/>
    </row>
    <row r="377" spans="1:9" ht="13" x14ac:dyDescent="0.15">
      <c r="A377" s="1"/>
      <c r="B377" s="2"/>
      <c r="C377" s="12">
        <v>68</v>
      </c>
      <c r="D377" s="13" t="s">
        <v>467</v>
      </c>
      <c r="E377" s="26">
        <v>0.186</v>
      </c>
      <c r="F377" s="12" t="s">
        <v>134</v>
      </c>
      <c r="G377" s="5"/>
      <c r="H377" s="2"/>
      <c r="I377" s="2"/>
    </row>
    <row r="378" spans="1:9" ht="13" x14ac:dyDescent="0.15">
      <c r="A378" s="1"/>
      <c r="B378" s="2"/>
      <c r="C378" s="12">
        <v>605</v>
      </c>
      <c r="D378" s="13" t="str">
        <f>HYPERLINK("https://leetcode.com/problems/can-place-flowers/#/description","Can Place Flowers")</f>
        <v>Can Place Flowers</v>
      </c>
      <c r="E378" s="26">
        <v>0.29199999999999998</v>
      </c>
      <c r="F378" s="12" t="s">
        <v>128</v>
      </c>
      <c r="G378" s="5"/>
      <c r="H378" s="2"/>
      <c r="I378" s="2"/>
    </row>
    <row r="379" spans="1:9" ht="13" x14ac:dyDescent="0.15">
      <c r="A379" s="63" t="s">
        <v>468</v>
      </c>
      <c r="B379" s="54"/>
      <c r="C379" s="54"/>
      <c r="D379" s="54"/>
      <c r="E379" s="54"/>
      <c r="F379" s="54"/>
      <c r="G379" s="23"/>
      <c r="H379" s="24"/>
      <c r="I379" s="24"/>
    </row>
    <row r="380" spans="1:9" ht="13" x14ac:dyDescent="0.15">
      <c r="A380" s="1"/>
      <c r="B380" s="2"/>
      <c r="C380" s="12">
        <v>136</v>
      </c>
      <c r="D380" s="13" t="s">
        <v>469</v>
      </c>
      <c r="E380" s="26">
        <v>0.53700000000000003</v>
      </c>
      <c r="F380" s="12" t="s">
        <v>128</v>
      </c>
      <c r="G380" s="5" t="s">
        <v>470</v>
      </c>
      <c r="H380" s="35"/>
      <c r="I380" s="35"/>
    </row>
    <row r="381" spans="1:9" ht="13" x14ac:dyDescent="0.15">
      <c r="A381" s="1"/>
      <c r="B381" s="2"/>
      <c r="C381" s="12">
        <v>137</v>
      </c>
      <c r="D381" s="20" t="s">
        <v>471</v>
      </c>
      <c r="E381" s="26">
        <v>0.40799999999999997</v>
      </c>
      <c r="F381" s="12" t="s">
        <v>124</v>
      </c>
      <c r="G381" s="5" t="s">
        <v>472</v>
      </c>
      <c r="H381" s="35"/>
      <c r="I381" s="35"/>
    </row>
    <row r="382" spans="1:9" ht="13" x14ac:dyDescent="0.15">
      <c r="A382" s="1"/>
      <c r="B382" s="2"/>
      <c r="C382" s="12">
        <v>260</v>
      </c>
      <c r="D382" s="13" t="s">
        <v>473</v>
      </c>
      <c r="E382" s="26">
        <v>0.505</v>
      </c>
      <c r="F382" s="12" t="s">
        <v>124</v>
      </c>
      <c r="G382" s="5" t="s">
        <v>474</v>
      </c>
      <c r="H382" s="35"/>
      <c r="I382" s="35"/>
    </row>
    <row r="383" spans="1:9" ht="13" x14ac:dyDescent="0.15">
      <c r="A383" s="1"/>
      <c r="B383" s="2"/>
      <c r="C383" s="12">
        <v>371</v>
      </c>
      <c r="D383" s="20" t="s">
        <v>475</v>
      </c>
      <c r="E383" s="26">
        <v>0.51200000000000001</v>
      </c>
      <c r="F383" s="12" t="s">
        <v>128</v>
      </c>
      <c r="G383" s="27" t="s">
        <v>476</v>
      </c>
      <c r="H383" s="28"/>
      <c r="I383" s="28"/>
    </row>
    <row r="384" spans="1:9" ht="13" x14ac:dyDescent="0.15">
      <c r="A384" s="1"/>
      <c r="B384" s="2"/>
      <c r="C384" s="12">
        <v>191</v>
      </c>
      <c r="D384" s="13" t="s">
        <v>477</v>
      </c>
      <c r="E384" s="26">
        <v>0.39100000000000001</v>
      </c>
      <c r="F384" s="12" t="s">
        <v>128</v>
      </c>
      <c r="G384" s="5"/>
      <c r="H384" s="2"/>
      <c r="I384" s="2"/>
    </row>
    <row r="385" spans="1:9" ht="13" x14ac:dyDescent="0.15">
      <c r="A385" s="1"/>
      <c r="B385" s="2"/>
      <c r="C385" s="12">
        <v>338</v>
      </c>
      <c r="D385" s="13" t="s">
        <v>478</v>
      </c>
      <c r="E385" s="26">
        <v>0.60399999999999998</v>
      </c>
      <c r="F385" s="12" t="s">
        <v>124</v>
      </c>
      <c r="G385" s="5"/>
      <c r="H385" s="2"/>
      <c r="I385" s="2"/>
    </row>
    <row r="386" spans="1:9" ht="13" x14ac:dyDescent="0.15">
      <c r="A386" s="1"/>
      <c r="B386" s="2"/>
      <c r="C386" s="12">
        <v>476</v>
      </c>
      <c r="D386" s="20" t="s">
        <v>479</v>
      </c>
      <c r="E386" s="26">
        <v>0.61299999999999999</v>
      </c>
      <c r="F386" s="12" t="s">
        <v>128</v>
      </c>
      <c r="G386" s="27" t="s">
        <v>480</v>
      </c>
      <c r="H386" s="28"/>
      <c r="I386" s="28"/>
    </row>
    <row r="387" spans="1:9" ht="13" x14ac:dyDescent="0.15">
      <c r="A387" s="1"/>
      <c r="B387" s="2"/>
      <c r="C387" s="12">
        <v>461</v>
      </c>
      <c r="D387" s="13" t="s">
        <v>481</v>
      </c>
      <c r="E387" s="26">
        <v>0.70699999999999996</v>
      </c>
      <c r="F387" s="12" t="s">
        <v>128</v>
      </c>
      <c r="G387" s="5"/>
      <c r="H387" s="2"/>
      <c r="I387" s="2"/>
    </row>
    <row r="388" spans="1:9" ht="13" x14ac:dyDescent="0.15">
      <c r="A388" s="1"/>
      <c r="B388" s="2"/>
      <c r="C388" s="12">
        <v>477</v>
      </c>
      <c r="D388" s="13" t="s">
        <v>482</v>
      </c>
      <c r="E388" s="26">
        <v>0.46400000000000002</v>
      </c>
      <c r="F388" s="12" t="s">
        <v>124</v>
      </c>
      <c r="G388" s="5"/>
      <c r="H388" s="2"/>
      <c r="I388" s="2"/>
    </row>
    <row r="389" spans="1:9" ht="13" x14ac:dyDescent="0.15">
      <c r="A389" s="1"/>
      <c r="B389" s="2"/>
      <c r="C389" s="12">
        <v>201</v>
      </c>
      <c r="D389" s="20" t="s">
        <v>483</v>
      </c>
      <c r="E389" s="26">
        <v>0.33500000000000002</v>
      </c>
      <c r="F389" s="12" t="s">
        <v>124</v>
      </c>
      <c r="G389" s="5"/>
      <c r="H389" s="2"/>
      <c r="I389" s="2"/>
    </row>
    <row r="390" spans="1:9" ht="13" x14ac:dyDescent="0.15">
      <c r="A390" s="1"/>
      <c r="B390" s="2"/>
      <c r="C390" s="12">
        <v>318</v>
      </c>
      <c r="D390" s="13" t="s">
        <v>484</v>
      </c>
      <c r="E390" s="26">
        <v>0.433</v>
      </c>
      <c r="F390" s="12" t="s">
        <v>124</v>
      </c>
      <c r="G390" s="5"/>
      <c r="H390" s="2"/>
      <c r="I390" s="2"/>
    </row>
    <row r="391" spans="1:9" ht="13" x14ac:dyDescent="0.15">
      <c r="A391" s="1"/>
      <c r="B391" s="2"/>
      <c r="C391" s="12">
        <v>397</v>
      </c>
      <c r="D391" s="20" t="s">
        <v>485</v>
      </c>
      <c r="E391" s="26">
        <v>0.29599999999999999</v>
      </c>
      <c r="F391" s="12" t="s">
        <v>124</v>
      </c>
      <c r="G391" s="5"/>
      <c r="H391" s="2"/>
      <c r="I391" s="2"/>
    </row>
    <row r="392" spans="1:9" ht="13" x14ac:dyDescent="0.15">
      <c r="A392" s="1"/>
      <c r="B392" s="2"/>
      <c r="C392" s="12">
        <v>421</v>
      </c>
      <c r="D392" s="20" t="s">
        <v>486</v>
      </c>
      <c r="E392" s="26">
        <v>0.44500000000000001</v>
      </c>
      <c r="F392" s="12" t="s">
        <v>124</v>
      </c>
      <c r="G392" s="5"/>
      <c r="H392" s="2"/>
      <c r="I392" s="2"/>
    </row>
    <row r="393" spans="1:9" ht="13" x14ac:dyDescent="0.15">
      <c r="A393" s="62" t="str">
        <f>HYPERLINK("https://leetcode.com/tag/array/","Array")</f>
        <v>Array</v>
      </c>
      <c r="B393" s="54"/>
      <c r="C393" s="54"/>
      <c r="D393" s="54"/>
      <c r="E393" s="54"/>
      <c r="F393" s="54"/>
      <c r="G393" s="23"/>
      <c r="H393" s="24"/>
      <c r="I393" s="24"/>
    </row>
    <row r="394" spans="1:9" ht="13" x14ac:dyDescent="0.15">
      <c r="A394" s="62" t="str">
        <f>HYPERLINK("https://leetcode.com/tag/string/","String")</f>
        <v>String</v>
      </c>
      <c r="B394" s="54"/>
      <c r="C394" s="54"/>
      <c r="D394" s="54"/>
      <c r="E394" s="54"/>
      <c r="F394" s="54"/>
      <c r="G394" s="23"/>
      <c r="H394" s="24"/>
      <c r="I394" s="24"/>
    </row>
    <row r="395" spans="1:9" ht="13" x14ac:dyDescent="0.15">
      <c r="A395" s="62" t="str">
        <f>HYPERLINK("https://leetcode.com/tag/math/","Math1")</f>
        <v>Math1</v>
      </c>
      <c r="B395" s="54"/>
      <c r="C395" s="54"/>
      <c r="D395" s="54"/>
      <c r="E395" s="54"/>
      <c r="F395" s="54"/>
      <c r="G395" s="23"/>
      <c r="H395" s="24"/>
      <c r="I395" s="24"/>
    </row>
    <row r="396" spans="1:9" ht="13" x14ac:dyDescent="0.15">
      <c r="A396" s="53" t="s">
        <v>487</v>
      </c>
      <c r="B396" s="2"/>
      <c r="C396" s="12">
        <v>2</v>
      </c>
      <c r="D396" s="13" t="s">
        <v>488</v>
      </c>
      <c r="E396" s="26">
        <v>0.27200000000000002</v>
      </c>
      <c r="F396" s="12" t="s">
        <v>124</v>
      </c>
      <c r="G396" s="27" t="s">
        <v>489</v>
      </c>
      <c r="H396" s="28"/>
      <c r="I396" s="28"/>
    </row>
    <row r="397" spans="1:9" ht="13" x14ac:dyDescent="0.15">
      <c r="A397" s="54"/>
      <c r="B397" s="2"/>
      <c r="C397" s="12">
        <v>445</v>
      </c>
      <c r="D397" s="13" t="s">
        <v>490</v>
      </c>
      <c r="E397" s="26">
        <v>0.46100000000000002</v>
      </c>
      <c r="F397" s="12" t="s">
        <v>124</v>
      </c>
      <c r="G397" s="5" t="s">
        <v>491</v>
      </c>
      <c r="H397" s="35"/>
      <c r="I397" s="35"/>
    </row>
    <row r="398" spans="1:9" ht="13" x14ac:dyDescent="0.15">
      <c r="A398" s="54"/>
      <c r="B398" s="2"/>
      <c r="C398" s="12">
        <v>67</v>
      </c>
      <c r="D398" s="13" t="s">
        <v>492</v>
      </c>
      <c r="E398" s="26">
        <v>0.315</v>
      </c>
      <c r="F398" s="12" t="s">
        <v>128</v>
      </c>
      <c r="G398" s="27" t="s">
        <v>493</v>
      </c>
      <c r="H398" s="28"/>
      <c r="I398" s="28"/>
    </row>
    <row r="399" spans="1:9" ht="13" x14ac:dyDescent="0.15">
      <c r="A399" s="54"/>
      <c r="B399" s="2"/>
      <c r="C399" s="12">
        <v>66</v>
      </c>
      <c r="D399" s="13" t="s">
        <v>494</v>
      </c>
      <c r="E399" s="26">
        <v>0.378</v>
      </c>
      <c r="F399" s="12" t="s">
        <v>128</v>
      </c>
      <c r="G399" s="27" t="s">
        <v>495</v>
      </c>
      <c r="H399" s="28"/>
      <c r="I399" s="28"/>
    </row>
    <row r="400" spans="1:9" ht="13" x14ac:dyDescent="0.15">
      <c r="A400" s="54"/>
      <c r="B400" s="2"/>
      <c r="C400" s="12">
        <v>369</v>
      </c>
      <c r="D400" s="13" t="s">
        <v>496</v>
      </c>
      <c r="E400" s="26">
        <v>0.53900000000000003</v>
      </c>
      <c r="F400" s="12" t="s">
        <v>124</v>
      </c>
      <c r="G400" s="27" t="s">
        <v>497</v>
      </c>
      <c r="H400" s="28"/>
      <c r="I400" s="28"/>
    </row>
    <row r="401" spans="1:9" ht="13" x14ac:dyDescent="0.15">
      <c r="A401" s="54"/>
      <c r="B401" s="2"/>
      <c r="C401" s="12">
        <v>415</v>
      </c>
      <c r="D401" s="13" t="s">
        <v>498</v>
      </c>
      <c r="E401" s="26">
        <v>0.41199999999999998</v>
      </c>
      <c r="F401" s="12" t="s">
        <v>128</v>
      </c>
      <c r="G401" s="27" t="s">
        <v>499</v>
      </c>
      <c r="H401" s="28"/>
      <c r="I401" s="28"/>
    </row>
    <row r="402" spans="1:9" ht="13" x14ac:dyDescent="0.15">
      <c r="A402" s="53" t="s">
        <v>500</v>
      </c>
      <c r="B402" s="2"/>
      <c r="C402" s="12">
        <v>43</v>
      </c>
      <c r="D402" s="13" t="s">
        <v>501</v>
      </c>
      <c r="E402" s="26">
        <v>0.26500000000000001</v>
      </c>
      <c r="F402" s="12" t="s">
        <v>124</v>
      </c>
      <c r="G402" s="27" t="s">
        <v>502</v>
      </c>
      <c r="H402" s="28"/>
      <c r="I402" s="28"/>
    </row>
    <row r="403" spans="1:9" ht="13" x14ac:dyDescent="0.15">
      <c r="A403" s="54"/>
      <c r="B403" s="2"/>
      <c r="C403" s="12">
        <v>537</v>
      </c>
      <c r="D403" s="13" t="s">
        <v>503</v>
      </c>
      <c r="E403" s="26">
        <v>0.65400000000000003</v>
      </c>
      <c r="F403" s="12" t="s">
        <v>124</v>
      </c>
      <c r="G403" s="27"/>
      <c r="H403" s="28"/>
      <c r="I403" s="28"/>
    </row>
    <row r="404" spans="1:9" ht="13" x14ac:dyDescent="0.15">
      <c r="A404" s="54"/>
      <c r="B404" s="2"/>
      <c r="C404" s="12">
        <v>311</v>
      </c>
      <c r="D404" s="13" t="s">
        <v>504</v>
      </c>
      <c r="E404" s="26">
        <v>0.50600000000000001</v>
      </c>
      <c r="F404" s="12" t="s">
        <v>124</v>
      </c>
      <c r="G404" s="27"/>
      <c r="H404" s="28"/>
      <c r="I404" s="28"/>
    </row>
    <row r="405" spans="1:9" ht="13" x14ac:dyDescent="0.15">
      <c r="A405" s="53" t="s">
        <v>505</v>
      </c>
      <c r="B405" s="2"/>
      <c r="C405" s="12">
        <v>29</v>
      </c>
      <c r="D405" s="13" t="s">
        <v>506</v>
      </c>
      <c r="E405" s="26">
        <v>0.16</v>
      </c>
      <c r="F405" s="12" t="s">
        <v>124</v>
      </c>
      <c r="G405" s="27" t="s">
        <v>507</v>
      </c>
      <c r="H405" s="28"/>
      <c r="I405" s="28"/>
    </row>
    <row r="406" spans="1:9" ht="13" x14ac:dyDescent="0.15">
      <c r="A406" s="54"/>
      <c r="B406" s="2"/>
      <c r="C406" s="12">
        <v>166</v>
      </c>
      <c r="D406" s="13" t="s">
        <v>508</v>
      </c>
      <c r="E406" s="26">
        <v>0.17199999999999999</v>
      </c>
      <c r="F406" s="12" t="s">
        <v>124</v>
      </c>
      <c r="G406" s="27" t="s">
        <v>509</v>
      </c>
      <c r="H406" s="28"/>
      <c r="I406" s="28"/>
    </row>
    <row r="407" spans="1:9" ht="13" x14ac:dyDescent="0.15">
      <c r="A407" s="53" t="s">
        <v>510</v>
      </c>
      <c r="B407" s="2"/>
      <c r="C407" s="12">
        <v>69</v>
      </c>
      <c r="D407" s="13" t="s">
        <v>511</v>
      </c>
      <c r="E407" s="26">
        <v>0.27500000000000002</v>
      </c>
      <c r="F407" s="12" t="s">
        <v>128</v>
      </c>
      <c r="G407" s="27" t="s">
        <v>512</v>
      </c>
      <c r="H407" s="28"/>
      <c r="I407" s="28"/>
    </row>
    <row r="408" spans="1:9" ht="13" x14ac:dyDescent="0.15">
      <c r="A408" s="54"/>
      <c r="B408" s="2"/>
      <c r="C408" s="12">
        <v>367</v>
      </c>
      <c r="D408" s="13" t="s">
        <v>513</v>
      </c>
      <c r="E408" s="26">
        <v>0.379</v>
      </c>
      <c r="F408" s="12" t="s">
        <v>128</v>
      </c>
      <c r="G408" s="27" t="s">
        <v>514</v>
      </c>
      <c r="H408" s="28"/>
      <c r="I408" s="28"/>
    </row>
    <row r="409" spans="1:9" ht="13" x14ac:dyDescent="0.15">
      <c r="A409" s="1"/>
      <c r="B409" s="2"/>
      <c r="C409" s="12">
        <v>633</v>
      </c>
      <c r="D409" s="13" t="str">
        <f>HYPERLINK("https://leetcode.com/problems/sum-of-square-numbers/#/description","Sum of Square Numbers")</f>
        <v>Sum of Square Numbers</v>
      </c>
      <c r="E409" s="26">
        <v>0.27800000000000002</v>
      </c>
      <c r="F409" s="12" t="s">
        <v>128</v>
      </c>
      <c r="G409" s="27"/>
      <c r="H409" s="28"/>
      <c r="I409" s="28"/>
    </row>
    <row r="410" spans="1:9" ht="13" x14ac:dyDescent="0.15">
      <c r="A410" s="53" t="s">
        <v>515</v>
      </c>
      <c r="B410" s="2"/>
      <c r="C410" s="12">
        <v>50</v>
      </c>
      <c r="D410" s="13" t="s">
        <v>516</v>
      </c>
      <c r="E410" s="26">
        <v>0.26700000000000002</v>
      </c>
      <c r="F410" s="12" t="s">
        <v>124</v>
      </c>
      <c r="G410" s="27" t="s">
        <v>517</v>
      </c>
      <c r="H410" s="28"/>
      <c r="I410" s="28"/>
    </row>
    <row r="411" spans="1:9" ht="13" x14ac:dyDescent="0.15">
      <c r="A411" s="54"/>
      <c r="B411" s="2"/>
      <c r="C411" s="12">
        <v>372</v>
      </c>
      <c r="D411" s="20" t="s">
        <v>518</v>
      </c>
      <c r="E411" s="26">
        <v>0.33800000000000002</v>
      </c>
      <c r="F411" s="12" t="s">
        <v>124</v>
      </c>
      <c r="G411" s="5"/>
      <c r="H411" s="2"/>
      <c r="I411" s="2"/>
    </row>
    <row r="412" spans="1:9" ht="13" x14ac:dyDescent="0.15">
      <c r="A412" s="54"/>
      <c r="B412" s="2"/>
      <c r="C412" s="12">
        <v>231</v>
      </c>
      <c r="D412" s="13" t="s">
        <v>519</v>
      </c>
      <c r="E412" s="26">
        <v>0.39800000000000002</v>
      </c>
      <c r="F412" s="12" t="s">
        <v>128</v>
      </c>
      <c r="G412" s="27" t="s">
        <v>520</v>
      </c>
      <c r="H412" s="28"/>
      <c r="I412" s="28"/>
    </row>
    <row r="413" spans="1:9" ht="13" x14ac:dyDescent="0.15">
      <c r="A413" s="54"/>
      <c r="B413" s="2"/>
      <c r="C413" s="12">
        <v>326</v>
      </c>
      <c r="D413" s="13" t="s">
        <v>521</v>
      </c>
      <c r="E413" s="26">
        <v>0.39800000000000002</v>
      </c>
      <c r="F413" s="12" t="s">
        <v>128</v>
      </c>
      <c r="G413" s="27" t="s">
        <v>522</v>
      </c>
      <c r="H413" s="28"/>
      <c r="I413" s="28"/>
    </row>
    <row r="414" spans="1:9" ht="13" x14ac:dyDescent="0.15">
      <c r="A414" s="54"/>
      <c r="B414" s="2"/>
      <c r="C414" s="12">
        <v>342</v>
      </c>
      <c r="D414" s="13" t="s">
        <v>523</v>
      </c>
      <c r="E414" s="26">
        <v>0.38</v>
      </c>
      <c r="F414" s="12" t="s">
        <v>128</v>
      </c>
      <c r="G414" s="27" t="s">
        <v>524</v>
      </c>
      <c r="H414" s="28"/>
      <c r="I414" s="28"/>
    </row>
    <row r="415" spans="1:9" ht="13" x14ac:dyDescent="0.15">
      <c r="A415" s="53" t="s">
        <v>525</v>
      </c>
      <c r="B415" s="2"/>
      <c r="C415" s="12">
        <v>8</v>
      </c>
      <c r="D415" s="13" t="s">
        <v>526</v>
      </c>
      <c r="E415" s="26">
        <v>0.13900000000000001</v>
      </c>
      <c r="F415" s="12" t="s">
        <v>124</v>
      </c>
      <c r="G415" s="27" t="s">
        <v>527</v>
      </c>
      <c r="H415" s="28"/>
      <c r="I415" s="28"/>
    </row>
    <row r="416" spans="1:9" ht="13" x14ac:dyDescent="0.15">
      <c r="A416" s="54"/>
      <c r="B416" s="2"/>
      <c r="C416" s="12">
        <v>65</v>
      </c>
      <c r="D416" s="13" t="s">
        <v>528</v>
      </c>
      <c r="E416" s="26">
        <v>0.127</v>
      </c>
      <c r="F416" s="12" t="s">
        <v>134</v>
      </c>
      <c r="G416" s="27" t="s">
        <v>529</v>
      </c>
      <c r="H416" s="28"/>
      <c r="I416" s="28"/>
    </row>
    <row r="417" spans="1:9" ht="13" x14ac:dyDescent="0.15">
      <c r="A417" s="54"/>
      <c r="B417" s="2"/>
      <c r="C417" s="12">
        <v>12</v>
      </c>
      <c r="D417" s="13" t="s">
        <v>530</v>
      </c>
      <c r="E417" s="26">
        <v>0.438</v>
      </c>
      <c r="F417" s="12" t="s">
        <v>124</v>
      </c>
      <c r="G417" s="27" t="s">
        <v>531</v>
      </c>
      <c r="H417" s="28"/>
      <c r="I417" s="28"/>
    </row>
    <row r="418" spans="1:9" ht="13" x14ac:dyDescent="0.15">
      <c r="A418" s="54"/>
      <c r="B418" s="2"/>
      <c r="C418" s="12">
        <v>13</v>
      </c>
      <c r="D418" s="13" t="s">
        <v>532</v>
      </c>
      <c r="E418" s="26">
        <v>0.44800000000000001</v>
      </c>
      <c r="F418" s="12" t="s">
        <v>128</v>
      </c>
      <c r="G418" s="27" t="s">
        <v>533</v>
      </c>
      <c r="H418" s="28"/>
      <c r="I418" s="28"/>
    </row>
    <row r="419" spans="1:9" ht="13" x14ac:dyDescent="0.15">
      <c r="A419" s="54"/>
      <c r="B419" s="2"/>
      <c r="C419" s="12">
        <v>273</v>
      </c>
      <c r="D419" s="13" t="s">
        <v>534</v>
      </c>
      <c r="E419" s="26">
        <v>0.217</v>
      </c>
      <c r="F419" s="12" t="s">
        <v>134</v>
      </c>
      <c r="G419" s="27" t="s">
        <v>535</v>
      </c>
      <c r="H419" s="28"/>
      <c r="I419" s="28"/>
    </row>
    <row r="420" spans="1:9" ht="13" x14ac:dyDescent="0.15">
      <c r="A420" s="53" t="s">
        <v>536</v>
      </c>
      <c r="B420" s="2"/>
      <c r="C420" s="12">
        <v>168</v>
      </c>
      <c r="D420" s="13" t="s">
        <v>537</v>
      </c>
      <c r="E420" s="26">
        <v>0.253</v>
      </c>
      <c r="F420" s="12" t="s">
        <v>128</v>
      </c>
      <c r="G420" s="27" t="s">
        <v>538</v>
      </c>
      <c r="H420" s="28"/>
      <c r="I420" s="28"/>
    </row>
    <row r="421" spans="1:9" ht="13" x14ac:dyDescent="0.15">
      <c r="A421" s="54"/>
      <c r="B421" s="2"/>
      <c r="C421" s="12">
        <v>171</v>
      </c>
      <c r="D421" s="13" t="s">
        <v>539</v>
      </c>
      <c r="E421" s="26">
        <v>0.46200000000000002</v>
      </c>
      <c r="F421" s="12" t="s">
        <v>128</v>
      </c>
      <c r="G421" s="5"/>
      <c r="H421" s="2"/>
      <c r="I421" s="2"/>
    </row>
    <row r="422" spans="1:9" ht="13" x14ac:dyDescent="0.15">
      <c r="A422" s="54"/>
      <c r="B422" s="2"/>
      <c r="C422" s="12">
        <v>405</v>
      </c>
      <c r="D422" s="20" t="s">
        <v>540</v>
      </c>
      <c r="E422" s="26">
        <v>0.40799999999999997</v>
      </c>
      <c r="F422" s="12" t="s">
        <v>128</v>
      </c>
      <c r="G422" s="27" t="s">
        <v>541</v>
      </c>
      <c r="H422" s="28"/>
      <c r="I422" s="28"/>
    </row>
    <row r="423" spans="1:9" ht="13" x14ac:dyDescent="0.15">
      <c r="A423" s="54"/>
      <c r="B423" s="2"/>
      <c r="C423" s="12">
        <v>504</v>
      </c>
      <c r="D423" s="13" t="s">
        <v>542</v>
      </c>
      <c r="E423" s="26">
        <v>0.45500000000000002</v>
      </c>
      <c r="F423" s="12" t="s">
        <v>128</v>
      </c>
      <c r="G423" s="5"/>
      <c r="H423" s="2"/>
      <c r="I423" s="2"/>
    </row>
    <row r="424" spans="1:9" ht="13" x14ac:dyDescent="0.15">
      <c r="A424" s="54"/>
      <c r="B424" s="2"/>
      <c r="C424" s="12">
        <v>660</v>
      </c>
      <c r="D424" s="13" t="str">
        <f>HYPERLINK("https://leetcode.com/problems/remove-9/","Remove 9")</f>
        <v>Remove 9</v>
      </c>
      <c r="E424" s="26">
        <v>0.44700000000000001</v>
      </c>
      <c r="F424" s="12" t="s">
        <v>134</v>
      </c>
      <c r="G424" s="5"/>
      <c r="H424" s="2"/>
      <c r="I424" s="2"/>
    </row>
    <row r="425" spans="1:9" ht="13" x14ac:dyDescent="0.15">
      <c r="A425" s="53" t="s">
        <v>543</v>
      </c>
      <c r="B425" s="2"/>
      <c r="C425" s="12">
        <v>6</v>
      </c>
      <c r="D425" s="13" t="s">
        <v>544</v>
      </c>
      <c r="E425" s="26">
        <v>0.26400000000000001</v>
      </c>
      <c r="F425" s="12" t="s">
        <v>124</v>
      </c>
      <c r="G425" s="5"/>
      <c r="H425" s="2"/>
      <c r="I425" s="2"/>
    </row>
    <row r="426" spans="1:9" ht="13" x14ac:dyDescent="0.15">
      <c r="A426" s="54"/>
      <c r="B426" s="34"/>
      <c r="C426" s="12">
        <v>498</v>
      </c>
      <c r="D426" s="13" t="s">
        <v>545</v>
      </c>
      <c r="E426" s="26">
        <v>0.46400000000000002</v>
      </c>
      <c r="F426" s="12" t="s">
        <v>124</v>
      </c>
      <c r="G426" s="5" t="s">
        <v>546</v>
      </c>
      <c r="H426" s="35"/>
      <c r="I426" s="35"/>
    </row>
    <row r="427" spans="1:9" ht="13" x14ac:dyDescent="0.15">
      <c r="A427" s="54"/>
      <c r="B427" s="2"/>
      <c r="C427" s="12">
        <v>48</v>
      </c>
      <c r="D427" s="13" t="s">
        <v>547</v>
      </c>
      <c r="E427" s="26">
        <v>0.379</v>
      </c>
      <c r="F427" s="12" t="s">
        <v>124</v>
      </c>
      <c r="G427" s="5"/>
      <c r="H427" s="2"/>
      <c r="I427" s="2"/>
    </row>
    <row r="428" spans="1:9" ht="13" x14ac:dyDescent="0.15">
      <c r="A428" s="54"/>
      <c r="B428" s="2"/>
      <c r="C428" s="12">
        <v>54</v>
      </c>
      <c r="D428" s="13" t="s">
        <v>548</v>
      </c>
      <c r="E428" s="26">
        <v>0.253</v>
      </c>
      <c r="F428" s="12" t="s">
        <v>124</v>
      </c>
      <c r="G428" s="5"/>
      <c r="H428" s="2"/>
      <c r="I428" s="2"/>
    </row>
    <row r="429" spans="1:9" ht="13" x14ac:dyDescent="0.15">
      <c r="A429" s="54"/>
      <c r="B429" s="2"/>
      <c r="C429" s="12">
        <v>59</v>
      </c>
      <c r="D429" s="13" t="s">
        <v>549</v>
      </c>
      <c r="E429" s="26">
        <v>0.38800000000000001</v>
      </c>
      <c r="F429" s="12" t="s">
        <v>124</v>
      </c>
      <c r="G429" s="5"/>
      <c r="H429" s="2"/>
      <c r="I429" s="2"/>
    </row>
    <row r="430" spans="1:9" ht="13" x14ac:dyDescent="0.15">
      <c r="A430" s="54"/>
      <c r="B430" s="2"/>
      <c r="C430" s="12">
        <v>73</v>
      </c>
      <c r="D430" s="13" t="s">
        <v>550</v>
      </c>
      <c r="E430" s="26">
        <v>0.35499999999999998</v>
      </c>
      <c r="F430" s="12" t="s">
        <v>124</v>
      </c>
      <c r="G430" s="5"/>
      <c r="H430" s="2"/>
      <c r="I430" s="2"/>
    </row>
    <row r="431" spans="1:9" ht="13" x14ac:dyDescent="0.15">
      <c r="A431" s="54"/>
      <c r="B431" s="34"/>
      <c r="C431" s="45">
        <v>661</v>
      </c>
      <c r="D431" s="46" t="str">
        <f>HYPERLINK("https://leetcode.com/problems/image-smoother/","Image Smoother")</f>
        <v>Image Smoother</v>
      </c>
      <c r="E431" s="47">
        <v>0.47899999999999998</v>
      </c>
      <c r="F431" s="45" t="s">
        <v>128</v>
      </c>
      <c r="G431" s="5"/>
      <c r="H431" s="2"/>
      <c r="I431" s="2"/>
    </row>
    <row r="432" spans="1:9" ht="13" x14ac:dyDescent="0.15">
      <c r="A432" s="54"/>
      <c r="B432" s="34"/>
      <c r="C432" s="12">
        <v>520</v>
      </c>
      <c r="D432" s="13" t="s">
        <v>551</v>
      </c>
      <c r="E432" s="26">
        <v>0.52500000000000002</v>
      </c>
      <c r="F432" s="12" t="s">
        <v>128</v>
      </c>
      <c r="G432" s="5"/>
      <c r="H432" s="2"/>
      <c r="I432" s="2"/>
    </row>
    <row r="433" spans="1:9" ht="13" x14ac:dyDescent="0.15">
      <c r="A433" s="54"/>
      <c r="B433" s="34"/>
      <c r="C433" s="12">
        <v>616</v>
      </c>
      <c r="D433" s="13" t="str">
        <f>HYPERLINK("https://leetcode.com/problems/add-bold-tag-in-string","Add Bold Tag in String")</f>
        <v>Add Bold Tag in String</v>
      </c>
      <c r="E433" s="26">
        <v>0.36199999999999999</v>
      </c>
      <c r="F433" s="12" t="s">
        <v>124</v>
      </c>
      <c r="G433" s="5"/>
      <c r="H433" s="2"/>
      <c r="I433" s="2"/>
    </row>
    <row r="434" spans="1:9" ht="13" x14ac:dyDescent="0.15">
      <c r="A434" s="54"/>
      <c r="B434" s="34"/>
      <c r="C434" s="12">
        <v>289</v>
      </c>
      <c r="D434" s="13" t="s">
        <v>552</v>
      </c>
      <c r="E434" s="26">
        <v>0.36499999999999999</v>
      </c>
      <c r="F434" s="12" t="s">
        <v>124</v>
      </c>
      <c r="G434" s="5"/>
      <c r="H434" s="2"/>
      <c r="I434" s="2"/>
    </row>
    <row r="435" spans="1:9" ht="13" x14ac:dyDescent="0.15">
      <c r="A435" s="54"/>
      <c r="B435" s="2"/>
      <c r="C435" s="12">
        <v>118</v>
      </c>
      <c r="D435" s="13" t="s">
        <v>553</v>
      </c>
      <c r="E435" s="26">
        <v>0.377</v>
      </c>
      <c r="F435" s="12" t="s">
        <v>128</v>
      </c>
      <c r="G435" s="5"/>
      <c r="H435" s="2"/>
      <c r="I435" s="2"/>
    </row>
    <row r="436" spans="1:9" ht="13" x14ac:dyDescent="0.15">
      <c r="A436" s="54"/>
      <c r="B436" s="2"/>
      <c r="C436" s="12">
        <v>119</v>
      </c>
      <c r="D436" s="13" t="s">
        <v>554</v>
      </c>
      <c r="E436" s="26">
        <v>0.35899999999999999</v>
      </c>
      <c r="F436" s="12" t="s">
        <v>128</v>
      </c>
      <c r="G436" s="5"/>
      <c r="H436" s="2"/>
      <c r="I436" s="2"/>
    </row>
    <row r="437" spans="1:9" ht="13" x14ac:dyDescent="0.15">
      <c r="A437" s="54"/>
      <c r="B437" s="34"/>
      <c r="C437" s="48">
        <v>566</v>
      </c>
      <c r="D437" s="13" t="str">
        <f>HYPERLINK("https://leetcode.com/problems/reshape-the-matrix/","Reshape the Matrix")</f>
        <v>Reshape the Matrix</v>
      </c>
      <c r="E437" s="26">
        <v>0.67900000000000005</v>
      </c>
      <c r="F437" s="2" t="s">
        <v>128</v>
      </c>
      <c r="G437" s="5"/>
      <c r="H437" s="2"/>
      <c r="I437" s="2"/>
    </row>
    <row r="438" spans="1:9" ht="13" x14ac:dyDescent="0.15">
      <c r="A438" s="54"/>
      <c r="B438" s="34"/>
      <c r="C438" s="12">
        <v>391</v>
      </c>
      <c r="D438" s="13" t="s">
        <v>555</v>
      </c>
      <c r="E438" s="26">
        <v>0.25600000000000001</v>
      </c>
      <c r="F438" s="12" t="s">
        <v>134</v>
      </c>
      <c r="G438" s="5"/>
      <c r="H438" s="35"/>
      <c r="I438" s="35"/>
    </row>
    <row r="439" spans="1:9" ht="13" x14ac:dyDescent="0.15">
      <c r="A439" s="54"/>
      <c r="B439" s="2"/>
      <c r="C439" s="12">
        <v>382</v>
      </c>
      <c r="D439" s="13" t="s">
        <v>556</v>
      </c>
      <c r="E439" s="26">
        <v>0.46600000000000003</v>
      </c>
      <c r="F439" s="12" t="s">
        <v>124</v>
      </c>
      <c r="G439" s="5"/>
      <c r="H439" s="2"/>
      <c r="I439" s="2"/>
    </row>
    <row r="440" spans="1:9" ht="13" x14ac:dyDescent="0.15">
      <c r="A440" s="54"/>
      <c r="B440" s="2"/>
      <c r="C440" s="12">
        <v>398</v>
      </c>
      <c r="D440" s="13" t="s">
        <v>557</v>
      </c>
      <c r="E440" s="26">
        <v>0.41799999999999998</v>
      </c>
      <c r="F440" s="12" t="s">
        <v>124</v>
      </c>
      <c r="G440" s="5"/>
      <c r="H440" s="2"/>
      <c r="I440" s="2"/>
    </row>
    <row r="441" spans="1:9" ht="13" x14ac:dyDescent="0.15">
      <c r="A441" s="54"/>
      <c r="B441" s="34"/>
      <c r="C441" s="12">
        <v>384</v>
      </c>
      <c r="D441" s="13" t="s">
        <v>558</v>
      </c>
      <c r="E441" s="26">
        <v>0.45900000000000002</v>
      </c>
      <c r="F441" s="12" t="s">
        <v>124</v>
      </c>
      <c r="G441" s="5"/>
      <c r="H441" s="2"/>
      <c r="I441" s="2"/>
    </row>
    <row r="442" spans="1:9" ht="13" x14ac:dyDescent="0.15">
      <c r="A442" s="54"/>
      <c r="B442" s="34"/>
      <c r="C442" s="12">
        <v>624</v>
      </c>
      <c r="D442" s="13" t="str">
        <f>HYPERLINK("https://leetcode.com/problems/maximum-distance-in-arrays/#/description","Maximum Distance in Arrays")</f>
        <v>Maximum Distance in Arrays</v>
      </c>
      <c r="E442" s="26">
        <v>0.31</v>
      </c>
      <c r="F442" s="12" t="s">
        <v>128</v>
      </c>
      <c r="G442" s="5"/>
      <c r="H442" s="2"/>
      <c r="I442" s="2"/>
    </row>
    <row r="443" spans="1:9" ht="13" x14ac:dyDescent="0.15">
      <c r="A443" s="54"/>
      <c r="B443" s="34"/>
      <c r="C443" s="12">
        <v>628</v>
      </c>
      <c r="D443" s="13" t="str">
        <f>HYPERLINK("https://leetcode.com/problems/maximum-product-of-three-numbers/#/description","Maximum Product of Three Numbers")</f>
        <v>Maximum Product of Three Numbers</v>
      </c>
      <c r="E443" s="26">
        <v>0.442</v>
      </c>
      <c r="F443" s="12" t="s">
        <v>128</v>
      </c>
      <c r="G443" s="5"/>
      <c r="H443" s="2"/>
      <c r="I443" s="2"/>
    </row>
    <row r="444" spans="1:9" ht="13" x14ac:dyDescent="0.15">
      <c r="A444" s="54"/>
      <c r="B444" s="14"/>
      <c r="C444" s="12">
        <v>657</v>
      </c>
      <c r="D444" s="13" t="str">
        <f>HYPERLINK("https://leetcode.com/problems/judge-route-circle/description/","Judge Route Circle")</f>
        <v>Judge Route Circle</v>
      </c>
      <c r="E444" s="26">
        <v>0.71899999999999997</v>
      </c>
      <c r="F444" s="12" t="s">
        <v>128</v>
      </c>
      <c r="G444" s="5" t="s">
        <v>559</v>
      </c>
      <c r="H444" s="2"/>
      <c r="I444" s="2"/>
    </row>
    <row r="445" spans="1:9" ht="13" x14ac:dyDescent="0.15">
      <c r="A445" s="1"/>
      <c r="B445" s="2"/>
      <c r="C445" s="12">
        <v>674</v>
      </c>
      <c r="D445" s="13" t="s">
        <v>560</v>
      </c>
      <c r="E445" s="26">
        <v>0.44</v>
      </c>
      <c r="F445" s="12" t="s">
        <v>128</v>
      </c>
      <c r="G445" s="5"/>
      <c r="H445" s="2"/>
      <c r="I445" s="2"/>
    </row>
    <row r="446" spans="1:9" ht="13" x14ac:dyDescent="0.15">
      <c r="A446" s="53" t="s">
        <v>561</v>
      </c>
      <c r="B446" s="2"/>
      <c r="C446" s="12">
        <v>20</v>
      </c>
      <c r="D446" s="13" t="s">
        <v>562</v>
      </c>
      <c r="E446" s="26">
        <v>0.32900000000000001</v>
      </c>
      <c r="F446" s="12" t="s">
        <v>128</v>
      </c>
      <c r="G446" s="5"/>
      <c r="H446" s="2"/>
      <c r="I446" s="2"/>
    </row>
    <row r="447" spans="1:9" ht="13" x14ac:dyDescent="0.15">
      <c r="A447" s="54"/>
      <c r="B447" s="2"/>
      <c r="C447" s="12">
        <v>32</v>
      </c>
      <c r="D447" s="13" t="s">
        <v>563</v>
      </c>
      <c r="E447" s="26">
        <v>0.23</v>
      </c>
      <c r="F447" s="12" t="s">
        <v>134</v>
      </c>
      <c r="G447" s="5"/>
      <c r="H447" s="2"/>
      <c r="I447" s="2"/>
    </row>
    <row r="448" spans="1:9" ht="13" x14ac:dyDescent="0.15">
      <c r="A448" s="54"/>
      <c r="B448" s="2"/>
      <c r="C448" s="12">
        <v>224</v>
      </c>
      <c r="D448" s="13" t="s">
        <v>564</v>
      </c>
      <c r="E448" s="26">
        <v>0.26300000000000001</v>
      </c>
      <c r="F448" s="12" t="s">
        <v>134</v>
      </c>
      <c r="G448" s="5"/>
      <c r="H448" s="2"/>
      <c r="I448" s="2"/>
    </row>
    <row r="449" spans="1:9" ht="13" x14ac:dyDescent="0.15">
      <c r="A449" s="54"/>
      <c r="B449" s="2"/>
      <c r="C449" s="12">
        <v>227</v>
      </c>
      <c r="D449" s="13" t="s">
        <v>565</v>
      </c>
      <c r="E449" s="26">
        <v>0.28699999999999998</v>
      </c>
      <c r="F449" s="12" t="s">
        <v>124</v>
      </c>
      <c r="G449" s="5"/>
      <c r="H449" s="2"/>
      <c r="I449" s="2"/>
    </row>
    <row r="450" spans="1:9" ht="13" x14ac:dyDescent="0.15">
      <c r="A450" s="54"/>
      <c r="B450" s="2"/>
      <c r="C450" s="12">
        <v>71</v>
      </c>
      <c r="D450" s="13" t="s">
        <v>566</v>
      </c>
      <c r="E450" s="26">
        <v>0.247</v>
      </c>
      <c r="F450" s="12" t="s">
        <v>124</v>
      </c>
      <c r="G450" s="5"/>
      <c r="H450" s="2"/>
      <c r="I450" s="2"/>
    </row>
    <row r="451" spans="1:9" ht="13" x14ac:dyDescent="0.15">
      <c r="A451" s="54"/>
      <c r="B451" s="2"/>
      <c r="C451" s="12">
        <v>388</v>
      </c>
      <c r="D451" s="13" t="s">
        <v>567</v>
      </c>
      <c r="E451" s="26">
        <v>0.35899999999999999</v>
      </c>
      <c r="F451" s="12" t="s">
        <v>124</v>
      </c>
      <c r="G451" s="5"/>
      <c r="H451" s="2"/>
      <c r="I451" s="2"/>
    </row>
    <row r="452" spans="1:9" ht="13" x14ac:dyDescent="0.15">
      <c r="A452" s="54"/>
      <c r="B452" s="2"/>
      <c r="C452" s="12">
        <v>150</v>
      </c>
      <c r="D452" s="13" t="s">
        <v>568</v>
      </c>
      <c r="E452" s="26">
        <v>0.26600000000000001</v>
      </c>
      <c r="F452" s="12" t="s">
        <v>124</v>
      </c>
      <c r="G452" s="5"/>
      <c r="H452" s="2"/>
      <c r="I452" s="2"/>
    </row>
    <row r="453" spans="1:9" ht="13" x14ac:dyDescent="0.15">
      <c r="A453" s="54"/>
      <c r="B453" s="2"/>
      <c r="C453" s="12">
        <v>591</v>
      </c>
      <c r="D453" s="13" t="str">
        <f>HYPERLINK("https://leetcode.com/problems/tag-validator/#/description","Tag Validator")</f>
        <v>Tag Validator</v>
      </c>
      <c r="E453" s="26">
        <v>0.17899999999999999</v>
      </c>
      <c r="F453" s="12" t="s">
        <v>134</v>
      </c>
      <c r="G453" s="5" t="s">
        <v>569</v>
      </c>
      <c r="H453" s="35"/>
      <c r="I453" s="35"/>
    </row>
    <row r="454" spans="1:9" ht="13" x14ac:dyDescent="0.15">
      <c r="A454" s="54"/>
      <c r="B454" s="2"/>
      <c r="C454" s="12">
        <v>385</v>
      </c>
      <c r="D454" s="13" t="s">
        <v>570</v>
      </c>
      <c r="E454" s="26">
        <v>0.3</v>
      </c>
      <c r="F454" s="12" t="s">
        <v>124</v>
      </c>
      <c r="G454" s="5"/>
      <c r="H454" s="2"/>
      <c r="I454" s="2"/>
    </row>
    <row r="455" spans="1:9" ht="13" x14ac:dyDescent="0.15">
      <c r="A455" s="54"/>
      <c r="B455" s="2"/>
      <c r="C455" s="12">
        <v>439</v>
      </c>
      <c r="D455" s="20" t="s">
        <v>571</v>
      </c>
      <c r="E455" s="26">
        <v>0.503</v>
      </c>
      <c r="F455" s="12" t="s">
        <v>124</v>
      </c>
      <c r="G455" s="5"/>
      <c r="H455" s="2"/>
      <c r="I455" s="2"/>
    </row>
    <row r="456" spans="1:9" ht="13" x14ac:dyDescent="0.15">
      <c r="A456" s="54"/>
      <c r="B456" s="2"/>
      <c r="C456" s="12">
        <v>394</v>
      </c>
      <c r="D456" s="13" t="s">
        <v>572</v>
      </c>
      <c r="E456" s="26">
        <v>0.40899999999999997</v>
      </c>
      <c r="F456" s="12" t="s">
        <v>124</v>
      </c>
      <c r="G456" s="5"/>
      <c r="H456" s="2"/>
      <c r="I456" s="2"/>
    </row>
    <row r="457" spans="1:9" ht="13" x14ac:dyDescent="0.15">
      <c r="A457" s="54"/>
      <c r="B457" s="2"/>
      <c r="C457" s="12">
        <v>496</v>
      </c>
      <c r="D457" s="13" t="s">
        <v>573</v>
      </c>
      <c r="E457" s="26">
        <v>0.57599999999999996</v>
      </c>
      <c r="F457" s="12" t="s">
        <v>128</v>
      </c>
      <c r="G457" s="5"/>
      <c r="H457" s="2"/>
      <c r="I457" s="2"/>
    </row>
    <row r="458" spans="1:9" ht="13" x14ac:dyDescent="0.15">
      <c r="A458" s="54"/>
      <c r="B458" s="2"/>
      <c r="C458" s="12">
        <v>503</v>
      </c>
      <c r="D458" s="13" t="s">
        <v>574</v>
      </c>
      <c r="E458" s="26">
        <v>0.47199999999999998</v>
      </c>
      <c r="F458" s="12" t="s">
        <v>124</v>
      </c>
      <c r="G458" s="5"/>
      <c r="H458" s="2"/>
      <c r="I458" s="2"/>
    </row>
    <row r="459" spans="1:9" ht="13" x14ac:dyDescent="0.15">
      <c r="A459" s="54"/>
      <c r="B459" s="2"/>
      <c r="C459" s="12">
        <v>556</v>
      </c>
      <c r="D459" s="13" t="s">
        <v>575</v>
      </c>
      <c r="E459" s="26">
        <v>0.27200000000000002</v>
      </c>
      <c r="F459" s="12" t="s">
        <v>124</v>
      </c>
      <c r="G459" s="5"/>
      <c r="H459" s="2"/>
      <c r="I459" s="2"/>
    </row>
    <row r="460" spans="1:9" ht="13" x14ac:dyDescent="0.15">
      <c r="A460" s="54"/>
      <c r="B460" s="2"/>
      <c r="C460" s="12">
        <v>218</v>
      </c>
      <c r="D460" s="20" t="s">
        <v>576</v>
      </c>
      <c r="E460" s="26">
        <v>0.26600000000000001</v>
      </c>
      <c r="F460" s="12" t="s">
        <v>134</v>
      </c>
      <c r="G460" s="5"/>
      <c r="H460" s="2"/>
      <c r="I460" s="2"/>
    </row>
    <row r="461" spans="1:9" ht="13" x14ac:dyDescent="0.15">
      <c r="A461" s="53" t="s">
        <v>577</v>
      </c>
      <c r="B461" s="2" t="s">
        <v>206</v>
      </c>
      <c r="C461" s="12">
        <v>41</v>
      </c>
      <c r="D461" s="13" t="s">
        <v>578</v>
      </c>
      <c r="E461" s="26">
        <v>0.252</v>
      </c>
      <c r="F461" s="12" t="s">
        <v>134</v>
      </c>
      <c r="G461" s="5" t="s">
        <v>579</v>
      </c>
      <c r="H461" s="35"/>
      <c r="I461" s="35"/>
    </row>
    <row r="462" spans="1:9" ht="13" x14ac:dyDescent="0.15">
      <c r="A462" s="54"/>
      <c r="B462" s="2" t="s">
        <v>206</v>
      </c>
      <c r="C462" s="12">
        <v>268</v>
      </c>
      <c r="D462" s="13" t="s">
        <v>580</v>
      </c>
      <c r="E462" s="26">
        <v>0.44</v>
      </c>
      <c r="F462" s="12" t="s">
        <v>128</v>
      </c>
      <c r="G462" s="5" t="s">
        <v>581</v>
      </c>
      <c r="H462" s="35"/>
      <c r="I462" s="35"/>
    </row>
    <row r="463" spans="1:9" ht="13" x14ac:dyDescent="0.15">
      <c r="A463" s="54"/>
      <c r="B463" s="2" t="s">
        <v>206</v>
      </c>
      <c r="C463" s="12">
        <v>169</v>
      </c>
      <c r="D463" s="13" t="s">
        <v>582</v>
      </c>
      <c r="E463" s="26">
        <v>0.45800000000000002</v>
      </c>
      <c r="F463" s="12" t="s">
        <v>128</v>
      </c>
      <c r="G463" s="5"/>
      <c r="H463" s="2"/>
      <c r="I463" s="2"/>
    </row>
    <row r="464" spans="1:9" ht="13" x14ac:dyDescent="0.15">
      <c r="A464" s="54"/>
      <c r="B464" s="2" t="s">
        <v>206</v>
      </c>
      <c r="C464" s="12">
        <v>229</v>
      </c>
      <c r="D464" s="20" t="s">
        <v>583</v>
      </c>
      <c r="E464" s="26">
        <v>0.28199999999999997</v>
      </c>
      <c r="F464" s="12" t="s">
        <v>124</v>
      </c>
      <c r="G464" s="5"/>
      <c r="H464" s="2"/>
      <c r="I464" s="2"/>
    </row>
    <row r="465" spans="1:9" ht="13" x14ac:dyDescent="0.15">
      <c r="A465" s="54"/>
      <c r="B465" s="2" t="s">
        <v>6</v>
      </c>
      <c r="C465" s="12">
        <v>217</v>
      </c>
      <c r="D465" s="13" t="s">
        <v>584</v>
      </c>
      <c r="E465" s="26">
        <v>0.44800000000000001</v>
      </c>
      <c r="F465" s="12" t="s">
        <v>128</v>
      </c>
      <c r="G465" s="5" t="s">
        <v>585</v>
      </c>
      <c r="H465" s="35"/>
      <c r="I465" s="35"/>
    </row>
    <row r="466" spans="1:9" ht="13" x14ac:dyDescent="0.15">
      <c r="A466" s="54"/>
      <c r="B466" s="2" t="s">
        <v>6</v>
      </c>
      <c r="C466" s="12">
        <v>219</v>
      </c>
      <c r="D466" s="13" t="s">
        <v>586</v>
      </c>
      <c r="E466" s="26">
        <v>0.32</v>
      </c>
      <c r="F466" s="12" t="s">
        <v>128</v>
      </c>
      <c r="G466" s="5" t="s">
        <v>587</v>
      </c>
      <c r="H466" s="35"/>
      <c r="I466" s="35"/>
    </row>
    <row r="467" spans="1:9" ht="13" x14ac:dyDescent="0.15">
      <c r="A467" s="54"/>
      <c r="B467" s="2" t="s">
        <v>6</v>
      </c>
      <c r="C467" s="12">
        <v>220</v>
      </c>
      <c r="D467" s="13" t="s">
        <v>588</v>
      </c>
      <c r="E467" s="26">
        <v>0.192</v>
      </c>
      <c r="F467" s="12" t="s">
        <v>124</v>
      </c>
      <c r="G467" s="5"/>
      <c r="H467" s="2"/>
      <c r="I467" s="2"/>
    </row>
    <row r="468" spans="1:9" ht="13" x14ac:dyDescent="0.15">
      <c r="A468" s="54"/>
      <c r="B468" s="34" t="s">
        <v>206</v>
      </c>
      <c r="C468" s="12">
        <v>442</v>
      </c>
      <c r="D468" s="13" t="s">
        <v>589</v>
      </c>
      <c r="E468" s="26">
        <v>0.53800000000000003</v>
      </c>
      <c r="F468" s="12" t="s">
        <v>124</v>
      </c>
      <c r="G468" s="5" t="s">
        <v>590</v>
      </c>
      <c r="H468" s="35"/>
      <c r="I468" s="35"/>
    </row>
    <row r="469" spans="1:9" ht="13" x14ac:dyDescent="0.15">
      <c r="A469" s="54"/>
      <c r="B469" s="34" t="s">
        <v>206</v>
      </c>
      <c r="C469" s="12">
        <v>448</v>
      </c>
      <c r="D469" s="13" t="s">
        <v>591</v>
      </c>
      <c r="E469" s="26">
        <v>0.52500000000000002</v>
      </c>
      <c r="F469" s="12" t="s">
        <v>128</v>
      </c>
      <c r="G469" s="5"/>
      <c r="H469" s="2"/>
      <c r="I469" s="2"/>
    </row>
    <row r="470" spans="1:9" ht="13" x14ac:dyDescent="0.15">
      <c r="A470" s="54"/>
      <c r="B470" s="2" t="s">
        <v>6</v>
      </c>
      <c r="C470" s="12">
        <v>389</v>
      </c>
      <c r="D470" s="13" t="s">
        <v>592</v>
      </c>
      <c r="E470" s="26">
        <v>0.51500000000000001</v>
      </c>
      <c r="F470" s="12" t="s">
        <v>128</v>
      </c>
      <c r="G470" s="5"/>
      <c r="H470" s="2"/>
      <c r="I470" s="2"/>
    </row>
    <row r="471" spans="1:9" ht="13" x14ac:dyDescent="0.15">
      <c r="A471" s="1"/>
      <c r="B471" s="2" t="s">
        <v>6</v>
      </c>
      <c r="C471" s="12">
        <v>645</v>
      </c>
      <c r="D471" s="13" t="s">
        <v>593</v>
      </c>
      <c r="E471" s="26">
        <v>0.40600000000000003</v>
      </c>
      <c r="F471" s="12" t="s">
        <v>128</v>
      </c>
      <c r="G471" s="5"/>
      <c r="H471" s="2"/>
      <c r="I471" s="2"/>
    </row>
    <row r="472" spans="1:9" ht="13" x14ac:dyDescent="0.15">
      <c r="A472" s="53" t="s">
        <v>594</v>
      </c>
      <c r="B472" s="2" t="s">
        <v>206</v>
      </c>
      <c r="C472" s="12">
        <v>56</v>
      </c>
      <c r="D472" s="13" t="s">
        <v>595</v>
      </c>
      <c r="E472" s="26">
        <v>0.29299999999999998</v>
      </c>
      <c r="F472" s="12" t="s">
        <v>124</v>
      </c>
      <c r="G472" s="5"/>
      <c r="H472" s="2"/>
      <c r="I472" s="2"/>
    </row>
    <row r="473" spans="1:9" ht="13" x14ac:dyDescent="0.15">
      <c r="A473" s="54"/>
      <c r="B473" s="2" t="s">
        <v>206</v>
      </c>
      <c r="C473" s="12">
        <v>57</v>
      </c>
      <c r="D473" s="13" t="s">
        <v>596</v>
      </c>
      <c r="E473" s="26">
        <v>0.27</v>
      </c>
      <c r="F473" s="12" t="s">
        <v>134</v>
      </c>
      <c r="G473" s="5"/>
      <c r="H473" s="2"/>
      <c r="I473" s="2"/>
    </row>
    <row r="474" spans="1:9" ht="13" x14ac:dyDescent="0.15">
      <c r="A474" s="54"/>
      <c r="B474" s="2" t="s">
        <v>206</v>
      </c>
      <c r="C474" s="12">
        <v>252</v>
      </c>
      <c r="D474" s="13" t="s">
        <v>597</v>
      </c>
      <c r="E474" s="26">
        <v>0.46500000000000002</v>
      </c>
      <c r="F474" s="12" t="s">
        <v>128</v>
      </c>
      <c r="G474" s="5"/>
      <c r="H474" s="2"/>
      <c r="I474" s="2"/>
    </row>
    <row r="475" spans="1:9" ht="13" x14ac:dyDescent="0.15">
      <c r="A475" s="54"/>
      <c r="B475" s="2" t="s">
        <v>598</v>
      </c>
      <c r="C475" s="12">
        <v>253</v>
      </c>
      <c r="D475" s="13" t="s">
        <v>599</v>
      </c>
      <c r="E475" s="26">
        <v>0.38700000000000001</v>
      </c>
      <c r="F475" s="12" t="s">
        <v>124</v>
      </c>
      <c r="G475" s="5"/>
      <c r="H475" s="2"/>
      <c r="I475" s="2"/>
    </row>
    <row r="476" spans="1:9" ht="13" x14ac:dyDescent="0.15">
      <c r="A476" s="54"/>
      <c r="B476" s="2" t="s">
        <v>161</v>
      </c>
      <c r="C476" s="49">
        <v>436</v>
      </c>
      <c r="D476" s="13" t="s">
        <v>600</v>
      </c>
      <c r="E476" s="26">
        <v>0.41199999999999998</v>
      </c>
      <c r="F476" s="12" t="s">
        <v>124</v>
      </c>
      <c r="G476" s="5"/>
      <c r="H476" s="2"/>
      <c r="I476" s="2"/>
    </row>
    <row r="477" spans="1:9" ht="13" x14ac:dyDescent="0.15">
      <c r="A477" s="54"/>
      <c r="B477" s="2"/>
      <c r="C477" s="49">
        <v>435</v>
      </c>
      <c r="D477" s="13" t="s">
        <v>601</v>
      </c>
      <c r="E477" s="26">
        <v>0.40400000000000003</v>
      </c>
      <c r="F477" s="12" t="s">
        <v>124</v>
      </c>
      <c r="G477" s="27" t="s">
        <v>598</v>
      </c>
      <c r="H477" s="28"/>
      <c r="I477" s="28"/>
    </row>
    <row r="478" spans="1:9" ht="13" x14ac:dyDescent="0.15">
      <c r="A478" s="54"/>
      <c r="B478" s="2" t="s">
        <v>206</v>
      </c>
      <c r="C478" s="12">
        <v>495</v>
      </c>
      <c r="D478" s="13" t="s">
        <v>602</v>
      </c>
      <c r="E478" s="26">
        <v>0.52</v>
      </c>
      <c r="F478" s="12" t="s">
        <v>124</v>
      </c>
      <c r="G478" s="5"/>
      <c r="H478" s="2"/>
      <c r="I478" s="2"/>
    </row>
    <row r="479" spans="1:9" ht="13" x14ac:dyDescent="0.15">
      <c r="A479" s="54"/>
      <c r="B479" s="2" t="s">
        <v>206</v>
      </c>
      <c r="C479" s="12">
        <v>163</v>
      </c>
      <c r="D479" s="13" t="s">
        <v>603</v>
      </c>
      <c r="E479" s="26">
        <v>0.255</v>
      </c>
      <c r="F479" s="12" t="s">
        <v>124</v>
      </c>
      <c r="G479" s="5"/>
      <c r="H479" s="2"/>
      <c r="I479" s="2"/>
    </row>
    <row r="480" spans="1:9" ht="13" x14ac:dyDescent="0.15">
      <c r="A480" s="54"/>
      <c r="B480" s="34" t="s">
        <v>206</v>
      </c>
      <c r="C480" s="12">
        <v>228</v>
      </c>
      <c r="D480" s="13" t="s">
        <v>604</v>
      </c>
      <c r="E480" s="26">
        <v>0.28899999999999998</v>
      </c>
      <c r="F480" s="12" t="s">
        <v>124</v>
      </c>
      <c r="G480" s="5"/>
      <c r="H480" s="2"/>
      <c r="I480" s="2"/>
    </row>
    <row r="481" spans="1:9" ht="13" x14ac:dyDescent="0.15">
      <c r="A481" s="54"/>
      <c r="B481" s="2"/>
      <c r="C481" s="12">
        <v>352</v>
      </c>
      <c r="D481" s="13" t="s">
        <v>605</v>
      </c>
      <c r="E481" s="26">
        <v>0.39500000000000002</v>
      </c>
      <c r="F481" s="12" t="s">
        <v>134</v>
      </c>
      <c r="G481" s="5"/>
      <c r="H481" s="2"/>
      <c r="I481" s="2"/>
    </row>
    <row r="482" spans="1:9" ht="13" x14ac:dyDescent="0.15">
      <c r="A482" s="53" t="s">
        <v>606</v>
      </c>
      <c r="B482" s="2" t="s">
        <v>6</v>
      </c>
      <c r="C482" s="12">
        <v>202</v>
      </c>
      <c r="D482" s="13" t="s">
        <v>607</v>
      </c>
      <c r="E482" s="26">
        <v>0.4</v>
      </c>
      <c r="F482" s="12" t="s">
        <v>128</v>
      </c>
      <c r="G482" s="5"/>
      <c r="H482" s="2"/>
      <c r="I482" s="2"/>
    </row>
    <row r="483" spans="1:9" ht="13" x14ac:dyDescent="0.15">
      <c r="A483" s="54"/>
      <c r="B483" s="2" t="s">
        <v>608</v>
      </c>
      <c r="C483" s="12">
        <v>258</v>
      </c>
      <c r="D483" s="13" t="s">
        <v>609</v>
      </c>
      <c r="E483" s="26">
        <v>0.50700000000000001</v>
      </c>
      <c r="F483" s="12" t="s">
        <v>128</v>
      </c>
      <c r="G483" s="5"/>
      <c r="H483" s="2"/>
      <c r="I483" s="2"/>
    </row>
    <row r="484" spans="1:9" ht="13" x14ac:dyDescent="0.15">
      <c r="A484" s="54"/>
      <c r="B484" s="2" t="s">
        <v>608</v>
      </c>
      <c r="C484" s="12">
        <v>507</v>
      </c>
      <c r="D484" s="13" t="s">
        <v>610</v>
      </c>
      <c r="E484" s="26">
        <v>0.32900000000000001</v>
      </c>
      <c r="F484" s="12" t="s">
        <v>128</v>
      </c>
      <c r="G484" s="5"/>
      <c r="H484" s="2"/>
      <c r="I484" s="2"/>
    </row>
    <row r="485" spans="1:9" ht="13" x14ac:dyDescent="0.15">
      <c r="A485" s="54"/>
      <c r="B485" s="34" t="s">
        <v>206</v>
      </c>
      <c r="C485" s="12">
        <v>306</v>
      </c>
      <c r="D485" s="13" t="s">
        <v>611</v>
      </c>
      <c r="E485" s="26">
        <v>0.27300000000000002</v>
      </c>
      <c r="F485" s="12" t="s">
        <v>124</v>
      </c>
      <c r="G485" s="5"/>
      <c r="H485" s="2"/>
      <c r="I485" s="2"/>
    </row>
    <row r="486" spans="1:9" ht="13" x14ac:dyDescent="0.15">
      <c r="A486" s="54"/>
      <c r="B486" s="2" t="s">
        <v>206</v>
      </c>
      <c r="C486" s="12">
        <v>38</v>
      </c>
      <c r="D486" s="13" t="s">
        <v>612</v>
      </c>
      <c r="E486" s="26">
        <v>0.33600000000000002</v>
      </c>
      <c r="F486" s="12" t="s">
        <v>128</v>
      </c>
      <c r="G486" s="5"/>
      <c r="H486" s="2"/>
      <c r="I486" s="2"/>
    </row>
    <row r="487" spans="1:9" ht="13" x14ac:dyDescent="0.15">
      <c r="A487" s="54"/>
      <c r="B487" s="2" t="s">
        <v>6</v>
      </c>
      <c r="C487" s="12">
        <v>204</v>
      </c>
      <c r="D487" s="13" t="s">
        <v>613</v>
      </c>
      <c r="E487" s="26">
        <v>0.26400000000000001</v>
      </c>
      <c r="F487" s="12" t="s">
        <v>128</v>
      </c>
      <c r="G487" s="5" t="s">
        <v>614</v>
      </c>
      <c r="H487" s="35"/>
      <c r="I487" s="35"/>
    </row>
    <row r="488" spans="1:9" ht="13" x14ac:dyDescent="0.15">
      <c r="A488" s="54"/>
      <c r="B488" s="2" t="s">
        <v>608</v>
      </c>
      <c r="C488" s="12">
        <v>246</v>
      </c>
      <c r="D488" s="13" t="s">
        <v>615</v>
      </c>
      <c r="E488" s="26">
        <v>0.39400000000000002</v>
      </c>
      <c r="F488" s="12" t="s">
        <v>128</v>
      </c>
      <c r="G488" s="5"/>
      <c r="H488" s="2"/>
      <c r="I488" s="2"/>
    </row>
    <row r="489" spans="1:9" ht="13" x14ac:dyDescent="0.15">
      <c r="A489" s="54"/>
      <c r="B489" s="2" t="s">
        <v>608</v>
      </c>
      <c r="C489" s="12">
        <v>247</v>
      </c>
      <c r="D489" s="13" t="s">
        <v>616</v>
      </c>
      <c r="E489" s="26">
        <v>0.39100000000000001</v>
      </c>
      <c r="F489" s="12" t="s">
        <v>124</v>
      </c>
      <c r="G489" s="5"/>
      <c r="H489" s="2"/>
      <c r="I489" s="2"/>
    </row>
    <row r="490" spans="1:9" ht="13" x14ac:dyDescent="0.15">
      <c r="A490" s="54"/>
      <c r="B490" s="2" t="s">
        <v>608</v>
      </c>
      <c r="C490" s="12">
        <v>248</v>
      </c>
      <c r="D490" s="13" t="s">
        <v>617</v>
      </c>
      <c r="E490" s="26">
        <v>0.312</v>
      </c>
      <c r="F490" s="12" t="s">
        <v>134</v>
      </c>
      <c r="G490" s="5" t="s">
        <v>618</v>
      </c>
      <c r="H490" s="35"/>
      <c r="I490" s="35"/>
    </row>
    <row r="491" spans="1:9" ht="13" x14ac:dyDescent="0.15">
      <c r="A491" s="54"/>
      <c r="B491" s="2" t="s">
        <v>608</v>
      </c>
      <c r="C491" s="12">
        <v>263</v>
      </c>
      <c r="D491" s="13" t="s">
        <v>619</v>
      </c>
      <c r="E491" s="26">
        <v>0.38800000000000001</v>
      </c>
      <c r="F491" s="12" t="s">
        <v>128</v>
      </c>
      <c r="G491" s="5" t="s">
        <v>620</v>
      </c>
      <c r="H491" s="35"/>
      <c r="I491" s="35"/>
    </row>
    <row r="492" spans="1:9" ht="13" x14ac:dyDescent="0.15">
      <c r="A492" s="54"/>
      <c r="B492" s="2" t="s">
        <v>608</v>
      </c>
      <c r="C492" s="12">
        <v>264</v>
      </c>
      <c r="D492" s="13" t="s">
        <v>621</v>
      </c>
      <c r="E492" s="26">
        <v>0.32100000000000001</v>
      </c>
      <c r="F492" s="12" t="s">
        <v>124</v>
      </c>
      <c r="G492" s="5"/>
      <c r="H492" s="2"/>
      <c r="I492" s="2"/>
    </row>
    <row r="493" spans="1:9" ht="13" x14ac:dyDescent="0.15">
      <c r="A493" s="54"/>
      <c r="B493" s="2" t="s">
        <v>608</v>
      </c>
      <c r="C493" s="12">
        <v>313</v>
      </c>
      <c r="D493" s="20" t="s">
        <v>622</v>
      </c>
      <c r="E493" s="26">
        <v>0.373</v>
      </c>
      <c r="F493" s="12" t="s">
        <v>124</v>
      </c>
      <c r="G493" s="5"/>
      <c r="H493" s="2"/>
      <c r="I493" s="2"/>
    </row>
    <row r="494" spans="1:9" ht="13" x14ac:dyDescent="0.15">
      <c r="A494" s="54"/>
      <c r="B494" s="2" t="s">
        <v>608</v>
      </c>
      <c r="C494" s="12">
        <v>172</v>
      </c>
      <c r="D494" s="13" t="s">
        <v>623</v>
      </c>
      <c r="E494" s="26">
        <v>0.35499999999999998</v>
      </c>
      <c r="F494" s="12" t="s">
        <v>128</v>
      </c>
      <c r="G494" s="5"/>
      <c r="H494" s="2"/>
      <c r="I494" s="2"/>
    </row>
    <row r="495" spans="1:9" ht="13" x14ac:dyDescent="0.15">
      <c r="A495" s="54"/>
      <c r="B495" s="2" t="s">
        <v>608</v>
      </c>
      <c r="C495" s="12">
        <v>625</v>
      </c>
      <c r="D495" s="13" t="str">
        <f>HYPERLINK("https://leetcode.com/problems/minimum-factorization/#/description","Minimum Factorization")</f>
        <v>Minimum Factorization</v>
      </c>
      <c r="E495" s="26">
        <v>0.27700000000000002</v>
      </c>
      <c r="F495" s="12" t="s">
        <v>124</v>
      </c>
      <c r="G495" s="5"/>
      <c r="H495" s="2"/>
      <c r="I495" s="2"/>
    </row>
    <row r="496" spans="1:9" ht="13" x14ac:dyDescent="0.15">
      <c r="A496" s="1"/>
      <c r="B496" s="2"/>
      <c r="C496" s="12">
        <v>479</v>
      </c>
      <c r="D496" s="13" t="s">
        <v>624</v>
      </c>
      <c r="E496" s="26">
        <v>0.17899999999999999</v>
      </c>
      <c r="F496" s="12" t="s">
        <v>128</v>
      </c>
      <c r="G496" s="5"/>
      <c r="H496" s="2"/>
      <c r="I496" s="2"/>
    </row>
    <row r="497" spans="1:9" ht="13" x14ac:dyDescent="0.15">
      <c r="A497" s="1"/>
      <c r="B497" s="2" t="s">
        <v>608</v>
      </c>
      <c r="C497" s="12">
        <v>357</v>
      </c>
      <c r="D497" s="13" t="s">
        <v>625</v>
      </c>
      <c r="E497" s="26">
        <v>0.45600000000000002</v>
      </c>
      <c r="F497" s="12" t="s">
        <v>124</v>
      </c>
      <c r="G497" s="5"/>
      <c r="H497" s="2"/>
      <c r="I497" s="2"/>
    </row>
    <row r="498" spans="1:9" ht="13" x14ac:dyDescent="0.15">
      <c r="A498" s="1"/>
      <c r="B498" s="2" t="s">
        <v>608</v>
      </c>
      <c r="C498" s="12">
        <v>233</v>
      </c>
      <c r="D498" s="20" t="s">
        <v>626</v>
      </c>
      <c r="E498" s="26">
        <v>0.27900000000000003</v>
      </c>
      <c r="F498" s="12" t="s">
        <v>134</v>
      </c>
      <c r="G498" s="5"/>
      <c r="H498" s="2"/>
      <c r="I498" s="2"/>
    </row>
    <row r="499" spans="1:9" ht="13" x14ac:dyDescent="0.15">
      <c r="A499" s="1"/>
      <c r="B499" s="2" t="s">
        <v>608</v>
      </c>
      <c r="C499" s="12">
        <v>396</v>
      </c>
      <c r="D499" s="13" t="s">
        <v>627</v>
      </c>
      <c r="E499" s="26">
        <v>0.315</v>
      </c>
      <c r="F499" s="12" t="s">
        <v>124</v>
      </c>
      <c r="G499" s="5"/>
      <c r="H499" s="2"/>
      <c r="I499" s="2"/>
    </row>
    <row r="500" spans="1:9" ht="13" x14ac:dyDescent="0.15">
      <c r="A500" s="1"/>
      <c r="B500" s="2" t="s">
        <v>608</v>
      </c>
      <c r="C500" s="12">
        <v>483</v>
      </c>
      <c r="D500" s="20" t="s">
        <v>628</v>
      </c>
      <c r="E500" s="26">
        <v>0.314</v>
      </c>
      <c r="F500" s="12" t="s">
        <v>134</v>
      </c>
      <c r="G500" s="5"/>
      <c r="H500" s="2"/>
      <c r="I500" s="2"/>
    </row>
    <row r="501" spans="1:9" ht="13" x14ac:dyDescent="0.15">
      <c r="A501" s="1"/>
      <c r="B501" s="2" t="s">
        <v>608</v>
      </c>
      <c r="C501" s="12">
        <v>453</v>
      </c>
      <c r="D501" s="13" t="s">
        <v>629</v>
      </c>
      <c r="E501" s="26">
        <v>0.46800000000000003</v>
      </c>
      <c r="F501" s="12" t="s">
        <v>128</v>
      </c>
      <c r="G501" s="5" t="s">
        <v>630</v>
      </c>
      <c r="H501" s="35"/>
      <c r="I501" s="35"/>
    </row>
    <row r="502" spans="1:9" ht="13" x14ac:dyDescent="0.15">
      <c r="A502" s="1"/>
      <c r="B502" s="2" t="s">
        <v>608</v>
      </c>
      <c r="C502" s="12">
        <v>462</v>
      </c>
      <c r="D502" s="13" t="s">
        <v>631</v>
      </c>
      <c r="E502" s="26">
        <v>0.51300000000000001</v>
      </c>
      <c r="F502" s="12" t="s">
        <v>124</v>
      </c>
      <c r="G502" s="5" t="s">
        <v>632</v>
      </c>
      <c r="H502" s="35"/>
      <c r="I502" s="35"/>
    </row>
    <row r="503" spans="1:9" ht="13" x14ac:dyDescent="0.15">
      <c r="A503" s="1"/>
      <c r="B503" s="2" t="s">
        <v>608</v>
      </c>
      <c r="C503" s="12">
        <v>296</v>
      </c>
      <c r="D503" s="13" t="s">
        <v>633</v>
      </c>
      <c r="E503" s="26">
        <v>0.51300000000000001</v>
      </c>
      <c r="F503" s="12" t="s">
        <v>134</v>
      </c>
      <c r="G503" s="5" t="s">
        <v>632</v>
      </c>
      <c r="H503" s="35"/>
      <c r="I503" s="35"/>
    </row>
    <row r="504" spans="1:9" ht="13" x14ac:dyDescent="0.15">
      <c r="A504" s="1"/>
      <c r="B504" s="2" t="s">
        <v>608</v>
      </c>
      <c r="C504" s="12">
        <v>573</v>
      </c>
      <c r="D504" s="13" t="str">
        <f>HYPERLINK("https://leetcode.com/problems/squirrel-simulation","Squirrel Simulation")</f>
        <v>Squirrel Simulation</v>
      </c>
      <c r="E504" s="26">
        <v>0.46700000000000003</v>
      </c>
      <c r="F504" s="2" t="s">
        <v>124</v>
      </c>
      <c r="G504" s="5"/>
      <c r="H504" s="2"/>
      <c r="I504" s="2"/>
    </row>
    <row r="505" spans="1:9" ht="13" x14ac:dyDescent="0.15">
      <c r="A505" s="53" t="s">
        <v>634</v>
      </c>
      <c r="B505" s="2" t="s">
        <v>206</v>
      </c>
      <c r="C505" s="12">
        <v>31</v>
      </c>
      <c r="D505" s="13" t="s">
        <v>635</v>
      </c>
      <c r="E505" s="26">
        <v>0.28499999999999998</v>
      </c>
      <c r="F505" s="12" t="s">
        <v>124</v>
      </c>
      <c r="G505" s="5"/>
      <c r="H505" s="2"/>
      <c r="I505" s="2"/>
    </row>
    <row r="506" spans="1:9" ht="13" x14ac:dyDescent="0.15">
      <c r="A506" s="54"/>
      <c r="B506" s="2"/>
      <c r="C506" s="12">
        <v>386</v>
      </c>
      <c r="D506" s="20" t="s">
        <v>636</v>
      </c>
      <c r="E506" s="26">
        <v>0.40500000000000003</v>
      </c>
      <c r="F506" s="12" t="s">
        <v>124</v>
      </c>
      <c r="G506" s="5"/>
      <c r="H506" s="2"/>
      <c r="I506" s="2"/>
    </row>
    <row r="507" spans="1:9" ht="13" x14ac:dyDescent="0.15">
      <c r="A507" s="54"/>
      <c r="B507" s="2"/>
      <c r="C507" s="12">
        <v>60</v>
      </c>
      <c r="D507" s="13" t="s">
        <v>637</v>
      </c>
      <c r="E507" s="26">
        <v>0.27800000000000002</v>
      </c>
      <c r="F507" s="12" t="s">
        <v>124</v>
      </c>
      <c r="G507" s="5"/>
      <c r="H507" s="2"/>
      <c r="I507" s="2"/>
    </row>
    <row r="508" spans="1:9" ht="13" x14ac:dyDescent="0.15">
      <c r="A508" s="54"/>
      <c r="B508" s="2"/>
      <c r="C508" s="12">
        <v>440</v>
      </c>
      <c r="D508" s="20" t="s">
        <v>638</v>
      </c>
      <c r="E508" s="26">
        <v>0.23300000000000001</v>
      </c>
      <c r="F508" s="12" t="s">
        <v>134</v>
      </c>
      <c r="G508" s="5"/>
      <c r="H508" s="2"/>
      <c r="I508" s="2"/>
    </row>
    <row r="509" spans="1:9" ht="13" x14ac:dyDescent="0.15">
      <c r="A509" s="54"/>
      <c r="B509" s="2"/>
      <c r="C509" s="12">
        <v>555</v>
      </c>
      <c r="D509" s="13" t="s">
        <v>639</v>
      </c>
      <c r="E509" s="26">
        <v>0.28499999999999998</v>
      </c>
      <c r="F509" s="12" t="s">
        <v>124</v>
      </c>
      <c r="G509" s="5"/>
      <c r="H509" s="2"/>
      <c r="I509" s="2"/>
    </row>
    <row r="510" spans="1:9" ht="13" x14ac:dyDescent="0.15">
      <c r="A510" s="54"/>
      <c r="B510" s="2"/>
      <c r="C510" s="12">
        <v>400</v>
      </c>
      <c r="D510" s="13" t="s">
        <v>640</v>
      </c>
      <c r="E510" s="26">
        <v>0.30099999999999999</v>
      </c>
      <c r="F510" s="12" t="s">
        <v>128</v>
      </c>
      <c r="G510" s="5"/>
      <c r="H510" s="2"/>
      <c r="I510" s="2"/>
    </row>
    <row r="511" spans="1:9" ht="13" x14ac:dyDescent="0.15">
      <c r="A511" s="54"/>
      <c r="B511" s="2"/>
      <c r="C511" s="12">
        <v>179</v>
      </c>
      <c r="D511" s="13" t="s">
        <v>641</v>
      </c>
      <c r="E511" s="26">
        <v>0.221</v>
      </c>
      <c r="F511" s="12" t="s">
        <v>124</v>
      </c>
      <c r="G511" s="5"/>
      <c r="H511" s="2"/>
      <c r="I511" s="2"/>
    </row>
    <row r="512" spans="1:9" ht="13" x14ac:dyDescent="0.15">
      <c r="A512" s="54"/>
      <c r="B512" s="2" t="s">
        <v>53</v>
      </c>
      <c r="C512" s="12">
        <v>402</v>
      </c>
      <c r="D512" s="13" t="s">
        <v>642</v>
      </c>
      <c r="E512" s="26">
        <v>0.26100000000000001</v>
      </c>
      <c r="F512" s="12" t="s">
        <v>124</v>
      </c>
      <c r="G512" s="5"/>
      <c r="H512" s="2"/>
      <c r="I512" s="2"/>
    </row>
    <row r="513" spans="1:9" ht="13" x14ac:dyDescent="0.15">
      <c r="A513" s="53" t="s">
        <v>643</v>
      </c>
      <c r="B513" s="34" t="s">
        <v>206</v>
      </c>
      <c r="C513" s="12">
        <v>414</v>
      </c>
      <c r="D513" s="13" t="s">
        <v>644</v>
      </c>
      <c r="E513" s="26">
        <v>0.27500000000000002</v>
      </c>
      <c r="F513" s="12" t="s">
        <v>128</v>
      </c>
      <c r="G513" s="5" t="s">
        <v>569</v>
      </c>
      <c r="H513" s="35"/>
      <c r="I513" s="35"/>
    </row>
    <row r="514" spans="1:9" ht="13" x14ac:dyDescent="0.15">
      <c r="A514" s="54"/>
      <c r="B514" s="2" t="s">
        <v>56</v>
      </c>
      <c r="C514" s="12">
        <v>378</v>
      </c>
      <c r="D514" s="13" t="s">
        <v>645</v>
      </c>
      <c r="E514" s="26">
        <v>0.438</v>
      </c>
      <c r="F514" s="12" t="s">
        <v>124</v>
      </c>
      <c r="G514" s="37" t="s">
        <v>646</v>
      </c>
      <c r="H514" s="14"/>
      <c r="I514" s="14"/>
    </row>
    <row r="515" spans="1:9" ht="13" x14ac:dyDescent="0.15">
      <c r="A515" s="54"/>
      <c r="B515" s="2" t="s">
        <v>56</v>
      </c>
      <c r="C515" s="49">
        <v>373</v>
      </c>
      <c r="D515" s="13" t="s">
        <v>647</v>
      </c>
      <c r="E515" s="26">
        <v>0.30399999999999999</v>
      </c>
      <c r="F515" s="12" t="s">
        <v>124</v>
      </c>
      <c r="G515" s="5"/>
      <c r="H515" s="2"/>
      <c r="I515" s="2"/>
    </row>
    <row r="516" spans="1:9" ht="13" x14ac:dyDescent="0.15">
      <c r="A516" s="54"/>
      <c r="B516" s="2" t="s">
        <v>56</v>
      </c>
      <c r="C516" s="12">
        <v>215</v>
      </c>
      <c r="D516" s="13" t="s">
        <v>648</v>
      </c>
      <c r="E516" s="26">
        <v>0.38400000000000001</v>
      </c>
      <c r="F516" s="12" t="s">
        <v>124</v>
      </c>
      <c r="G516" s="5"/>
      <c r="H516" s="2"/>
      <c r="I516" s="2"/>
    </row>
    <row r="517" spans="1:9" ht="13" x14ac:dyDescent="0.15">
      <c r="A517" s="54"/>
      <c r="B517" s="34" t="s">
        <v>56</v>
      </c>
      <c r="C517" s="12">
        <v>347</v>
      </c>
      <c r="D517" s="13" t="s">
        <v>649</v>
      </c>
      <c r="E517" s="26">
        <v>0.47299999999999998</v>
      </c>
      <c r="F517" s="12" t="s">
        <v>124</v>
      </c>
      <c r="G517" s="5" t="s">
        <v>650</v>
      </c>
      <c r="H517" s="35"/>
      <c r="I517" s="35"/>
    </row>
    <row r="518" spans="1:9" ht="13" x14ac:dyDescent="0.15">
      <c r="A518" s="1"/>
      <c r="B518" s="2"/>
      <c r="C518" s="12">
        <v>632</v>
      </c>
      <c r="D518" s="13" t="str">
        <f>HYPERLINK("https://leetcode.com/problems/smallest-range/#/description","Smallest Range")</f>
        <v>Smallest Range</v>
      </c>
      <c r="E518" s="26">
        <v>0.435</v>
      </c>
      <c r="F518" s="12" t="s">
        <v>134</v>
      </c>
      <c r="G518" s="5"/>
      <c r="H518" s="2"/>
      <c r="I518" s="2"/>
    </row>
    <row r="519" spans="1:9" ht="13" x14ac:dyDescent="0.15">
      <c r="A519" s="1"/>
      <c r="B519" s="2" t="s">
        <v>56</v>
      </c>
      <c r="C519" s="12">
        <v>659</v>
      </c>
      <c r="D519" s="13" t="str">
        <f>HYPERLINK("https://leetcode.com/problems/split-array-into-consecutive-subsequences/description/","Split Array into Consecutive Subsequences")</f>
        <v>Split Array into Consecutive Subsequences</v>
      </c>
      <c r="E519" s="26">
        <v>0.33200000000000002</v>
      </c>
      <c r="F519" s="12" t="s">
        <v>124</v>
      </c>
      <c r="G519" s="5"/>
      <c r="H519" s="2"/>
      <c r="I519" s="2"/>
    </row>
    <row r="520" spans="1:9" ht="13" x14ac:dyDescent="0.15">
      <c r="A520" s="1"/>
      <c r="B520" s="2" t="s">
        <v>56</v>
      </c>
      <c r="C520" s="49">
        <v>502</v>
      </c>
      <c r="D520" s="13" t="s">
        <v>651</v>
      </c>
      <c r="E520" s="26">
        <v>0.34699999999999998</v>
      </c>
      <c r="F520" s="12" t="s">
        <v>134</v>
      </c>
      <c r="G520" s="5"/>
      <c r="H520" s="2"/>
      <c r="I520" s="2"/>
    </row>
    <row r="521" spans="1:9" ht="13" x14ac:dyDescent="0.15">
      <c r="A521" s="1"/>
      <c r="B521" s="2" t="s">
        <v>652</v>
      </c>
      <c r="C521" s="12">
        <v>539</v>
      </c>
      <c r="D521" s="13" t="s">
        <v>653</v>
      </c>
      <c r="E521" s="26">
        <v>0.45500000000000002</v>
      </c>
      <c r="F521" s="12" t="s">
        <v>124</v>
      </c>
      <c r="G521" s="5"/>
      <c r="H521" s="35"/>
      <c r="I521" s="35"/>
    </row>
    <row r="522" spans="1:9" ht="13" x14ac:dyDescent="0.15">
      <c r="A522" s="1"/>
      <c r="B522" s="2" t="s">
        <v>652</v>
      </c>
      <c r="C522" s="12">
        <v>128</v>
      </c>
      <c r="D522" s="13" t="s">
        <v>654</v>
      </c>
      <c r="E522" s="26">
        <v>0.36</v>
      </c>
      <c r="F522" s="12" t="s">
        <v>134</v>
      </c>
      <c r="G522" s="5" t="s">
        <v>655</v>
      </c>
      <c r="H522" s="35"/>
      <c r="I522" s="35"/>
    </row>
    <row r="523" spans="1:9" ht="13" x14ac:dyDescent="0.15">
      <c r="A523" s="1"/>
      <c r="B523" s="2" t="s">
        <v>652</v>
      </c>
      <c r="C523" s="12">
        <v>164</v>
      </c>
      <c r="D523" s="13" t="s">
        <v>656</v>
      </c>
      <c r="E523" s="26">
        <v>0.29099999999999998</v>
      </c>
      <c r="F523" s="12" t="s">
        <v>134</v>
      </c>
      <c r="G523" s="5"/>
      <c r="H523" s="2"/>
      <c r="I523" s="2"/>
    </row>
    <row r="524" spans="1:9" ht="13" x14ac:dyDescent="0.15">
      <c r="A524" s="53" t="s">
        <v>657</v>
      </c>
      <c r="B524" s="2"/>
      <c r="C524" s="12">
        <v>463</v>
      </c>
      <c r="D524" s="13" t="s">
        <v>658</v>
      </c>
      <c r="E524" s="26">
        <v>0.56799999999999995</v>
      </c>
      <c r="F524" s="12" t="s">
        <v>128</v>
      </c>
      <c r="G524" s="5"/>
      <c r="H524" s="2"/>
      <c r="I524" s="2"/>
    </row>
    <row r="525" spans="1:9" ht="13" x14ac:dyDescent="0.15">
      <c r="A525" s="54"/>
      <c r="B525" s="2"/>
      <c r="C525" s="12">
        <v>492</v>
      </c>
      <c r="D525" s="13" t="s">
        <v>659</v>
      </c>
      <c r="E525" s="26">
        <v>0.49099999999999999</v>
      </c>
      <c r="F525" s="12" t="s">
        <v>128</v>
      </c>
      <c r="G525" s="5"/>
      <c r="H525" s="2"/>
      <c r="I525" s="2"/>
    </row>
    <row r="526" spans="1:9" ht="13" x14ac:dyDescent="0.15">
      <c r="A526" s="54"/>
      <c r="B526" s="2" t="s">
        <v>608</v>
      </c>
      <c r="C526" s="12">
        <v>223</v>
      </c>
      <c r="D526" s="13" t="s">
        <v>660</v>
      </c>
      <c r="E526" s="26">
        <v>0.32400000000000001</v>
      </c>
      <c r="F526" s="12" t="s">
        <v>124</v>
      </c>
      <c r="G526" s="5"/>
      <c r="H526" s="2"/>
      <c r="I526" s="2"/>
    </row>
    <row r="527" spans="1:9" ht="13" x14ac:dyDescent="0.15">
      <c r="A527" s="54"/>
      <c r="B527" s="2" t="s">
        <v>608</v>
      </c>
      <c r="C527" s="12">
        <v>335</v>
      </c>
      <c r="D527" s="20" t="s">
        <v>661</v>
      </c>
      <c r="E527" s="26">
        <v>0.247</v>
      </c>
      <c r="F527" s="12" t="s">
        <v>134</v>
      </c>
      <c r="G527" s="5"/>
      <c r="H527" s="2"/>
      <c r="I527" s="2"/>
    </row>
    <row r="528" spans="1:9" ht="13" x14ac:dyDescent="0.15">
      <c r="A528" s="54"/>
      <c r="B528" s="2"/>
      <c r="C528" s="12">
        <v>593</v>
      </c>
      <c r="D528" s="13" t="str">
        <f>HYPERLINK("https://leetcode.com/problems/valid-square/#/description","Valid Square")</f>
        <v>Valid Square</v>
      </c>
      <c r="E528" s="26">
        <v>0.36099999999999999</v>
      </c>
      <c r="F528" s="12" t="s">
        <v>124</v>
      </c>
      <c r="G528" s="37"/>
      <c r="H528" s="14"/>
      <c r="I528" s="14"/>
    </row>
    <row r="529" spans="1:9" ht="13" x14ac:dyDescent="0.15">
      <c r="A529" s="54"/>
      <c r="B529" s="2" t="s">
        <v>608</v>
      </c>
      <c r="C529" s="12">
        <v>469</v>
      </c>
      <c r="D529" s="20" t="s">
        <v>662</v>
      </c>
      <c r="E529" s="26">
        <v>0.30599999999999999</v>
      </c>
      <c r="F529" s="12" t="s">
        <v>124</v>
      </c>
      <c r="G529" s="5"/>
      <c r="H529" s="2"/>
      <c r="I529" s="2"/>
    </row>
    <row r="530" spans="1:9" ht="13" x14ac:dyDescent="0.15">
      <c r="A530" s="54"/>
      <c r="B530" s="2" t="s">
        <v>608</v>
      </c>
      <c r="C530" s="12">
        <v>587</v>
      </c>
      <c r="D530" s="20" t="str">
        <f>HYPERLINK("https://leetcode.com/problems/erect-the-fence/#/description","Erect the Fence")</f>
        <v>Erect the Fence</v>
      </c>
      <c r="E530" s="2">
        <v>0.22600000000000001</v>
      </c>
      <c r="F530" s="14" t="s">
        <v>134</v>
      </c>
      <c r="G530" s="5"/>
      <c r="H530" s="2"/>
      <c r="I530" s="2"/>
    </row>
    <row r="531" spans="1:9" ht="13" x14ac:dyDescent="0.15">
      <c r="A531" s="53" t="s">
        <v>663</v>
      </c>
      <c r="B531" s="2"/>
      <c r="C531" s="12">
        <v>292</v>
      </c>
      <c r="D531" s="13" t="s">
        <v>664</v>
      </c>
      <c r="E531" s="26">
        <v>0.55100000000000005</v>
      </c>
      <c r="F531" s="12" t="s">
        <v>128</v>
      </c>
      <c r="G531" s="5" t="s">
        <v>665</v>
      </c>
      <c r="H531" s="35"/>
      <c r="I531" s="35"/>
    </row>
    <row r="532" spans="1:9" ht="13" x14ac:dyDescent="0.15">
      <c r="A532" s="54"/>
      <c r="B532" s="2" t="s">
        <v>608</v>
      </c>
      <c r="C532" s="12">
        <v>319</v>
      </c>
      <c r="D532" s="13" t="s">
        <v>666</v>
      </c>
      <c r="E532" s="26">
        <v>0.42199999999999999</v>
      </c>
      <c r="F532" s="12" t="s">
        <v>124</v>
      </c>
      <c r="G532" s="5"/>
      <c r="H532" s="2"/>
      <c r="I532" s="2"/>
    </row>
    <row r="533" spans="1:9" ht="13" x14ac:dyDescent="0.15">
      <c r="A533" s="1"/>
      <c r="B533" s="2" t="s">
        <v>608</v>
      </c>
      <c r="C533" s="45">
        <v>672</v>
      </c>
      <c r="D533" s="46" t="s">
        <v>667</v>
      </c>
      <c r="E533" s="47">
        <v>0.45600000000000002</v>
      </c>
      <c r="F533" s="45" t="s">
        <v>124</v>
      </c>
      <c r="G533" s="5"/>
      <c r="H533" s="2"/>
      <c r="I533" s="2"/>
    </row>
    <row r="534" spans="1:9" ht="13" x14ac:dyDescent="0.15">
      <c r="A534" s="66" t="s">
        <v>668</v>
      </c>
      <c r="B534" s="2" t="s">
        <v>186</v>
      </c>
      <c r="C534" s="12">
        <v>376</v>
      </c>
      <c r="D534" s="13" t="s">
        <v>669</v>
      </c>
      <c r="E534" s="26">
        <v>0.35199999999999998</v>
      </c>
      <c r="F534" s="12" t="s">
        <v>124</v>
      </c>
      <c r="G534" s="5"/>
      <c r="H534" s="2"/>
      <c r="I534" s="2"/>
    </row>
    <row r="535" spans="1:9" ht="13" x14ac:dyDescent="0.15">
      <c r="A535" s="54"/>
      <c r="B535" s="2"/>
      <c r="C535" s="12">
        <v>280</v>
      </c>
      <c r="D535" s="13" t="s">
        <v>670</v>
      </c>
      <c r="E535" s="26">
        <v>0.56200000000000006</v>
      </c>
      <c r="F535" s="12" t="s">
        <v>124</v>
      </c>
      <c r="G535" s="5"/>
      <c r="H535" s="2"/>
      <c r="I535" s="2"/>
    </row>
    <row r="536" spans="1:9" ht="13" x14ac:dyDescent="0.15">
      <c r="A536" s="54"/>
      <c r="B536" s="2"/>
      <c r="C536" s="12">
        <v>324</v>
      </c>
      <c r="D536" s="20" t="s">
        <v>671</v>
      </c>
      <c r="E536" s="26">
        <v>0.255</v>
      </c>
      <c r="F536" s="12" t="s">
        <v>124</v>
      </c>
      <c r="G536" s="5"/>
      <c r="H536" s="2"/>
      <c r="I536" s="2"/>
    </row>
    <row r="537" spans="1:9" ht="13" x14ac:dyDescent="0.15">
      <c r="A537" s="54"/>
      <c r="B537" s="2"/>
      <c r="C537" s="12">
        <v>334</v>
      </c>
      <c r="D537" s="13" t="s">
        <v>672</v>
      </c>
      <c r="E537" s="26">
        <v>0.38600000000000001</v>
      </c>
      <c r="F537" s="12" t="s">
        <v>124</v>
      </c>
      <c r="G537" s="5"/>
      <c r="H537" s="2"/>
      <c r="I537" s="2"/>
    </row>
    <row r="538" spans="1:9" ht="13" x14ac:dyDescent="0.15">
      <c r="A538" s="54"/>
      <c r="B538" s="2"/>
      <c r="C538" s="12">
        <v>456</v>
      </c>
      <c r="D538" s="20" t="s">
        <v>668</v>
      </c>
      <c r="E538" s="26">
        <v>0.28199999999999997</v>
      </c>
      <c r="F538" s="12" t="s">
        <v>124</v>
      </c>
      <c r="G538" s="5"/>
      <c r="H538" s="2"/>
      <c r="I538" s="2"/>
    </row>
    <row r="539" spans="1:9" ht="13" x14ac:dyDescent="0.15">
      <c r="A539" s="1"/>
      <c r="B539" s="34"/>
      <c r="C539" s="12">
        <v>360</v>
      </c>
      <c r="D539" s="13" t="s">
        <v>673</v>
      </c>
      <c r="E539" s="26">
        <v>0.436</v>
      </c>
      <c r="F539" s="12" t="s">
        <v>124</v>
      </c>
      <c r="G539" s="5"/>
      <c r="H539" s="2"/>
      <c r="I539" s="2"/>
    </row>
    <row r="540" spans="1:9" ht="13" x14ac:dyDescent="0.15">
      <c r="A540" s="1"/>
      <c r="B540" s="34"/>
      <c r="C540" s="12">
        <v>634</v>
      </c>
      <c r="D540" s="20" t="str">
        <f>HYPERLINK("https://leetcode.com/problems/find-the-derangement-of-an-array/#/description","Find the Derangement of An Array")</f>
        <v>Find the Derangement of An Array</v>
      </c>
      <c r="E540" s="26">
        <v>0.26600000000000001</v>
      </c>
      <c r="F540" s="12" t="s">
        <v>124</v>
      </c>
      <c r="G540" s="5"/>
      <c r="H540" s="2"/>
      <c r="I540" s="2"/>
    </row>
    <row r="541" spans="1:9" ht="13" x14ac:dyDescent="0.15">
      <c r="A541" s="1"/>
      <c r="B541" s="34" t="s">
        <v>206</v>
      </c>
      <c r="C541" s="12">
        <v>370</v>
      </c>
      <c r="D541" s="13" t="s">
        <v>674</v>
      </c>
      <c r="E541" s="26">
        <v>0.54600000000000004</v>
      </c>
      <c r="F541" s="12" t="s">
        <v>124</v>
      </c>
      <c r="G541" s="5"/>
      <c r="H541" s="2"/>
      <c r="I541" s="2"/>
    </row>
    <row r="542" spans="1:9" ht="13" x14ac:dyDescent="0.15">
      <c r="A542" s="1"/>
      <c r="B542" s="2"/>
      <c r="C542" s="12">
        <v>598</v>
      </c>
      <c r="D542" s="13" t="str">
        <f>HYPERLINK("https://leetcode.com/problems/range-addition-ii/#/description","Range Addition II")</f>
        <v>Range Addition II</v>
      </c>
      <c r="E542" s="26">
        <v>0.44400000000000001</v>
      </c>
      <c r="F542" s="12" t="s">
        <v>128</v>
      </c>
      <c r="G542" s="5" t="s">
        <v>675</v>
      </c>
      <c r="H542" s="35"/>
      <c r="I542" s="35"/>
    </row>
    <row r="543" spans="1:9" ht="13" x14ac:dyDescent="0.15">
      <c r="A543" s="1"/>
      <c r="B543" s="2"/>
      <c r="C543" s="12">
        <v>640</v>
      </c>
      <c r="D543" s="13" t="str">
        <f>HYPERLINK("https://leetcode.com/problems/solve-the-equation/#/description","Solve the Equation")</f>
        <v>Solve the Equation</v>
      </c>
      <c r="E543" s="26">
        <v>0.38600000000000001</v>
      </c>
      <c r="F543" s="12" t="s">
        <v>124</v>
      </c>
      <c r="G543" s="27"/>
      <c r="H543" s="28"/>
      <c r="I543" s="28"/>
    </row>
    <row r="544" spans="1:9" ht="13" x14ac:dyDescent="0.15">
      <c r="A544" s="1"/>
      <c r="B544" s="2"/>
      <c r="C544" s="12">
        <v>544</v>
      </c>
      <c r="D544" s="13" t="s">
        <v>676</v>
      </c>
      <c r="E544" s="26">
        <v>0.72099999999999997</v>
      </c>
      <c r="F544" s="12" t="s">
        <v>124</v>
      </c>
      <c r="G544" s="27"/>
      <c r="H544" s="28"/>
      <c r="I544" s="28"/>
    </row>
    <row r="545" spans="1:9" ht="13" x14ac:dyDescent="0.15">
      <c r="A545" s="1"/>
      <c r="B545" s="2"/>
      <c r="C545" s="12">
        <v>565</v>
      </c>
      <c r="D545" s="13" t="str">
        <f>HYPERLINK("https://leetcode.com/problems/array-nesting/#/description","Array Nesting")</f>
        <v>Array Nesting</v>
      </c>
      <c r="E545" s="26">
        <v>0.47099999999999997</v>
      </c>
      <c r="F545" s="2" t="s">
        <v>124</v>
      </c>
      <c r="G545" s="27"/>
      <c r="H545" s="28"/>
      <c r="I545" s="28"/>
    </row>
    <row r="546" spans="1:9" ht="13" x14ac:dyDescent="0.15">
      <c r="A546" s="1"/>
      <c r="B546" s="34" t="s">
        <v>206</v>
      </c>
      <c r="C546" s="12">
        <v>390</v>
      </c>
      <c r="D546" s="20" t="s">
        <v>677</v>
      </c>
      <c r="E546" s="26">
        <v>0.40500000000000003</v>
      </c>
      <c r="F546" s="12" t="s">
        <v>124</v>
      </c>
      <c r="G546" s="5" t="s">
        <v>396</v>
      </c>
      <c r="H546" s="35"/>
      <c r="I546" s="35"/>
    </row>
    <row r="547" spans="1:9" ht="13" x14ac:dyDescent="0.15">
      <c r="A547" s="1"/>
      <c r="B547" s="34" t="s">
        <v>206</v>
      </c>
      <c r="C547" s="12">
        <v>420</v>
      </c>
      <c r="D547" s="20" t="s">
        <v>678</v>
      </c>
      <c r="E547" s="26">
        <v>0.20100000000000001</v>
      </c>
      <c r="F547" s="12" t="s">
        <v>134</v>
      </c>
      <c r="G547" s="5"/>
      <c r="H547" s="2"/>
      <c r="I547" s="2"/>
    </row>
    <row r="548" spans="1:9" ht="13" x14ac:dyDescent="0.15">
      <c r="A548" s="1"/>
      <c r="B548" s="34" t="s">
        <v>206</v>
      </c>
      <c r="C548" s="12">
        <v>393</v>
      </c>
      <c r="D548" s="13" t="s">
        <v>679</v>
      </c>
      <c r="E548" s="26">
        <v>0.34799999999999998</v>
      </c>
      <c r="F548" s="12" t="s">
        <v>124</v>
      </c>
      <c r="G548" s="5" t="s">
        <v>680</v>
      </c>
      <c r="H548" s="35"/>
      <c r="I548" s="35"/>
    </row>
    <row r="549" spans="1:9" ht="13" x14ac:dyDescent="0.15">
      <c r="A549" s="1"/>
      <c r="B549" s="34" t="s">
        <v>206</v>
      </c>
      <c r="C549" s="12">
        <v>459</v>
      </c>
      <c r="D549" s="13" t="s">
        <v>681</v>
      </c>
      <c r="E549" s="26">
        <v>0.38500000000000001</v>
      </c>
      <c r="F549" s="12" t="s">
        <v>128</v>
      </c>
      <c r="G549" s="5"/>
      <c r="H549" s="2"/>
      <c r="I549" s="2"/>
    </row>
    <row r="550" spans="1:9" ht="13" x14ac:dyDescent="0.15">
      <c r="A550" s="1"/>
      <c r="B550" s="34" t="s">
        <v>206</v>
      </c>
      <c r="C550" s="12">
        <v>465</v>
      </c>
      <c r="D550" s="20" t="s">
        <v>682</v>
      </c>
      <c r="E550" s="26">
        <v>0.34</v>
      </c>
      <c r="F550" s="12" t="s">
        <v>134</v>
      </c>
      <c r="G550" s="5"/>
      <c r="H550" s="2"/>
      <c r="I550" s="2"/>
    </row>
    <row r="551" spans="1:9" ht="13" x14ac:dyDescent="0.15">
      <c r="A551" s="50"/>
      <c r="B551" s="34" t="s">
        <v>206</v>
      </c>
      <c r="C551" s="12">
        <v>481</v>
      </c>
      <c r="D551" s="20" t="s">
        <v>683</v>
      </c>
      <c r="E551" s="26">
        <v>0.45200000000000001</v>
      </c>
      <c r="F551" s="12" t="s">
        <v>124</v>
      </c>
      <c r="G551" s="5"/>
      <c r="H551" s="2"/>
      <c r="I551" s="2"/>
    </row>
    <row r="552" spans="1:9" ht="13" x14ac:dyDescent="0.15">
      <c r="A552" s="50"/>
      <c r="B552" s="34" t="s">
        <v>206</v>
      </c>
      <c r="C552" s="12">
        <v>506</v>
      </c>
      <c r="D552" s="13" t="s">
        <v>684</v>
      </c>
      <c r="E552" s="26">
        <v>0.47399999999999998</v>
      </c>
      <c r="F552" s="12" t="s">
        <v>128</v>
      </c>
      <c r="G552" s="5"/>
      <c r="H552" s="2"/>
      <c r="I552" s="2"/>
    </row>
    <row r="553" spans="1:9" ht="13" x14ac:dyDescent="0.15">
      <c r="A553" s="50"/>
      <c r="B553" s="34" t="s">
        <v>206</v>
      </c>
      <c r="C553" s="12">
        <v>521</v>
      </c>
      <c r="D553" s="13" t="s">
        <v>685</v>
      </c>
      <c r="E553" s="26">
        <v>0.51300000000000001</v>
      </c>
      <c r="F553" s="12" t="s">
        <v>128</v>
      </c>
      <c r="G553" s="5"/>
      <c r="H553" s="2"/>
      <c r="I553" s="2"/>
    </row>
    <row r="554" spans="1:9" ht="13" x14ac:dyDescent="0.15">
      <c r="A554" s="50"/>
      <c r="B554" s="34" t="s">
        <v>206</v>
      </c>
      <c r="C554" s="12">
        <v>522</v>
      </c>
      <c r="D554" s="13" t="s">
        <v>686</v>
      </c>
      <c r="E554" s="26">
        <v>0.28699999999999998</v>
      </c>
      <c r="F554" s="12" t="s">
        <v>124</v>
      </c>
      <c r="G554" s="5"/>
      <c r="H554" s="2"/>
      <c r="I554" s="2"/>
    </row>
    <row r="555" spans="1:9" ht="13" x14ac:dyDescent="0.15">
      <c r="A555" s="50"/>
      <c r="B555" s="34" t="s">
        <v>206</v>
      </c>
      <c r="C555" s="12">
        <v>531</v>
      </c>
      <c r="D555" s="13" t="s">
        <v>687</v>
      </c>
      <c r="E555" s="26">
        <v>0.51600000000000001</v>
      </c>
      <c r="F555" s="12" t="s">
        <v>124</v>
      </c>
      <c r="G555" s="5"/>
      <c r="H555" s="2"/>
      <c r="I555" s="2"/>
    </row>
    <row r="556" spans="1:9" ht="13" x14ac:dyDescent="0.15">
      <c r="A556" s="50"/>
      <c r="B556" s="34" t="s">
        <v>206</v>
      </c>
      <c r="C556" s="12">
        <v>533</v>
      </c>
      <c r="D556" s="13" t="s">
        <v>688</v>
      </c>
      <c r="E556" s="26">
        <v>0.4</v>
      </c>
      <c r="F556" s="12" t="s">
        <v>124</v>
      </c>
      <c r="G556" s="5"/>
      <c r="H556" s="2"/>
      <c r="I556" s="2"/>
    </row>
    <row r="557" spans="1:9" ht="13" x14ac:dyDescent="0.15">
      <c r="A557" s="50"/>
      <c r="B557" s="34" t="s">
        <v>206</v>
      </c>
      <c r="C557" s="12">
        <v>548</v>
      </c>
      <c r="D557" s="13" t="s">
        <v>689</v>
      </c>
      <c r="E557" s="26">
        <v>0.29299999999999998</v>
      </c>
      <c r="F557" s="12" t="s">
        <v>124</v>
      </c>
      <c r="G557" s="5"/>
      <c r="H557" s="2"/>
      <c r="I557" s="2"/>
    </row>
    <row r="558" spans="1:9" ht="13" x14ac:dyDescent="0.15">
      <c r="A558" s="50"/>
      <c r="B558" s="34" t="s">
        <v>206</v>
      </c>
      <c r="C558" s="12">
        <v>277</v>
      </c>
      <c r="D558" s="13" t="s">
        <v>690</v>
      </c>
      <c r="E558" s="26">
        <v>0.35299999999999998</v>
      </c>
      <c r="F558" s="12" t="s">
        <v>124</v>
      </c>
      <c r="G558" s="5"/>
      <c r="H558" s="2"/>
      <c r="I558" s="2"/>
    </row>
    <row r="559" spans="1:9" ht="13" x14ac:dyDescent="0.15">
      <c r="A559" s="1"/>
      <c r="B559" s="34" t="s">
        <v>206</v>
      </c>
      <c r="C559" s="12">
        <v>482</v>
      </c>
      <c r="D559" s="13" t="s">
        <v>691</v>
      </c>
      <c r="E559" s="26">
        <v>0.41199999999999998</v>
      </c>
      <c r="F559" s="12" t="s">
        <v>124</v>
      </c>
      <c r="G559" s="5" t="s">
        <v>692</v>
      </c>
      <c r="H559" s="35"/>
      <c r="I559" s="35"/>
    </row>
    <row r="560" spans="1:9" ht="13" x14ac:dyDescent="0.15">
      <c r="A560" s="1"/>
      <c r="B560" s="34" t="s">
        <v>206</v>
      </c>
      <c r="C560" s="12">
        <v>412</v>
      </c>
      <c r="D560" s="13" t="s">
        <v>693</v>
      </c>
      <c r="E560" s="26">
        <v>0.58799999999999997</v>
      </c>
      <c r="F560" s="12" t="s">
        <v>128</v>
      </c>
      <c r="G560" s="5"/>
      <c r="H560" s="2"/>
      <c r="I560" s="2"/>
    </row>
    <row r="561" spans="1:9" ht="13" x14ac:dyDescent="0.15">
      <c r="A561" s="1"/>
      <c r="B561" s="2" t="s">
        <v>206</v>
      </c>
      <c r="C561" s="12">
        <v>14</v>
      </c>
      <c r="D561" s="13" t="s">
        <v>694</v>
      </c>
      <c r="E561" s="26">
        <v>0.311</v>
      </c>
      <c r="F561" s="12" t="s">
        <v>128</v>
      </c>
      <c r="G561" s="5"/>
      <c r="H561" s="2"/>
      <c r="I561" s="2"/>
    </row>
    <row r="562" spans="1:9" ht="13" x14ac:dyDescent="0.15">
      <c r="A562" s="50"/>
      <c r="B562" s="2" t="s">
        <v>695</v>
      </c>
      <c r="C562" s="12">
        <v>28</v>
      </c>
      <c r="D562" s="13" t="s">
        <v>696</v>
      </c>
      <c r="E562" s="26">
        <v>0.27600000000000002</v>
      </c>
      <c r="F562" s="12" t="s">
        <v>128</v>
      </c>
      <c r="G562" s="5"/>
      <c r="H562" s="35"/>
      <c r="I562" s="35"/>
    </row>
    <row r="563" spans="1:9" ht="13" x14ac:dyDescent="0.15">
      <c r="A563" s="1"/>
      <c r="B563" s="2" t="s">
        <v>206</v>
      </c>
      <c r="C563" s="12">
        <v>161</v>
      </c>
      <c r="D563" s="13" t="s">
        <v>697</v>
      </c>
      <c r="E563" s="26">
        <v>0.309</v>
      </c>
      <c r="F563" s="12" t="s">
        <v>124</v>
      </c>
      <c r="G563" s="5"/>
      <c r="H563" s="35"/>
      <c r="I563" s="35"/>
    </row>
    <row r="564" spans="1:9" ht="13" x14ac:dyDescent="0.15">
      <c r="A564" s="1"/>
      <c r="B564" s="2" t="s">
        <v>206</v>
      </c>
      <c r="C564" s="12">
        <v>58</v>
      </c>
      <c r="D564" s="13" t="s">
        <v>698</v>
      </c>
      <c r="E564" s="26">
        <v>0.315</v>
      </c>
      <c r="F564" s="12" t="s">
        <v>128</v>
      </c>
      <c r="G564" s="5"/>
      <c r="H564" s="2"/>
      <c r="I564" s="2"/>
    </row>
    <row r="565" spans="1:9" ht="13" x14ac:dyDescent="0.15">
      <c r="A565" s="1"/>
      <c r="B565" s="34" t="s">
        <v>206</v>
      </c>
      <c r="C565" s="12">
        <v>434</v>
      </c>
      <c r="D565" s="13" t="s">
        <v>699</v>
      </c>
      <c r="E565" s="26">
        <v>0.37</v>
      </c>
      <c r="F565" s="12" t="s">
        <v>128</v>
      </c>
      <c r="G565" s="5"/>
      <c r="H565" s="2"/>
      <c r="I565" s="2"/>
    </row>
    <row r="566" spans="1:9" ht="13" x14ac:dyDescent="0.15">
      <c r="A566" s="1"/>
      <c r="B566" s="34" t="s">
        <v>206</v>
      </c>
      <c r="C566" s="12">
        <v>485</v>
      </c>
      <c r="D566" s="13" t="s">
        <v>700</v>
      </c>
      <c r="E566" s="26">
        <v>0.54500000000000004</v>
      </c>
      <c r="F566" s="12" t="s">
        <v>128</v>
      </c>
      <c r="G566" s="5"/>
      <c r="H566" s="2"/>
      <c r="I566" s="2"/>
    </row>
    <row r="567" spans="1:9" ht="13" x14ac:dyDescent="0.15">
      <c r="A567" s="1"/>
      <c r="B567" s="34" t="s">
        <v>206</v>
      </c>
      <c r="C567" s="12">
        <v>487</v>
      </c>
      <c r="D567" s="20" t="s">
        <v>701</v>
      </c>
      <c r="E567" s="26">
        <v>0.44400000000000001</v>
      </c>
      <c r="F567" s="12" t="s">
        <v>124</v>
      </c>
      <c r="G567" s="5" t="s">
        <v>702</v>
      </c>
      <c r="H567" s="35"/>
      <c r="I567" s="35"/>
    </row>
    <row r="568" spans="1:9" ht="13" x14ac:dyDescent="0.15">
      <c r="A568" s="1"/>
      <c r="B568" s="2" t="s">
        <v>206</v>
      </c>
      <c r="C568" s="12">
        <v>157</v>
      </c>
      <c r="D568" s="13" t="s">
        <v>703</v>
      </c>
      <c r="E568" s="26">
        <v>0.29099999999999998</v>
      </c>
      <c r="F568" s="12" t="s">
        <v>128</v>
      </c>
      <c r="G568" s="5"/>
      <c r="H568" s="2"/>
      <c r="I568" s="2"/>
    </row>
    <row r="569" spans="1:9" ht="13" x14ac:dyDescent="0.15">
      <c r="A569" s="1"/>
      <c r="B569" s="2" t="s">
        <v>206</v>
      </c>
      <c r="C569" s="12">
        <v>158</v>
      </c>
      <c r="D569" s="13" t="s">
        <v>704</v>
      </c>
      <c r="E569" s="26">
        <v>0.24299999999999999</v>
      </c>
      <c r="F569" s="12" t="s">
        <v>134</v>
      </c>
      <c r="G569" s="5"/>
      <c r="H569" s="2"/>
      <c r="I569" s="2"/>
    </row>
    <row r="570" spans="1:9" ht="13" x14ac:dyDescent="0.15">
      <c r="A570" s="1"/>
      <c r="B570" s="2" t="s">
        <v>206</v>
      </c>
      <c r="C570" s="12">
        <v>165</v>
      </c>
      <c r="D570" s="13" t="s">
        <v>705</v>
      </c>
      <c r="E570" s="26">
        <v>0.19700000000000001</v>
      </c>
      <c r="F570" s="12" t="s">
        <v>124</v>
      </c>
      <c r="G570" s="5"/>
      <c r="H570" s="2"/>
      <c r="I570" s="2"/>
    </row>
    <row r="571" spans="1:9" ht="13" x14ac:dyDescent="0.15">
      <c r="A571" s="62" t="str">
        <f>HYPERLINK("https://leetcode.com/tag/hash-table/","Hash Table")</f>
        <v>Hash Table</v>
      </c>
      <c r="B571" s="54"/>
      <c r="C571" s="54"/>
      <c r="D571" s="54"/>
      <c r="E571" s="54"/>
      <c r="F571" s="54"/>
      <c r="G571" s="23"/>
      <c r="H571" s="24"/>
      <c r="I571" s="24"/>
    </row>
    <row r="572" spans="1:9" ht="13" x14ac:dyDescent="0.15">
      <c r="A572" s="1"/>
      <c r="B572" s="2"/>
      <c r="C572" s="12">
        <v>349</v>
      </c>
      <c r="D572" s="13" t="s">
        <v>706</v>
      </c>
      <c r="E572" s="26">
        <v>0.46600000000000003</v>
      </c>
      <c r="F572" s="12" t="s">
        <v>128</v>
      </c>
      <c r="G572" s="27" t="s">
        <v>707</v>
      </c>
      <c r="H572" s="28"/>
      <c r="I572" s="28"/>
    </row>
    <row r="573" spans="1:9" ht="13" x14ac:dyDescent="0.15">
      <c r="A573" s="1"/>
      <c r="B573" s="2"/>
      <c r="C573" s="12">
        <v>350</v>
      </c>
      <c r="D573" s="13" t="s">
        <v>708</v>
      </c>
      <c r="E573" s="26">
        <v>0.443</v>
      </c>
      <c r="F573" s="12" t="s">
        <v>128</v>
      </c>
      <c r="G573" s="27" t="s">
        <v>709</v>
      </c>
      <c r="H573" s="28"/>
      <c r="I573" s="28"/>
    </row>
    <row r="574" spans="1:9" ht="13" x14ac:dyDescent="0.15">
      <c r="A574" s="1"/>
      <c r="B574" s="2"/>
      <c r="C574" s="12">
        <v>599</v>
      </c>
      <c r="D574" s="13" t="str">
        <f>HYPERLINK("https://leetcode.com/problems/minimum-index-sum-of-two-lists/#/description","Minimum Index Sum of Two Lists")</f>
        <v>Minimum Index Sum of Two Lists</v>
      </c>
      <c r="E574" s="26">
        <v>0.57499999999999996</v>
      </c>
      <c r="F574" s="12" t="s">
        <v>128</v>
      </c>
      <c r="G574" s="27"/>
      <c r="H574" s="28"/>
      <c r="I574" s="28"/>
    </row>
    <row r="575" spans="1:9" ht="13" x14ac:dyDescent="0.15">
      <c r="A575" s="1"/>
      <c r="B575" s="2"/>
      <c r="C575" s="12">
        <v>299</v>
      </c>
      <c r="D575" s="13" t="s">
        <v>710</v>
      </c>
      <c r="E575" s="26">
        <v>0.34</v>
      </c>
      <c r="F575" s="12" t="s">
        <v>124</v>
      </c>
      <c r="G575" s="27"/>
      <c r="H575" s="28"/>
      <c r="I575" s="28"/>
    </row>
    <row r="576" spans="1:9" ht="13" x14ac:dyDescent="0.15">
      <c r="A576" s="1"/>
      <c r="B576" s="2"/>
      <c r="C576" s="12">
        <v>49</v>
      </c>
      <c r="D576" s="13" t="s">
        <v>711</v>
      </c>
      <c r="E576" s="26">
        <v>0.33300000000000002</v>
      </c>
      <c r="F576" s="12" t="s">
        <v>124</v>
      </c>
      <c r="G576" s="27" t="s">
        <v>712</v>
      </c>
      <c r="H576" s="28"/>
      <c r="I576" s="28"/>
    </row>
    <row r="577" spans="1:9" ht="13" x14ac:dyDescent="0.15">
      <c r="A577" s="1"/>
      <c r="B577" s="2"/>
      <c r="C577" s="12">
        <v>242</v>
      </c>
      <c r="D577" s="13" t="s">
        <v>713</v>
      </c>
      <c r="E577" s="26">
        <v>0.45700000000000002</v>
      </c>
      <c r="F577" s="12" t="s">
        <v>128</v>
      </c>
      <c r="G577" s="27" t="s">
        <v>714</v>
      </c>
      <c r="H577" s="28"/>
      <c r="I577" s="28"/>
    </row>
    <row r="578" spans="1:9" ht="13" x14ac:dyDescent="0.15">
      <c r="A578" s="1"/>
      <c r="B578" s="2"/>
      <c r="C578" s="12">
        <v>383</v>
      </c>
      <c r="D578" s="13" t="s">
        <v>715</v>
      </c>
      <c r="E578" s="26">
        <v>0.46700000000000003</v>
      </c>
      <c r="F578" s="12" t="s">
        <v>128</v>
      </c>
      <c r="G578" s="5"/>
      <c r="H578" s="2"/>
      <c r="I578" s="2"/>
    </row>
    <row r="579" spans="1:9" ht="13" x14ac:dyDescent="0.15">
      <c r="A579" s="1"/>
      <c r="B579" s="2"/>
      <c r="C579" s="12">
        <v>447</v>
      </c>
      <c r="D579" s="13" t="s">
        <v>716</v>
      </c>
      <c r="E579" s="26">
        <v>0.441</v>
      </c>
      <c r="F579" s="12" t="s">
        <v>128</v>
      </c>
      <c r="G579" s="5"/>
      <c r="H579" s="2"/>
      <c r="I579" s="2"/>
    </row>
    <row r="580" spans="1:9" ht="13" x14ac:dyDescent="0.15">
      <c r="A580" s="1"/>
      <c r="B580" s="2"/>
      <c r="C580" s="12">
        <v>356</v>
      </c>
      <c r="D580" s="13" t="s">
        <v>717</v>
      </c>
      <c r="E580" s="26">
        <v>0.30199999999999999</v>
      </c>
      <c r="F580" s="12" t="s">
        <v>124</v>
      </c>
      <c r="G580" s="5"/>
      <c r="H580" s="2"/>
      <c r="I580" s="2"/>
    </row>
    <row r="581" spans="1:9" ht="13" x14ac:dyDescent="0.15">
      <c r="A581" s="1"/>
      <c r="B581" s="2" t="s">
        <v>718</v>
      </c>
      <c r="C581" s="12">
        <v>592</v>
      </c>
      <c r="D581" s="20" t="str">
        <f>HYPERLINK("https://leetcode.com/problems/fraction-addition-and-subtraction/#/description","Fraction Addition and Subtraction")</f>
        <v>Fraction Addition and Subtraction</v>
      </c>
      <c r="E581" s="26">
        <v>0.46800000000000003</v>
      </c>
      <c r="F581" s="12" t="s">
        <v>124</v>
      </c>
      <c r="G581" s="5" t="s">
        <v>719</v>
      </c>
      <c r="H581" s="35"/>
      <c r="I581" s="35"/>
    </row>
    <row r="582" spans="1:9" ht="13" x14ac:dyDescent="0.15">
      <c r="A582" s="1"/>
      <c r="B582" s="2" t="s">
        <v>718</v>
      </c>
      <c r="C582" s="12">
        <v>365</v>
      </c>
      <c r="D582" s="13" t="s">
        <v>720</v>
      </c>
      <c r="E582" s="26">
        <v>0.26700000000000002</v>
      </c>
      <c r="F582" s="12" t="s">
        <v>124</v>
      </c>
      <c r="G582" s="5"/>
      <c r="H582" s="2"/>
      <c r="I582" s="2"/>
    </row>
    <row r="583" spans="1:9" ht="13" x14ac:dyDescent="0.15">
      <c r="A583" s="1"/>
      <c r="B583" s="2" t="s">
        <v>718</v>
      </c>
      <c r="C583" s="12">
        <v>149</v>
      </c>
      <c r="D583" s="13" t="s">
        <v>721</v>
      </c>
      <c r="E583" s="26">
        <v>0.154</v>
      </c>
      <c r="F583" s="12" t="s">
        <v>134</v>
      </c>
      <c r="G583" s="5"/>
      <c r="H583" s="2"/>
      <c r="I583" s="2"/>
    </row>
    <row r="584" spans="1:9" ht="13" x14ac:dyDescent="0.15">
      <c r="A584" s="1"/>
      <c r="B584" s="2"/>
      <c r="C584" s="12">
        <v>249</v>
      </c>
      <c r="D584" s="13" t="s">
        <v>722</v>
      </c>
      <c r="E584" s="26">
        <v>0.40300000000000002</v>
      </c>
      <c r="F584" s="12" t="s">
        <v>124</v>
      </c>
      <c r="G584" s="5"/>
      <c r="H584" s="2"/>
      <c r="I584" s="2"/>
    </row>
    <row r="585" spans="1:9" ht="13" x14ac:dyDescent="0.15">
      <c r="A585" s="1"/>
      <c r="B585" s="2"/>
      <c r="C585" s="12">
        <v>187</v>
      </c>
      <c r="D585" s="13" t="s">
        <v>723</v>
      </c>
      <c r="E585" s="26">
        <v>0.30599999999999999</v>
      </c>
      <c r="F585" s="12" t="s">
        <v>124</v>
      </c>
      <c r="G585" s="5"/>
      <c r="H585" s="2"/>
      <c r="I585" s="2"/>
    </row>
    <row r="586" spans="1:9" ht="13" x14ac:dyDescent="0.15">
      <c r="A586" s="53" t="s">
        <v>724</v>
      </c>
      <c r="B586" s="2" t="s">
        <v>725</v>
      </c>
      <c r="C586" s="12">
        <v>243</v>
      </c>
      <c r="D586" s="13" t="s">
        <v>726</v>
      </c>
      <c r="E586" s="26">
        <v>0.51600000000000001</v>
      </c>
      <c r="F586" s="12" t="s">
        <v>128</v>
      </c>
      <c r="G586" s="5" t="s">
        <v>727</v>
      </c>
      <c r="H586" s="35"/>
      <c r="I586" s="35"/>
    </row>
    <row r="587" spans="1:9" ht="13" x14ac:dyDescent="0.15">
      <c r="A587" s="54"/>
      <c r="B587" s="2"/>
      <c r="C587" s="12">
        <v>244</v>
      </c>
      <c r="D587" s="13" t="s">
        <v>728</v>
      </c>
      <c r="E587" s="26">
        <v>0.36299999999999999</v>
      </c>
      <c r="F587" s="12" t="s">
        <v>124</v>
      </c>
      <c r="G587" s="5"/>
      <c r="H587" s="2"/>
      <c r="I587" s="2"/>
    </row>
    <row r="588" spans="1:9" ht="13" x14ac:dyDescent="0.15">
      <c r="A588" s="54"/>
      <c r="B588" s="2" t="s">
        <v>725</v>
      </c>
      <c r="C588" s="12">
        <v>245</v>
      </c>
      <c r="D588" s="13" t="s">
        <v>729</v>
      </c>
      <c r="E588" s="26">
        <v>0.498</v>
      </c>
      <c r="F588" s="12" t="s">
        <v>124</v>
      </c>
      <c r="G588" s="5" t="s">
        <v>730</v>
      </c>
      <c r="H588" s="35"/>
      <c r="I588" s="35"/>
    </row>
    <row r="589" spans="1:9" ht="13" x14ac:dyDescent="0.15">
      <c r="A589" s="1"/>
      <c r="B589" s="2"/>
      <c r="C589" s="12">
        <v>387</v>
      </c>
      <c r="D589" s="13" t="s">
        <v>731</v>
      </c>
      <c r="E589" s="26">
        <v>0.46400000000000002</v>
      </c>
      <c r="F589" s="12" t="s">
        <v>128</v>
      </c>
      <c r="G589" s="5"/>
      <c r="H589" s="2"/>
      <c r="I589" s="2"/>
    </row>
    <row r="590" spans="1:9" ht="13" x14ac:dyDescent="0.15">
      <c r="A590" s="1"/>
      <c r="B590" s="2"/>
      <c r="C590" s="12">
        <v>594</v>
      </c>
      <c r="D590" s="13" t="str">
        <f>HYPERLINK("https://leetcode.com/problems/longest-harmonious-subsequence/","Longest Harmonious Subsequence")</f>
        <v>Longest Harmonious Subsequence</v>
      </c>
      <c r="E590" s="26">
        <v>0.36199999999999999</v>
      </c>
      <c r="F590" s="12" t="s">
        <v>128</v>
      </c>
      <c r="G590" s="5"/>
      <c r="H590" s="2"/>
      <c r="I590" s="2"/>
    </row>
    <row r="591" spans="1:9" ht="13" x14ac:dyDescent="0.15">
      <c r="A591" s="1"/>
      <c r="B591" s="2"/>
      <c r="C591" s="12">
        <v>423</v>
      </c>
      <c r="D591" s="13" t="s">
        <v>732</v>
      </c>
      <c r="E591" s="26">
        <v>0.432</v>
      </c>
      <c r="F591" s="12" t="s">
        <v>124</v>
      </c>
      <c r="G591" s="5"/>
      <c r="H591" s="2"/>
      <c r="I591" s="2"/>
    </row>
    <row r="592" spans="1:9" ht="13" x14ac:dyDescent="0.15">
      <c r="A592" s="1"/>
      <c r="B592" s="2"/>
      <c r="C592" s="12">
        <v>451</v>
      </c>
      <c r="D592" s="13" t="s">
        <v>733</v>
      </c>
      <c r="E592" s="26">
        <v>0.50600000000000001</v>
      </c>
      <c r="F592" s="12" t="s">
        <v>124</v>
      </c>
      <c r="G592" s="5"/>
      <c r="H592" s="2"/>
      <c r="I592" s="2"/>
    </row>
    <row r="593" spans="1:9" ht="13" x14ac:dyDescent="0.15">
      <c r="A593" s="1"/>
      <c r="B593" s="2"/>
      <c r="C593" s="12">
        <v>500</v>
      </c>
      <c r="D593" s="13" t="s">
        <v>734</v>
      </c>
      <c r="E593" s="26">
        <v>0.60299999999999998</v>
      </c>
      <c r="F593" s="12" t="s">
        <v>128</v>
      </c>
      <c r="G593" s="5"/>
      <c r="H593" s="2"/>
      <c r="I593" s="2"/>
    </row>
    <row r="594" spans="1:9" ht="13" x14ac:dyDescent="0.15">
      <c r="A594" s="1"/>
      <c r="B594" s="2"/>
      <c r="C594" s="12">
        <v>575</v>
      </c>
      <c r="D594" s="13" t="str">
        <f>HYPERLINK("https://leetcode.com/problems/distribute-candies/#/description","Distribute Candies")</f>
        <v>Distribute Candies</v>
      </c>
      <c r="E594" s="12">
        <v>0.64800000000000002</v>
      </c>
      <c r="F594" s="2" t="s">
        <v>128</v>
      </c>
      <c r="G594" s="5"/>
      <c r="H594" s="2"/>
      <c r="I594" s="2"/>
    </row>
    <row r="595" spans="1:9" ht="13" x14ac:dyDescent="0.15">
      <c r="A595" s="1"/>
      <c r="B595" s="2"/>
      <c r="C595" s="12">
        <v>554</v>
      </c>
      <c r="D595" s="13" t="s">
        <v>735</v>
      </c>
      <c r="E595" s="26">
        <v>0.41599999999999998</v>
      </c>
      <c r="F595" s="12" t="s">
        <v>124</v>
      </c>
      <c r="G595" s="5"/>
      <c r="H595" s="2"/>
      <c r="I595" s="2"/>
    </row>
    <row r="596" spans="1:9" ht="13" x14ac:dyDescent="0.15">
      <c r="A596" s="1"/>
      <c r="B596" s="2"/>
      <c r="C596" s="12">
        <v>274</v>
      </c>
      <c r="D596" s="20" t="s">
        <v>736</v>
      </c>
      <c r="E596" s="26">
        <v>0.32700000000000001</v>
      </c>
      <c r="F596" s="12" t="s">
        <v>124</v>
      </c>
      <c r="G596" s="5"/>
      <c r="H596" s="2"/>
      <c r="I596" s="2"/>
    </row>
    <row r="597" spans="1:9" ht="13" x14ac:dyDescent="0.15">
      <c r="A597" s="1"/>
      <c r="B597" s="2"/>
      <c r="C597" s="12">
        <v>275</v>
      </c>
      <c r="D597" s="20" t="s">
        <v>737</v>
      </c>
      <c r="E597" s="26">
        <v>0.33900000000000002</v>
      </c>
      <c r="F597" s="12" t="s">
        <v>124</v>
      </c>
      <c r="G597" s="5"/>
      <c r="H597" s="2"/>
      <c r="I597" s="2"/>
    </row>
    <row r="598" spans="1:9" ht="13" x14ac:dyDescent="0.15">
      <c r="A598" s="1"/>
      <c r="B598" s="2"/>
      <c r="C598" s="12">
        <v>609</v>
      </c>
      <c r="D598" s="13" t="str">
        <f>HYPERLINK("https://leetcode.com/problems/find-duplicate-file-in-system/#/description","Find Duplicate File in System")</f>
        <v>Find Duplicate File in System</v>
      </c>
      <c r="E598" s="26">
        <v>0.54800000000000004</v>
      </c>
      <c r="F598" s="12" t="s">
        <v>124</v>
      </c>
      <c r="G598" s="5"/>
      <c r="H598" s="2"/>
      <c r="I598" s="2"/>
    </row>
    <row r="599" spans="1:9" ht="13" x14ac:dyDescent="0.15">
      <c r="A599" s="1"/>
      <c r="B599" s="2"/>
      <c r="C599" s="49">
        <v>336</v>
      </c>
      <c r="D599" s="13" t="s">
        <v>738</v>
      </c>
      <c r="E599" s="26">
        <v>0.25600000000000001</v>
      </c>
      <c r="F599" s="12" t="s">
        <v>134</v>
      </c>
      <c r="G599" s="5"/>
      <c r="H599" s="2"/>
      <c r="I599" s="2"/>
    </row>
    <row r="600" spans="1:9" ht="13" x14ac:dyDescent="0.15">
      <c r="A600" s="51"/>
      <c r="G600" s="52"/>
    </row>
    <row r="601" spans="1:9" ht="13" x14ac:dyDescent="0.15">
      <c r="A601" s="51"/>
      <c r="G601" s="52"/>
    </row>
    <row r="602" spans="1:9" ht="13" x14ac:dyDescent="0.15">
      <c r="A602" s="51"/>
      <c r="G602" s="52"/>
    </row>
    <row r="603" spans="1:9" ht="13" x14ac:dyDescent="0.15">
      <c r="A603" s="51"/>
      <c r="G603" s="52"/>
    </row>
    <row r="604" spans="1:9" ht="13" x14ac:dyDescent="0.15">
      <c r="A604" s="51"/>
      <c r="G604" s="52"/>
    </row>
    <row r="605" spans="1:9" ht="13" x14ac:dyDescent="0.15">
      <c r="A605" s="51"/>
      <c r="G605" s="52"/>
    </row>
    <row r="606" spans="1:9" ht="13" x14ac:dyDescent="0.15">
      <c r="A606" s="51"/>
      <c r="G606" s="52"/>
    </row>
    <row r="607" spans="1:9" ht="13" x14ac:dyDescent="0.15">
      <c r="A607" s="51"/>
      <c r="G607" s="52"/>
    </row>
    <row r="608" spans="1:9" ht="13" x14ac:dyDescent="0.15">
      <c r="A608" s="51"/>
      <c r="G608" s="52"/>
    </row>
    <row r="609" spans="1:7" ht="13" x14ac:dyDescent="0.15">
      <c r="A609" s="51"/>
      <c r="G609" s="52"/>
    </row>
    <row r="610" spans="1:7" ht="13" x14ac:dyDescent="0.15">
      <c r="A610" s="51"/>
      <c r="G610" s="52"/>
    </row>
    <row r="611" spans="1:7" ht="13" x14ac:dyDescent="0.15">
      <c r="A611" s="51"/>
      <c r="G611" s="52"/>
    </row>
    <row r="612" spans="1:7" ht="13" x14ac:dyDescent="0.15">
      <c r="A612" s="51"/>
      <c r="G612" s="52"/>
    </row>
    <row r="613" spans="1:7" ht="13" x14ac:dyDescent="0.15">
      <c r="A613" s="51"/>
      <c r="G613" s="52"/>
    </row>
    <row r="614" spans="1:7" ht="13" x14ac:dyDescent="0.15">
      <c r="A614" s="51"/>
      <c r="G614" s="52"/>
    </row>
    <row r="615" spans="1:7" ht="13" x14ac:dyDescent="0.15">
      <c r="A615" s="51"/>
      <c r="G615" s="52"/>
    </row>
    <row r="616" spans="1:7" ht="13" x14ac:dyDescent="0.15">
      <c r="A616" s="51"/>
      <c r="G616" s="52"/>
    </row>
    <row r="617" spans="1:7" ht="13" x14ac:dyDescent="0.15">
      <c r="A617" s="51"/>
      <c r="G617" s="52"/>
    </row>
    <row r="618" spans="1:7" ht="13" x14ac:dyDescent="0.15">
      <c r="A618" s="51"/>
      <c r="G618" s="52"/>
    </row>
    <row r="619" spans="1:7" ht="13" x14ac:dyDescent="0.15">
      <c r="A619" s="51"/>
      <c r="G619" s="52"/>
    </row>
    <row r="620" spans="1:7" ht="13" x14ac:dyDescent="0.15">
      <c r="A620" s="51"/>
      <c r="G620" s="52"/>
    </row>
    <row r="621" spans="1:7" ht="13" x14ac:dyDescent="0.15">
      <c r="A621" s="51"/>
      <c r="G621" s="52"/>
    </row>
    <row r="622" spans="1:7" ht="13" x14ac:dyDescent="0.15">
      <c r="A622" s="51"/>
      <c r="G622" s="52"/>
    </row>
    <row r="623" spans="1:7" ht="13" x14ac:dyDescent="0.15">
      <c r="A623" s="51"/>
      <c r="G623" s="52"/>
    </row>
    <row r="624" spans="1:7" ht="13" x14ac:dyDescent="0.15">
      <c r="A624" s="51"/>
      <c r="G624" s="52"/>
    </row>
    <row r="625" spans="1:7" ht="13" x14ac:dyDescent="0.15">
      <c r="A625" s="51"/>
      <c r="G625" s="52"/>
    </row>
    <row r="626" spans="1:7" ht="13" x14ac:dyDescent="0.15">
      <c r="A626" s="51"/>
      <c r="G626" s="52"/>
    </row>
    <row r="627" spans="1:7" ht="13" x14ac:dyDescent="0.15">
      <c r="A627" s="51"/>
      <c r="G627" s="52"/>
    </row>
    <row r="628" spans="1:7" ht="13" x14ac:dyDescent="0.15">
      <c r="A628" s="51"/>
      <c r="G628" s="52"/>
    </row>
    <row r="629" spans="1:7" ht="13" x14ac:dyDescent="0.15">
      <c r="A629" s="51"/>
      <c r="G629" s="52"/>
    </row>
    <row r="630" spans="1:7" ht="13" x14ac:dyDescent="0.15">
      <c r="A630" s="51"/>
      <c r="G630" s="52"/>
    </row>
    <row r="631" spans="1:7" ht="13" x14ac:dyDescent="0.15">
      <c r="A631" s="51"/>
      <c r="G631" s="52"/>
    </row>
    <row r="632" spans="1:7" ht="13" x14ac:dyDescent="0.15">
      <c r="A632" s="51"/>
      <c r="G632" s="52"/>
    </row>
    <row r="633" spans="1:7" ht="13" x14ac:dyDescent="0.15">
      <c r="A633" s="51"/>
      <c r="G633" s="52"/>
    </row>
    <row r="634" spans="1:7" ht="13" x14ac:dyDescent="0.15">
      <c r="A634" s="51"/>
      <c r="G634" s="52"/>
    </row>
    <row r="635" spans="1:7" ht="13" x14ac:dyDescent="0.15">
      <c r="A635" s="51"/>
      <c r="G635" s="52"/>
    </row>
    <row r="636" spans="1:7" ht="13" x14ac:dyDescent="0.15">
      <c r="A636" s="51"/>
      <c r="G636" s="52"/>
    </row>
    <row r="637" spans="1:7" ht="13" x14ac:dyDescent="0.15">
      <c r="A637" s="51"/>
      <c r="G637" s="52"/>
    </row>
    <row r="638" spans="1:7" ht="13" x14ac:dyDescent="0.15">
      <c r="A638" s="51"/>
      <c r="G638" s="52"/>
    </row>
    <row r="639" spans="1:7" ht="13" x14ac:dyDescent="0.15">
      <c r="A639" s="51"/>
      <c r="G639" s="52"/>
    </row>
    <row r="640" spans="1:7" ht="13" x14ac:dyDescent="0.15">
      <c r="A640" s="51"/>
      <c r="G640" s="52"/>
    </row>
    <row r="641" spans="1:7" ht="13" x14ac:dyDescent="0.15">
      <c r="A641" s="51"/>
      <c r="G641" s="52"/>
    </row>
    <row r="642" spans="1:7" ht="13" x14ac:dyDescent="0.15">
      <c r="A642" s="51"/>
      <c r="G642" s="52"/>
    </row>
    <row r="643" spans="1:7" ht="13" x14ac:dyDescent="0.15">
      <c r="A643" s="51"/>
      <c r="G643" s="52"/>
    </row>
    <row r="644" spans="1:7" ht="13" x14ac:dyDescent="0.15">
      <c r="A644" s="51"/>
      <c r="G644" s="52"/>
    </row>
    <row r="645" spans="1:7" ht="13" x14ac:dyDescent="0.15">
      <c r="A645" s="51"/>
      <c r="G645" s="52"/>
    </row>
    <row r="646" spans="1:7" ht="13" x14ac:dyDescent="0.15">
      <c r="A646" s="51"/>
      <c r="G646" s="52"/>
    </row>
    <row r="647" spans="1:7" ht="13" x14ac:dyDescent="0.15">
      <c r="A647" s="51"/>
      <c r="G647" s="52"/>
    </row>
    <row r="648" spans="1:7" ht="13" x14ac:dyDescent="0.15">
      <c r="A648" s="51"/>
      <c r="G648" s="52"/>
    </row>
    <row r="649" spans="1:7" ht="13" x14ac:dyDescent="0.15">
      <c r="A649" s="51"/>
      <c r="G649" s="52"/>
    </row>
    <row r="650" spans="1:7" ht="13" x14ac:dyDescent="0.15">
      <c r="A650" s="51"/>
      <c r="G650" s="52"/>
    </row>
    <row r="651" spans="1:7" ht="13" x14ac:dyDescent="0.15">
      <c r="A651" s="51"/>
      <c r="G651" s="52"/>
    </row>
    <row r="652" spans="1:7" ht="13" x14ac:dyDescent="0.15">
      <c r="A652" s="51"/>
      <c r="G652" s="52"/>
    </row>
    <row r="653" spans="1:7" ht="13" x14ac:dyDescent="0.15">
      <c r="A653" s="51"/>
      <c r="G653" s="52"/>
    </row>
    <row r="654" spans="1:7" ht="13" x14ac:dyDescent="0.15">
      <c r="A654" s="51"/>
      <c r="G654" s="52"/>
    </row>
    <row r="655" spans="1:7" ht="13" x14ac:dyDescent="0.15">
      <c r="A655" s="51"/>
      <c r="G655" s="52"/>
    </row>
    <row r="656" spans="1:7" ht="13" x14ac:dyDescent="0.15">
      <c r="A656" s="51"/>
      <c r="G656" s="52"/>
    </row>
    <row r="657" spans="1:7" ht="13" x14ac:dyDescent="0.15">
      <c r="A657" s="51"/>
      <c r="G657" s="52"/>
    </row>
    <row r="658" spans="1:7" ht="13" x14ac:dyDescent="0.15">
      <c r="A658" s="51"/>
      <c r="G658" s="52"/>
    </row>
    <row r="659" spans="1:7" ht="13" x14ac:dyDescent="0.15">
      <c r="A659" s="51"/>
      <c r="G659" s="52"/>
    </row>
    <row r="660" spans="1:7" ht="13" x14ac:dyDescent="0.15">
      <c r="A660" s="51"/>
      <c r="G660" s="52"/>
    </row>
    <row r="661" spans="1:7" ht="13" x14ac:dyDescent="0.15">
      <c r="A661" s="51"/>
      <c r="G661" s="52"/>
    </row>
    <row r="662" spans="1:7" ht="13" x14ac:dyDescent="0.15">
      <c r="A662" s="51"/>
      <c r="G662" s="52"/>
    </row>
    <row r="663" spans="1:7" ht="13" x14ac:dyDescent="0.15">
      <c r="A663" s="51"/>
      <c r="G663" s="52"/>
    </row>
    <row r="664" spans="1:7" ht="13" x14ac:dyDescent="0.15">
      <c r="A664" s="51"/>
      <c r="G664" s="52"/>
    </row>
    <row r="665" spans="1:7" ht="13" x14ac:dyDescent="0.15">
      <c r="A665" s="51"/>
      <c r="G665" s="52"/>
    </row>
    <row r="666" spans="1:7" ht="13" x14ac:dyDescent="0.15">
      <c r="A666" s="51"/>
      <c r="G666" s="52"/>
    </row>
    <row r="667" spans="1:7" ht="13" x14ac:dyDescent="0.15">
      <c r="A667" s="51"/>
      <c r="G667" s="52"/>
    </row>
    <row r="668" spans="1:7" ht="13" x14ac:dyDescent="0.15">
      <c r="A668" s="51"/>
      <c r="G668" s="52"/>
    </row>
    <row r="669" spans="1:7" ht="13" x14ac:dyDescent="0.15">
      <c r="A669" s="51"/>
      <c r="G669" s="52"/>
    </row>
    <row r="670" spans="1:7" ht="13" x14ac:dyDescent="0.15">
      <c r="A670" s="51"/>
      <c r="G670" s="52"/>
    </row>
    <row r="671" spans="1:7" ht="13" x14ac:dyDescent="0.15">
      <c r="A671" s="51"/>
      <c r="G671" s="52"/>
    </row>
    <row r="672" spans="1:7" ht="13" x14ac:dyDescent="0.15">
      <c r="A672" s="51"/>
      <c r="G672" s="52"/>
    </row>
    <row r="673" spans="1:7" ht="13" x14ac:dyDescent="0.15">
      <c r="A673" s="51"/>
      <c r="G673" s="52"/>
    </row>
    <row r="674" spans="1:7" ht="13" x14ac:dyDescent="0.15">
      <c r="A674" s="51"/>
      <c r="G674" s="52"/>
    </row>
    <row r="675" spans="1:7" ht="13" x14ac:dyDescent="0.15">
      <c r="A675" s="51"/>
      <c r="G675" s="52"/>
    </row>
    <row r="676" spans="1:7" ht="13" x14ac:dyDescent="0.15">
      <c r="A676" s="51"/>
      <c r="G676" s="52"/>
    </row>
    <row r="677" spans="1:7" ht="13" x14ac:dyDescent="0.15">
      <c r="A677" s="51"/>
      <c r="G677" s="52"/>
    </row>
    <row r="678" spans="1:7" ht="13" x14ac:dyDescent="0.15">
      <c r="A678" s="51"/>
      <c r="G678" s="52"/>
    </row>
    <row r="679" spans="1:7" ht="13" x14ac:dyDescent="0.15">
      <c r="A679" s="51"/>
      <c r="G679" s="52"/>
    </row>
    <row r="680" spans="1:7" ht="13" x14ac:dyDescent="0.15">
      <c r="A680" s="51"/>
      <c r="G680" s="52"/>
    </row>
    <row r="681" spans="1:7" ht="13" x14ac:dyDescent="0.15">
      <c r="A681" s="51"/>
      <c r="G681" s="52"/>
    </row>
    <row r="682" spans="1:7" ht="13" x14ac:dyDescent="0.15">
      <c r="A682" s="51"/>
      <c r="G682" s="52"/>
    </row>
    <row r="683" spans="1:7" ht="13" x14ac:dyDescent="0.15">
      <c r="A683" s="51"/>
      <c r="G683" s="52"/>
    </row>
    <row r="684" spans="1:7" ht="13" x14ac:dyDescent="0.15">
      <c r="A684" s="51"/>
      <c r="G684" s="52"/>
    </row>
    <row r="685" spans="1:7" ht="13" x14ac:dyDescent="0.15">
      <c r="A685" s="51"/>
      <c r="G685" s="52"/>
    </row>
    <row r="686" spans="1:7" ht="13" x14ac:dyDescent="0.15">
      <c r="A686" s="51"/>
      <c r="G686" s="52"/>
    </row>
    <row r="687" spans="1:7" ht="13" x14ac:dyDescent="0.15">
      <c r="A687" s="51"/>
      <c r="G687" s="52"/>
    </row>
    <row r="688" spans="1:7" ht="13" x14ac:dyDescent="0.15">
      <c r="A688" s="51"/>
      <c r="G688" s="52"/>
    </row>
    <row r="689" spans="1:7" ht="13" x14ac:dyDescent="0.15">
      <c r="A689" s="51"/>
      <c r="G689" s="52"/>
    </row>
    <row r="690" spans="1:7" ht="13" x14ac:dyDescent="0.15">
      <c r="A690" s="51"/>
      <c r="G690" s="52"/>
    </row>
    <row r="691" spans="1:7" ht="13" x14ac:dyDescent="0.15">
      <c r="A691" s="51"/>
      <c r="G691" s="52"/>
    </row>
    <row r="692" spans="1:7" ht="13" x14ac:dyDescent="0.15">
      <c r="A692" s="51"/>
      <c r="G692" s="52"/>
    </row>
    <row r="693" spans="1:7" ht="13" x14ac:dyDescent="0.15">
      <c r="A693" s="51"/>
      <c r="G693" s="52"/>
    </row>
    <row r="694" spans="1:7" ht="13" x14ac:dyDescent="0.15">
      <c r="A694" s="51"/>
      <c r="G694" s="52"/>
    </row>
    <row r="695" spans="1:7" ht="13" x14ac:dyDescent="0.15">
      <c r="A695" s="51"/>
      <c r="G695" s="52"/>
    </row>
    <row r="696" spans="1:7" ht="13" x14ac:dyDescent="0.15">
      <c r="A696" s="51"/>
      <c r="G696" s="52"/>
    </row>
    <row r="697" spans="1:7" ht="13" x14ac:dyDescent="0.15">
      <c r="A697" s="51"/>
      <c r="G697" s="52"/>
    </row>
    <row r="698" spans="1:7" ht="13" x14ac:dyDescent="0.15">
      <c r="A698" s="51"/>
      <c r="G698" s="52"/>
    </row>
    <row r="699" spans="1:7" ht="13" x14ac:dyDescent="0.15">
      <c r="A699" s="51"/>
      <c r="G699" s="52"/>
    </row>
    <row r="700" spans="1:7" ht="13" x14ac:dyDescent="0.15">
      <c r="A700" s="51"/>
      <c r="G700" s="52"/>
    </row>
    <row r="701" spans="1:7" ht="13" x14ac:dyDescent="0.15">
      <c r="A701" s="51"/>
      <c r="G701" s="52"/>
    </row>
    <row r="702" spans="1:7" ht="13" x14ac:dyDescent="0.15">
      <c r="A702" s="51"/>
      <c r="G702" s="52"/>
    </row>
    <row r="703" spans="1:7" ht="13" x14ac:dyDescent="0.15">
      <c r="A703" s="51"/>
      <c r="G703" s="52"/>
    </row>
    <row r="704" spans="1:7" ht="13" x14ac:dyDescent="0.15">
      <c r="A704" s="51"/>
      <c r="G704" s="52"/>
    </row>
    <row r="705" spans="1:7" ht="13" x14ac:dyDescent="0.15">
      <c r="A705" s="51"/>
      <c r="G705" s="52"/>
    </row>
    <row r="706" spans="1:7" ht="13" x14ac:dyDescent="0.15">
      <c r="A706" s="51"/>
      <c r="G706" s="52"/>
    </row>
    <row r="707" spans="1:7" ht="13" x14ac:dyDescent="0.15">
      <c r="A707" s="51"/>
      <c r="G707" s="52"/>
    </row>
    <row r="708" spans="1:7" ht="13" x14ac:dyDescent="0.15">
      <c r="A708" s="51"/>
      <c r="G708" s="52"/>
    </row>
    <row r="709" spans="1:7" ht="13" x14ac:dyDescent="0.15">
      <c r="A709" s="51"/>
      <c r="G709" s="52"/>
    </row>
    <row r="710" spans="1:7" ht="13" x14ac:dyDescent="0.15">
      <c r="A710" s="51"/>
      <c r="G710" s="52"/>
    </row>
    <row r="711" spans="1:7" ht="13" x14ac:dyDescent="0.15">
      <c r="A711" s="51"/>
      <c r="G711" s="52"/>
    </row>
    <row r="712" spans="1:7" ht="13" x14ac:dyDescent="0.15">
      <c r="A712" s="51"/>
      <c r="G712" s="52"/>
    </row>
    <row r="713" spans="1:7" ht="13" x14ac:dyDescent="0.15">
      <c r="A713" s="51"/>
      <c r="G713" s="52"/>
    </row>
    <row r="714" spans="1:7" ht="13" x14ac:dyDescent="0.15">
      <c r="A714" s="51"/>
      <c r="G714" s="52"/>
    </row>
    <row r="715" spans="1:7" ht="13" x14ac:dyDescent="0.15">
      <c r="A715" s="51"/>
      <c r="G715" s="52"/>
    </row>
    <row r="716" spans="1:7" ht="13" x14ac:dyDescent="0.15">
      <c r="A716" s="51"/>
      <c r="G716" s="52"/>
    </row>
    <row r="717" spans="1:7" ht="13" x14ac:dyDescent="0.15">
      <c r="A717" s="51"/>
      <c r="G717" s="52"/>
    </row>
    <row r="718" spans="1:7" ht="13" x14ac:dyDescent="0.15">
      <c r="A718" s="51"/>
      <c r="G718" s="52"/>
    </row>
    <row r="719" spans="1:7" ht="13" x14ac:dyDescent="0.15">
      <c r="A719" s="51"/>
      <c r="G719" s="52"/>
    </row>
    <row r="720" spans="1:7" ht="13" x14ac:dyDescent="0.15">
      <c r="A720" s="51"/>
      <c r="G720" s="52"/>
    </row>
    <row r="721" spans="1:7" ht="13" x14ac:dyDescent="0.15">
      <c r="A721" s="51"/>
      <c r="G721" s="52"/>
    </row>
    <row r="722" spans="1:7" ht="13" x14ac:dyDescent="0.15">
      <c r="A722" s="51"/>
      <c r="G722" s="52"/>
    </row>
    <row r="723" spans="1:7" ht="13" x14ac:dyDescent="0.15">
      <c r="A723" s="51"/>
      <c r="G723" s="52"/>
    </row>
    <row r="724" spans="1:7" ht="13" x14ac:dyDescent="0.15">
      <c r="A724" s="51"/>
      <c r="G724" s="52"/>
    </row>
    <row r="725" spans="1:7" ht="13" x14ac:dyDescent="0.15">
      <c r="A725" s="51"/>
      <c r="G725" s="52"/>
    </row>
    <row r="726" spans="1:7" ht="13" x14ac:dyDescent="0.15">
      <c r="A726" s="51"/>
      <c r="G726" s="52"/>
    </row>
    <row r="727" spans="1:7" ht="13" x14ac:dyDescent="0.15">
      <c r="A727" s="51"/>
      <c r="G727" s="52"/>
    </row>
    <row r="728" spans="1:7" ht="13" x14ac:dyDescent="0.15">
      <c r="A728" s="51"/>
      <c r="G728" s="52"/>
    </row>
    <row r="729" spans="1:7" ht="13" x14ac:dyDescent="0.15">
      <c r="A729" s="51"/>
      <c r="G729" s="52"/>
    </row>
    <row r="730" spans="1:7" ht="13" x14ac:dyDescent="0.15">
      <c r="A730" s="51"/>
      <c r="G730" s="52"/>
    </row>
    <row r="731" spans="1:7" ht="13" x14ac:dyDescent="0.15">
      <c r="A731" s="51"/>
      <c r="G731" s="52"/>
    </row>
    <row r="732" spans="1:7" ht="13" x14ac:dyDescent="0.15">
      <c r="A732" s="51"/>
      <c r="G732" s="52"/>
    </row>
    <row r="733" spans="1:7" ht="13" x14ac:dyDescent="0.15">
      <c r="A733" s="51"/>
      <c r="G733" s="52"/>
    </row>
    <row r="734" spans="1:7" ht="13" x14ac:dyDescent="0.15">
      <c r="A734" s="51"/>
      <c r="G734" s="52"/>
    </row>
    <row r="735" spans="1:7" ht="13" x14ac:dyDescent="0.15">
      <c r="A735" s="51"/>
      <c r="G735" s="52"/>
    </row>
    <row r="736" spans="1:7" ht="13" x14ac:dyDescent="0.15">
      <c r="A736" s="51"/>
      <c r="G736" s="52"/>
    </row>
    <row r="737" spans="1:7" ht="13" x14ac:dyDescent="0.15">
      <c r="A737" s="51"/>
      <c r="G737" s="52"/>
    </row>
    <row r="738" spans="1:7" ht="13" x14ac:dyDescent="0.15">
      <c r="A738" s="51"/>
      <c r="G738" s="52"/>
    </row>
    <row r="739" spans="1:7" ht="13" x14ac:dyDescent="0.15">
      <c r="A739" s="51"/>
      <c r="G739" s="52"/>
    </row>
    <row r="740" spans="1:7" ht="13" x14ac:dyDescent="0.15">
      <c r="A740" s="51"/>
      <c r="G740" s="52"/>
    </row>
    <row r="741" spans="1:7" ht="13" x14ac:dyDescent="0.15">
      <c r="A741" s="51"/>
      <c r="G741" s="52"/>
    </row>
    <row r="742" spans="1:7" ht="13" x14ac:dyDescent="0.15">
      <c r="A742" s="51"/>
      <c r="G742" s="52"/>
    </row>
    <row r="743" spans="1:7" ht="13" x14ac:dyDescent="0.15">
      <c r="A743" s="51"/>
      <c r="G743" s="52"/>
    </row>
    <row r="744" spans="1:7" ht="13" x14ac:dyDescent="0.15">
      <c r="A744" s="51"/>
      <c r="G744" s="52"/>
    </row>
    <row r="745" spans="1:7" ht="13" x14ac:dyDescent="0.15">
      <c r="A745" s="51"/>
      <c r="G745" s="52"/>
    </row>
    <row r="746" spans="1:7" ht="13" x14ac:dyDescent="0.15">
      <c r="A746" s="51"/>
      <c r="G746" s="52"/>
    </row>
    <row r="747" spans="1:7" ht="13" x14ac:dyDescent="0.15">
      <c r="A747" s="51"/>
      <c r="G747" s="52"/>
    </row>
    <row r="748" spans="1:7" ht="13" x14ac:dyDescent="0.15">
      <c r="A748" s="51"/>
      <c r="G748" s="52"/>
    </row>
    <row r="749" spans="1:7" ht="13" x14ac:dyDescent="0.15">
      <c r="A749" s="51"/>
      <c r="G749" s="52"/>
    </row>
    <row r="750" spans="1:7" ht="13" x14ac:dyDescent="0.15">
      <c r="A750" s="51"/>
      <c r="G750" s="52"/>
    </row>
    <row r="751" spans="1:7" ht="13" x14ac:dyDescent="0.15">
      <c r="A751" s="51"/>
      <c r="G751" s="52"/>
    </row>
    <row r="752" spans="1:7" ht="13" x14ac:dyDescent="0.15">
      <c r="A752" s="51"/>
      <c r="G752" s="52"/>
    </row>
    <row r="753" spans="1:7" ht="13" x14ac:dyDescent="0.15">
      <c r="A753" s="51"/>
      <c r="G753" s="52"/>
    </row>
    <row r="754" spans="1:7" ht="13" x14ac:dyDescent="0.15">
      <c r="A754" s="51"/>
      <c r="G754" s="52"/>
    </row>
    <row r="755" spans="1:7" ht="13" x14ac:dyDescent="0.15">
      <c r="A755" s="51"/>
      <c r="G755" s="52"/>
    </row>
    <row r="756" spans="1:7" ht="13" x14ac:dyDescent="0.15">
      <c r="A756" s="51"/>
      <c r="G756" s="52"/>
    </row>
    <row r="757" spans="1:7" ht="13" x14ac:dyDescent="0.15">
      <c r="A757" s="51"/>
      <c r="G757" s="52"/>
    </row>
    <row r="758" spans="1:7" ht="13" x14ac:dyDescent="0.15">
      <c r="A758" s="51"/>
      <c r="G758" s="52"/>
    </row>
    <row r="759" spans="1:7" ht="13" x14ac:dyDescent="0.15">
      <c r="A759" s="51"/>
      <c r="G759" s="52"/>
    </row>
    <row r="760" spans="1:7" ht="13" x14ac:dyDescent="0.15">
      <c r="A760" s="51"/>
      <c r="G760" s="52"/>
    </row>
    <row r="761" spans="1:7" ht="13" x14ac:dyDescent="0.15">
      <c r="A761" s="51"/>
      <c r="G761" s="52"/>
    </row>
    <row r="762" spans="1:7" ht="13" x14ac:dyDescent="0.15">
      <c r="A762" s="51"/>
      <c r="G762" s="52"/>
    </row>
    <row r="763" spans="1:7" ht="13" x14ac:dyDescent="0.15">
      <c r="A763" s="51"/>
      <c r="G763" s="52"/>
    </row>
    <row r="764" spans="1:7" ht="13" x14ac:dyDescent="0.15">
      <c r="A764" s="51"/>
      <c r="G764" s="52"/>
    </row>
    <row r="765" spans="1:7" ht="13" x14ac:dyDescent="0.15">
      <c r="A765" s="51"/>
      <c r="G765" s="52"/>
    </row>
    <row r="766" spans="1:7" ht="13" x14ac:dyDescent="0.15">
      <c r="A766" s="51"/>
      <c r="G766" s="52"/>
    </row>
    <row r="767" spans="1:7" ht="13" x14ac:dyDescent="0.15">
      <c r="A767" s="51"/>
      <c r="G767" s="52"/>
    </row>
    <row r="768" spans="1:7" ht="13" x14ac:dyDescent="0.15">
      <c r="A768" s="51"/>
      <c r="G768" s="52"/>
    </row>
    <row r="769" spans="1:7" ht="13" x14ac:dyDescent="0.15">
      <c r="A769" s="51"/>
      <c r="G769" s="52"/>
    </row>
    <row r="770" spans="1:7" ht="13" x14ac:dyDescent="0.15">
      <c r="A770" s="51"/>
      <c r="G770" s="52"/>
    </row>
    <row r="771" spans="1:7" ht="13" x14ac:dyDescent="0.15">
      <c r="A771" s="51"/>
      <c r="G771" s="52"/>
    </row>
    <row r="772" spans="1:7" ht="13" x14ac:dyDescent="0.15">
      <c r="A772" s="51"/>
      <c r="G772" s="52"/>
    </row>
    <row r="773" spans="1:7" ht="13" x14ac:dyDescent="0.15">
      <c r="A773" s="51"/>
      <c r="G773" s="52"/>
    </row>
    <row r="774" spans="1:7" ht="13" x14ac:dyDescent="0.15">
      <c r="A774" s="51"/>
      <c r="G774" s="52"/>
    </row>
    <row r="775" spans="1:7" ht="13" x14ac:dyDescent="0.15">
      <c r="A775" s="51"/>
      <c r="G775" s="52"/>
    </row>
    <row r="776" spans="1:7" ht="13" x14ac:dyDescent="0.15">
      <c r="A776" s="51"/>
      <c r="G776" s="52"/>
    </row>
    <row r="777" spans="1:7" ht="13" x14ac:dyDescent="0.15">
      <c r="A777" s="51"/>
      <c r="G777" s="52"/>
    </row>
    <row r="778" spans="1:7" ht="13" x14ac:dyDescent="0.15">
      <c r="A778" s="51"/>
      <c r="G778" s="52"/>
    </row>
    <row r="779" spans="1:7" ht="13" x14ac:dyDescent="0.15">
      <c r="A779" s="51"/>
      <c r="G779" s="52"/>
    </row>
    <row r="780" spans="1:7" ht="13" x14ac:dyDescent="0.15">
      <c r="A780" s="51"/>
      <c r="G780" s="52"/>
    </row>
    <row r="781" spans="1:7" ht="13" x14ac:dyDescent="0.15">
      <c r="A781" s="51"/>
      <c r="G781" s="52"/>
    </row>
    <row r="782" spans="1:7" ht="13" x14ac:dyDescent="0.15">
      <c r="A782" s="51"/>
      <c r="G782" s="52"/>
    </row>
    <row r="783" spans="1:7" ht="13" x14ac:dyDescent="0.15">
      <c r="A783" s="51"/>
      <c r="G783" s="52"/>
    </row>
    <row r="784" spans="1:7" ht="13" x14ac:dyDescent="0.15">
      <c r="A784" s="51"/>
      <c r="G784" s="52"/>
    </row>
    <row r="785" spans="1:7" ht="13" x14ac:dyDescent="0.15">
      <c r="A785" s="51"/>
      <c r="G785" s="52"/>
    </row>
    <row r="786" spans="1:7" ht="13" x14ac:dyDescent="0.15">
      <c r="A786" s="51"/>
      <c r="G786" s="52"/>
    </row>
    <row r="787" spans="1:7" ht="13" x14ac:dyDescent="0.15">
      <c r="A787" s="51"/>
      <c r="G787" s="52"/>
    </row>
    <row r="788" spans="1:7" ht="13" x14ac:dyDescent="0.15">
      <c r="A788" s="51"/>
      <c r="G788" s="52"/>
    </row>
    <row r="789" spans="1:7" ht="13" x14ac:dyDescent="0.15">
      <c r="A789" s="51"/>
      <c r="G789" s="52"/>
    </row>
    <row r="790" spans="1:7" ht="13" x14ac:dyDescent="0.15">
      <c r="A790" s="51"/>
      <c r="G790" s="52"/>
    </row>
    <row r="791" spans="1:7" ht="13" x14ac:dyDescent="0.15">
      <c r="A791" s="51"/>
      <c r="G791" s="52"/>
    </row>
    <row r="792" spans="1:7" ht="13" x14ac:dyDescent="0.15">
      <c r="A792" s="51"/>
      <c r="G792" s="52"/>
    </row>
    <row r="793" spans="1:7" ht="13" x14ac:dyDescent="0.15">
      <c r="A793" s="51"/>
      <c r="G793" s="52"/>
    </row>
    <row r="794" spans="1:7" ht="13" x14ac:dyDescent="0.15">
      <c r="A794" s="51"/>
      <c r="G794" s="52"/>
    </row>
    <row r="795" spans="1:7" ht="13" x14ac:dyDescent="0.15">
      <c r="A795" s="51"/>
      <c r="G795" s="52"/>
    </row>
    <row r="796" spans="1:7" ht="13" x14ac:dyDescent="0.15">
      <c r="A796" s="51"/>
      <c r="G796" s="52"/>
    </row>
    <row r="797" spans="1:7" ht="13" x14ac:dyDescent="0.15">
      <c r="A797" s="51"/>
      <c r="G797" s="52"/>
    </row>
    <row r="798" spans="1:7" ht="13" x14ac:dyDescent="0.15">
      <c r="A798" s="51"/>
      <c r="G798" s="52"/>
    </row>
    <row r="799" spans="1:7" ht="13" x14ac:dyDescent="0.15">
      <c r="A799" s="51"/>
      <c r="G799" s="52"/>
    </row>
    <row r="800" spans="1:7" ht="13" x14ac:dyDescent="0.15">
      <c r="A800" s="51"/>
      <c r="G800" s="52"/>
    </row>
    <row r="801" spans="1:7" ht="13" x14ac:dyDescent="0.15">
      <c r="A801" s="51"/>
      <c r="G801" s="52"/>
    </row>
    <row r="802" spans="1:7" ht="13" x14ac:dyDescent="0.15">
      <c r="A802" s="51"/>
      <c r="G802" s="52"/>
    </row>
    <row r="803" spans="1:7" ht="13" x14ac:dyDescent="0.15">
      <c r="A803" s="51"/>
      <c r="G803" s="52"/>
    </row>
    <row r="804" spans="1:7" ht="13" x14ac:dyDescent="0.15">
      <c r="A804" s="51"/>
      <c r="G804" s="52"/>
    </row>
    <row r="805" spans="1:7" ht="13" x14ac:dyDescent="0.15">
      <c r="A805" s="51"/>
      <c r="G805" s="52"/>
    </row>
    <row r="806" spans="1:7" ht="13" x14ac:dyDescent="0.15">
      <c r="A806" s="51"/>
      <c r="G806" s="52"/>
    </row>
    <row r="807" spans="1:7" ht="13" x14ac:dyDescent="0.15">
      <c r="A807" s="51"/>
      <c r="G807" s="52"/>
    </row>
    <row r="808" spans="1:7" ht="13" x14ac:dyDescent="0.15">
      <c r="A808" s="51"/>
      <c r="G808" s="52"/>
    </row>
    <row r="809" spans="1:7" ht="13" x14ac:dyDescent="0.15">
      <c r="A809" s="51"/>
      <c r="G809" s="52"/>
    </row>
    <row r="810" spans="1:7" ht="13" x14ac:dyDescent="0.15">
      <c r="A810" s="51"/>
      <c r="G810" s="52"/>
    </row>
    <row r="811" spans="1:7" ht="13" x14ac:dyDescent="0.15">
      <c r="A811" s="51"/>
      <c r="G811" s="52"/>
    </row>
    <row r="812" spans="1:7" ht="13" x14ac:dyDescent="0.15">
      <c r="A812" s="51"/>
      <c r="G812" s="52"/>
    </row>
    <row r="813" spans="1:7" ht="13" x14ac:dyDescent="0.15">
      <c r="A813" s="51"/>
      <c r="G813" s="52"/>
    </row>
    <row r="814" spans="1:7" ht="13" x14ac:dyDescent="0.15">
      <c r="A814" s="51"/>
      <c r="G814" s="52"/>
    </row>
    <row r="815" spans="1:7" ht="13" x14ac:dyDescent="0.15">
      <c r="A815" s="51"/>
      <c r="G815" s="52"/>
    </row>
    <row r="816" spans="1:7" ht="13" x14ac:dyDescent="0.15">
      <c r="A816" s="51"/>
      <c r="G816" s="52"/>
    </row>
    <row r="817" spans="1:7" ht="13" x14ac:dyDescent="0.15">
      <c r="A817" s="51"/>
      <c r="G817" s="52"/>
    </row>
    <row r="818" spans="1:7" ht="13" x14ac:dyDescent="0.15">
      <c r="A818" s="51"/>
      <c r="G818" s="52"/>
    </row>
    <row r="819" spans="1:7" ht="13" x14ac:dyDescent="0.15">
      <c r="A819" s="51"/>
      <c r="G819" s="52"/>
    </row>
    <row r="820" spans="1:7" ht="13" x14ac:dyDescent="0.15">
      <c r="A820" s="51"/>
      <c r="G820" s="52"/>
    </row>
    <row r="821" spans="1:7" ht="13" x14ac:dyDescent="0.15">
      <c r="A821" s="51"/>
      <c r="G821" s="52"/>
    </row>
    <row r="822" spans="1:7" ht="13" x14ac:dyDescent="0.15">
      <c r="A822" s="51"/>
      <c r="G822" s="52"/>
    </row>
    <row r="823" spans="1:7" ht="13" x14ac:dyDescent="0.15">
      <c r="A823" s="51"/>
      <c r="G823" s="52"/>
    </row>
    <row r="824" spans="1:7" ht="13" x14ac:dyDescent="0.15">
      <c r="A824" s="51"/>
      <c r="G824" s="52"/>
    </row>
    <row r="825" spans="1:7" ht="13" x14ac:dyDescent="0.15">
      <c r="A825" s="51"/>
      <c r="G825" s="52"/>
    </row>
    <row r="826" spans="1:7" ht="13" x14ac:dyDescent="0.15">
      <c r="A826" s="51"/>
      <c r="G826" s="52"/>
    </row>
    <row r="827" spans="1:7" ht="13" x14ac:dyDescent="0.15">
      <c r="A827" s="51"/>
      <c r="G827" s="52"/>
    </row>
    <row r="828" spans="1:7" ht="13" x14ac:dyDescent="0.15">
      <c r="A828" s="51"/>
      <c r="G828" s="52"/>
    </row>
    <row r="829" spans="1:7" ht="13" x14ac:dyDescent="0.15">
      <c r="A829" s="51"/>
      <c r="G829" s="52"/>
    </row>
    <row r="830" spans="1:7" ht="13" x14ac:dyDescent="0.15">
      <c r="A830" s="51"/>
      <c r="G830" s="52"/>
    </row>
    <row r="831" spans="1:7" ht="13" x14ac:dyDescent="0.15">
      <c r="A831" s="51"/>
      <c r="G831" s="52"/>
    </row>
    <row r="832" spans="1:7" ht="13" x14ac:dyDescent="0.15">
      <c r="A832" s="51"/>
      <c r="G832" s="52"/>
    </row>
    <row r="833" spans="1:7" ht="13" x14ac:dyDescent="0.15">
      <c r="A833" s="51"/>
      <c r="G833" s="52"/>
    </row>
    <row r="834" spans="1:7" ht="13" x14ac:dyDescent="0.15">
      <c r="A834" s="51"/>
      <c r="G834" s="52"/>
    </row>
    <row r="835" spans="1:7" ht="13" x14ac:dyDescent="0.15">
      <c r="A835" s="51"/>
      <c r="G835" s="52"/>
    </row>
    <row r="836" spans="1:7" ht="13" x14ac:dyDescent="0.15">
      <c r="A836" s="51"/>
      <c r="G836" s="52"/>
    </row>
    <row r="837" spans="1:7" ht="13" x14ac:dyDescent="0.15">
      <c r="A837" s="51"/>
      <c r="G837" s="52"/>
    </row>
    <row r="838" spans="1:7" ht="13" x14ac:dyDescent="0.15">
      <c r="A838" s="51"/>
      <c r="G838" s="52"/>
    </row>
    <row r="839" spans="1:7" ht="13" x14ac:dyDescent="0.15">
      <c r="A839" s="51"/>
      <c r="G839" s="52"/>
    </row>
    <row r="840" spans="1:7" ht="13" x14ac:dyDescent="0.15">
      <c r="A840" s="51"/>
      <c r="G840" s="52"/>
    </row>
    <row r="841" spans="1:7" ht="13" x14ac:dyDescent="0.15">
      <c r="A841" s="51"/>
      <c r="G841" s="52"/>
    </row>
    <row r="842" spans="1:7" ht="13" x14ac:dyDescent="0.15">
      <c r="A842" s="51"/>
      <c r="G842" s="52"/>
    </row>
    <row r="843" spans="1:7" ht="13" x14ac:dyDescent="0.15">
      <c r="A843" s="51"/>
      <c r="G843" s="52"/>
    </row>
    <row r="844" spans="1:7" ht="13" x14ac:dyDescent="0.15">
      <c r="A844" s="51"/>
      <c r="G844" s="52"/>
    </row>
    <row r="845" spans="1:7" ht="13" x14ac:dyDescent="0.15">
      <c r="A845" s="51"/>
      <c r="G845" s="52"/>
    </row>
    <row r="846" spans="1:7" ht="13" x14ac:dyDescent="0.15">
      <c r="A846" s="51"/>
      <c r="G846" s="52"/>
    </row>
    <row r="847" spans="1:7" ht="13" x14ac:dyDescent="0.15">
      <c r="A847" s="51"/>
      <c r="G847" s="52"/>
    </row>
    <row r="848" spans="1:7" ht="13" x14ac:dyDescent="0.15">
      <c r="A848" s="51"/>
      <c r="G848" s="52"/>
    </row>
    <row r="849" spans="1:7" ht="13" x14ac:dyDescent="0.15">
      <c r="A849" s="51"/>
      <c r="G849" s="52"/>
    </row>
    <row r="850" spans="1:7" ht="13" x14ac:dyDescent="0.15">
      <c r="A850" s="51"/>
      <c r="G850" s="52"/>
    </row>
    <row r="851" spans="1:7" ht="13" x14ac:dyDescent="0.15">
      <c r="A851" s="51"/>
      <c r="G851" s="52"/>
    </row>
    <row r="852" spans="1:7" ht="13" x14ac:dyDescent="0.15">
      <c r="A852" s="51"/>
      <c r="G852" s="52"/>
    </row>
    <row r="853" spans="1:7" ht="13" x14ac:dyDescent="0.15">
      <c r="A853" s="51"/>
      <c r="G853" s="52"/>
    </row>
    <row r="854" spans="1:7" ht="13" x14ac:dyDescent="0.15">
      <c r="A854" s="51"/>
      <c r="G854" s="52"/>
    </row>
    <row r="855" spans="1:7" ht="13" x14ac:dyDescent="0.15">
      <c r="A855" s="51"/>
      <c r="G855" s="52"/>
    </row>
    <row r="856" spans="1:7" ht="13" x14ac:dyDescent="0.15">
      <c r="A856" s="51"/>
      <c r="G856" s="52"/>
    </row>
    <row r="857" spans="1:7" ht="13" x14ac:dyDescent="0.15">
      <c r="A857" s="51"/>
      <c r="G857" s="52"/>
    </row>
    <row r="858" spans="1:7" ht="13" x14ac:dyDescent="0.15">
      <c r="A858" s="51"/>
      <c r="G858" s="52"/>
    </row>
    <row r="859" spans="1:7" ht="13" x14ac:dyDescent="0.15">
      <c r="A859" s="51"/>
      <c r="G859" s="52"/>
    </row>
    <row r="860" spans="1:7" ht="13" x14ac:dyDescent="0.15">
      <c r="A860" s="51"/>
      <c r="G860" s="52"/>
    </row>
    <row r="861" spans="1:7" ht="13" x14ac:dyDescent="0.15">
      <c r="A861" s="51"/>
      <c r="G861" s="52"/>
    </row>
    <row r="862" spans="1:7" ht="13" x14ac:dyDescent="0.15">
      <c r="A862" s="51"/>
      <c r="G862" s="52"/>
    </row>
    <row r="863" spans="1:7" ht="13" x14ac:dyDescent="0.15">
      <c r="A863" s="51"/>
      <c r="G863" s="52"/>
    </row>
    <row r="864" spans="1:7" ht="13" x14ac:dyDescent="0.15">
      <c r="A864" s="51"/>
      <c r="G864" s="52"/>
    </row>
    <row r="865" spans="1:7" ht="13" x14ac:dyDescent="0.15">
      <c r="A865" s="51"/>
      <c r="G865" s="52"/>
    </row>
    <row r="866" spans="1:7" ht="13" x14ac:dyDescent="0.15">
      <c r="A866" s="51"/>
      <c r="G866" s="52"/>
    </row>
    <row r="867" spans="1:7" ht="13" x14ac:dyDescent="0.15">
      <c r="A867" s="51"/>
      <c r="G867" s="52"/>
    </row>
    <row r="868" spans="1:7" ht="13" x14ac:dyDescent="0.15">
      <c r="A868" s="51"/>
      <c r="G868" s="52"/>
    </row>
    <row r="869" spans="1:7" ht="13" x14ac:dyDescent="0.15">
      <c r="A869" s="51"/>
      <c r="G869" s="52"/>
    </row>
    <row r="870" spans="1:7" ht="13" x14ac:dyDescent="0.15">
      <c r="A870" s="51"/>
      <c r="G870" s="52"/>
    </row>
    <row r="871" spans="1:7" ht="13" x14ac:dyDescent="0.15">
      <c r="A871" s="51"/>
      <c r="G871" s="52"/>
    </row>
    <row r="872" spans="1:7" ht="13" x14ac:dyDescent="0.15">
      <c r="A872" s="51"/>
      <c r="G872" s="52"/>
    </row>
    <row r="873" spans="1:7" ht="13" x14ac:dyDescent="0.15">
      <c r="A873" s="51"/>
      <c r="G873" s="52"/>
    </row>
    <row r="874" spans="1:7" ht="13" x14ac:dyDescent="0.15">
      <c r="A874" s="51"/>
      <c r="G874" s="52"/>
    </row>
    <row r="875" spans="1:7" ht="13" x14ac:dyDescent="0.15">
      <c r="A875" s="51"/>
      <c r="G875" s="52"/>
    </row>
    <row r="876" spans="1:7" ht="13" x14ac:dyDescent="0.15">
      <c r="A876" s="51"/>
      <c r="G876" s="52"/>
    </row>
    <row r="877" spans="1:7" ht="13" x14ac:dyDescent="0.15">
      <c r="A877" s="51"/>
      <c r="G877" s="52"/>
    </row>
    <row r="878" spans="1:7" ht="13" x14ac:dyDescent="0.15">
      <c r="A878" s="51"/>
      <c r="G878" s="52"/>
    </row>
    <row r="879" spans="1:7" ht="13" x14ac:dyDescent="0.15">
      <c r="A879" s="51"/>
      <c r="G879" s="52"/>
    </row>
    <row r="880" spans="1:7" ht="13" x14ac:dyDescent="0.15">
      <c r="A880" s="51"/>
      <c r="G880" s="52"/>
    </row>
    <row r="881" spans="1:7" ht="13" x14ac:dyDescent="0.15">
      <c r="A881" s="51"/>
      <c r="G881" s="52"/>
    </row>
    <row r="882" spans="1:7" ht="13" x14ac:dyDescent="0.15">
      <c r="A882" s="51"/>
      <c r="G882" s="52"/>
    </row>
    <row r="883" spans="1:7" ht="13" x14ac:dyDescent="0.15">
      <c r="A883" s="51"/>
      <c r="G883" s="52"/>
    </row>
    <row r="884" spans="1:7" ht="13" x14ac:dyDescent="0.15">
      <c r="A884" s="51"/>
      <c r="G884" s="52"/>
    </row>
    <row r="885" spans="1:7" ht="13" x14ac:dyDescent="0.15">
      <c r="A885" s="51"/>
      <c r="G885" s="52"/>
    </row>
    <row r="886" spans="1:7" ht="13" x14ac:dyDescent="0.15">
      <c r="A886" s="51"/>
      <c r="G886" s="52"/>
    </row>
    <row r="887" spans="1:7" ht="13" x14ac:dyDescent="0.15">
      <c r="A887" s="51"/>
      <c r="G887" s="52"/>
    </row>
    <row r="888" spans="1:7" ht="13" x14ac:dyDescent="0.15">
      <c r="A888" s="51"/>
      <c r="G888" s="52"/>
    </row>
    <row r="889" spans="1:7" ht="13" x14ac:dyDescent="0.15">
      <c r="A889" s="51"/>
      <c r="G889" s="52"/>
    </row>
    <row r="890" spans="1:7" ht="13" x14ac:dyDescent="0.15">
      <c r="A890" s="51"/>
      <c r="G890" s="52"/>
    </row>
    <row r="891" spans="1:7" ht="13" x14ac:dyDescent="0.15">
      <c r="A891" s="51"/>
      <c r="G891" s="52"/>
    </row>
    <row r="892" spans="1:7" ht="13" x14ac:dyDescent="0.15">
      <c r="A892" s="51"/>
      <c r="G892" s="52"/>
    </row>
    <row r="893" spans="1:7" ht="13" x14ac:dyDescent="0.15">
      <c r="A893" s="51"/>
      <c r="G893" s="52"/>
    </row>
    <row r="894" spans="1:7" ht="13" x14ac:dyDescent="0.15">
      <c r="A894" s="51"/>
      <c r="G894" s="52"/>
    </row>
    <row r="895" spans="1:7" ht="13" x14ac:dyDescent="0.15">
      <c r="A895" s="51"/>
      <c r="G895" s="52"/>
    </row>
    <row r="896" spans="1:7" ht="13" x14ac:dyDescent="0.15">
      <c r="A896" s="51"/>
      <c r="G896" s="52"/>
    </row>
    <row r="897" spans="1:7" ht="13" x14ac:dyDescent="0.15">
      <c r="A897" s="51"/>
      <c r="G897" s="52"/>
    </row>
    <row r="898" spans="1:7" ht="13" x14ac:dyDescent="0.15">
      <c r="A898" s="51"/>
      <c r="G898" s="52"/>
    </row>
    <row r="899" spans="1:7" ht="13" x14ac:dyDescent="0.15">
      <c r="A899" s="51"/>
      <c r="G899" s="52"/>
    </row>
    <row r="900" spans="1:7" ht="13" x14ac:dyDescent="0.15">
      <c r="A900" s="51"/>
      <c r="G900" s="52"/>
    </row>
    <row r="901" spans="1:7" ht="13" x14ac:dyDescent="0.15">
      <c r="A901" s="51"/>
      <c r="G901" s="52"/>
    </row>
    <row r="902" spans="1:7" ht="13" x14ac:dyDescent="0.15">
      <c r="A902" s="51"/>
      <c r="G902" s="52"/>
    </row>
    <row r="903" spans="1:7" ht="13" x14ac:dyDescent="0.15">
      <c r="A903" s="51"/>
      <c r="G903" s="52"/>
    </row>
    <row r="904" spans="1:7" ht="13" x14ac:dyDescent="0.15">
      <c r="A904" s="51"/>
      <c r="G904" s="52"/>
    </row>
    <row r="905" spans="1:7" ht="13" x14ac:dyDescent="0.15">
      <c r="A905" s="51"/>
      <c r="G905" s="52"/>
    </row>
    <row r="906" spans="1:7" ht="13" x14ac:dyDescent="0.15">
      <c r="A906" s="51"/>
      <c r="G906" s="52"/>
    </row>
    <row r="907" spans="1:7" ht="13" x14ac:dyDescent="0.15">
      <c r="A907" s="51"/>
      <c r="G907" s="52"/>
    </row>
    <row r="908" spans="1:7" ht="13" x14ac:dyDescent="0.15">
      <c r="A908" s="51"/>
      <c r="G908" s="52"/>
    </row>
    <row r="909" spans="1:7" ht="13" x14ac:dyDescent="0.15">
      <c r="A909" s="51"/>
      <c r="G909" s="52"/>
    </row>
    <row r="910" spans="1:7" ht="13" x14ac:dyDescent="0.15">
      <c r="A910" s="51"/>
      <c r="G910" s="52"/>
    </row>
    <row r="911" spans="1:7" ht="13" x14ac:dyDescent="0.15">
      <c r="A911" s="51"/>
      <c r="G911" s="52"/>
    </row>
    <row r="912" spans="1:7" ht="13" x14ac:dyDescent="0.15">
      <c r="A912" s="51"/>
      <c r="G912" s="52"/>
    </row>
    <row r="913" spans="1:7" ht="13" x14ac:dyDescent="0.15">
      <c r="A913" s="51"/>
      <c r="G913" s="52"/>
    </row>
    <row r="914" spans="1:7" ht="13" x14ac:dyDescent="0.15">
      <c r="A914" s="51"/>
      <c r="G914" s="52"/>
    </row>
    <row r="915" spans="1:7" ht="13" x14ac:dyDescent="0.15">
      <c r="A915" s="51"/>
      <c r="G915" s="52"/>
    </row>
    <row r="916" spans="1:7" ht="13" x14ac:dyDescent="0.15">
      <c r="A916" s="51"/>
      <c r="G916" s="52"/>
    </row>
    <row r="917" spans="1:7" ht="13" x14ac:dyDescent="0.15">
      <c r="A917" s="51"/>
      <c r="G917" s="52"/>
    </row>
    <row r="918" spans="1:7" ht="13" x14ac:dyDescent="0.15">
      <c r="A918" s="51"/>
      <c r="G918" s="52"/>
    </row>
    <row r="919" spans="1:7" ht="13" x14ac:dyDescent="0.15">
      <c r="A919" s="51"/>
      <c r="G919" s="52"/>
    </row>
    <row r="920" spans="1:7" ht="13" x14ac:dyDescent="0.15">
      <c r="A920" s="51"/>
      <c r="G920" s="52"/>
    </row>
    <row r="921" spans="1:7" ht="13" x14ac:dyDescent="0.15">
      <c r="A921" s="51"/>
      <c r="G921" s="52"/>
    </row>
    <row r="922" spans="1:7" ht="13" x14ac:dyDescent="0.15">
      <c r="A922" s="51"/>
      <c r="G922" s="52"/>
    </row>
    <row r="923" spans="1:7" ht="13" x14ac:dyDescent="0.15">
      <c r="A923" s="51"/>
      <c r="G923" s="52"/>
    </row>
    <row r="924" spans="1:7" ht="13" x14ac:dyDescent="0.15">
      <c r="A924" s="51"/>
      <c r="G924" s="52"/>
    </row>
    <row r="925" spans="1:7" ht="13" x14ac:dyDescent="0.15">
      <c r="A925" s="51"/>
      <c r="G925" s="52"/>
    </row>
    <row r="926" spans="1:7" ht="13" x14ac:dyDescent="0.15">
      <c r="A926" s="51"/>
      <c r="G926" s="52"/>
    </row>
    <row r="927" spans="1:7" ht="13" x14ac:dyDescent="0.15">
      <c r="A927" s="51"/>
      <c r="G927" s="52"/>
    </row>
    <row r="928" spans="1:7" ht="13" x14ac:dyDescent="0.15">
      <c r="A928" s="51"/>
      <c r="G928" s="52"/>
    </row>
    <row r="929" spans="1:7" ht="13" x14ac:dyDescent="0.15">
      <c r="A929" s="51"/>
      <c r="G929" s="52"/>
    </row>
    <row r="930" spans="1:7" ht="13" x14ac:dyDescent="0.15">
      <c r="A930" s="51"/>
      <c r="G930" s="52"/>
    </row>
    <row r="931" spans="1:7" ht="13" x14ac:dyDescent="0.15">
      <c r="A931" s="51"/>
      <c r="G931" s="52"/>
    </row>
    <row r="932" spans="1:7" ht="13" x14ac:dyDescent="0.15">
      <c r="A932" s="51"/>
      <c r="G932" s="52"/>
    </row>
    <row r="933" spans="1:7" ht="13" x14ac:dyDescent="0.15">
      <c r="A933" s="51"/>
      <c r="G933" s="52"/>
    </row>
    <row r="934" spans="1:7" ht="13" x14ac:dyDescent="0.15">
      <c r="A934" s="51"/>
      <c r="G934" s="52"/>
    </row>
    <row r="935" spans="1:7" ht="13" x14ac:dyDescent="0.15">
      <c r="A935" s="51"/>
      <c r="G935" s="52"/>
    </row>
    <row r="936" spans="1:7" ht="13" x14ac:dyDescent="0.15">
      <c r="A936" s="51"/>
      <c r="G936" s="52"/>
    </row>
    <row r="937" spans="1:7" ht="13" x14ac:dyDescent="0.15">
      <c r="A937" s="51"/>
      <c r="G937" s="52"/>
    </row>
    <row r="938" spans="1:7" ht="13" x14ac:dyDescent="0.15">
      <c r="A938" s="51"/>
      <c r="G938" s="52"/>
    </row>
    <row r="939" spans="1:7" ht="13" x14ac:dyDescent="0.15">
      <c r="A939" s="51"/>
      <c r="G939" s="52"/>
    </row>
    <row r="940" spans="1:7" ht="13" x14ac:dyDescent="0.15">
      <c r="A940" s="51"/>
      <c r="G940" s="52"/>
    </row>
    <row r="941" spans="1:7" ht="13" x14ac:dyDescent="0.15">
      <c r="A941" s="51"/>
      <c r="G941" s="52"/>
    </row>
    <row r="942" spans="1:7" ht="13" x14ac:dyDescent="0.15">
      <c r="A942" s="51"/>
      <c r="G942" s="52"/>
    </row>
    <row r="943" spans="1:7" ht="13" x14ac:dyDescent="0.15">
      <c r="A943" s="51"/>
      <c r="G943" s="52"/>
    </row>
    <row r="944" spans="1:7" ht="13" x14ac:dyDescent="0.15">
      <c r="A944" s="51"/>
      <c r="G944" s="52"/>
    </row>
    <row r="945" spans="1:7" ht="13" x14ac:dyDescent="0.15">
      <c r="A945" s="51"/>
      <c r="G945" s="52"/>
    </row>
    <row r="946" spans="1:7" ht="13" x14ac:dyDescent="0.15">
      <c r="A946" s="51"/>
      <c r="G946" s="52"/>
    </row>
    <row r="947" spans="1:7" ht="13" x14ac:dyDescent="0.15">
      <c r="A947" s="51"/>
      <c r="G947" s="52"/>
    </row>
    <row r="948" spans="1:7" ht="13" x14ac:dyDescent="0.15">
      <c r="A948" s="51"/>
      <c r="G948" s="52"/>
    </row>
    <row r="949" spans="1:7" ht="13" x14ac:dyDescent="0.15">
      <c r="A949" s="51"/>
      <c r="G949" s="52"/>
    </row>
    <row r="950" spans="1:7" ht="13" x14ac:dyDescent="0.15">
      <c r="A950" s="51"/>
      <c r="G950" s="52"/>
    </row>
    <row r="951" spans="1:7" ht="13" x14ac:dyDescent="0.15">
      <c r="A951" s="51"/>
      <c r="G951" s="52"/>
    </row>
    <row r="952" spans="1:7" ht="13" x14ac:dyDescent="0.15">
      <c r="A952" s="51"/>
      <c r="G952" s="52"/>
    </row>
    <row r="953" spans="1:7" ht="13" x14ac:dyDescent="0.15">
      <c r="A953" s="51"/>
      <c r="G953" s="52"/>
    </row>
    <row r="954" spans="1:7" ht="13" x14ac:dyDescent="0.15">
      <c r="A954" s="51"/>
      <c r="G954" s="52"/>
    </row>
    <row r="955" spans="1:7" ht="13" x14ac:dyDescent="0.15">
      <c r="A955" s="51"/>
      <c r="G955" s="52"/>
    </row>
    <row r="956" spans="1:7" ht="13" x14ac:dyDescent="0.15">
      <c r="A956" s="51"/>
      <c r="G956" s="52"/>
    </row>
    <row r="957" spans="1:7" ht="13" x14ac:dyDescent="0.15">
      <c r="A957" s="51"/>
      <c r="G957" s="52"/>
    </row>
    <row r="958" spans="1:7" ht="13" x14ac:dyDescent="0.15">
      <c r="A958" s="51"/>
      <c r="G958" s="52"/>
    </row>
    <row r="959" spans="1:7" ht="13" x14ac:dyDescent="0.15">
      <c r="A959" s="51"/>
      <c r="G959" s="52"/>
    </row>
    <row r="960" spans="1:7" ht="13" x14ac:dyDescent="0.15">
      <c r="A960" s="51"/>
      <c r="G960" s="52"/>
    </row>
    <row r="961" spans="1:7" ht="13" x14ac:dyDescent="0.15">
      <c r="A961" s="51"/>
      <c r="G961" s="52"/>
    </row>
    <row r="962" spans="1:7" ht="13" x14ac:dyDescent="0.15">
      <c r="A962" s="51"/>
      <c r="G962" s="52"/>
    </row>
    <row r="963" spans="1:7" ht="13" x14ac:dyDescent="0.15">
      <c r="A963" s="51"/>
      <c r="G963" s="52"/>
    </row>
    <row r="964" spans="1:7" ht="13" x14ac:dyDescent="0.15">
      <c r="A964" s="51"/>
      <c r="G964" s="52"/>
    </row>
    <row r="965" spans="1:7" ht="13" x14ac:dyDescent="0.15">
      <c r="A965" s="51"/>
      <c r="G965" s="52"/>
    </row>
    <row r="966" spans="1:7" ht="13" x14ac:dyDescent="0.15">
      <c r="A966" s="51"/>
      <c r="G966" s="52"/>
    </row>
    <row r="967" spans="1:7" ht="13" x14ac:dyDescent="0.15">
      <c r="A967" s="51"/>
      <c r="G967" s="52"/>
    </row>
    <row r="968" spans="1:7" ht="13" x14ac:dyDescent="0.15">
      <c r="A968" s="51"/>
      <c r="G968" s="52"/>
    </row>
    <row r="969" spans="1:7" ht="13" x14ac:dyDescent="0.15">
      <c r="A969" s="51"/>
      <c r="G969" s="52"/>
    </row>
    <row r="970" spans="1:7" ht="13" x14ac:dyDescent="0.15">
      <c r="A970" s="51"/>
      <c r="G970" s="52"/>
    </row>
    <row r="971" spans="1:7" ht="13" x14ac:dyDescent="0.15">
      <c r="A971" s="51"/>
      <c r="G971" s="52"/>
    </row>
    <row r="972" spans="1:7" ht="13" x14ac:dyDescent="0.15">
      <c r="A972" s="51"/>
      <c r="G972" s="52"/>
    </row>
    <row r="973" spans="1:7" ht="13" x14ac:dyDescent="0.15">
      <c r="A973" s="51"/>
      <c r="G973" s="52"/>
    </row>
    <row r="974" spans="1:7" ht="13" x14ac:dyDescent="0.15">
      <c r="A974" s="51"/>
      <c r="G974" s="52"/>
    </row>
    <row r="975" spans="1:7" ht="13" x14ac:dyDescent="0.15">
      <c r="A975" s="51"/>
      <c r="G975" s="52"/>
    </row>
    <row r="976" spans="1:7" ht="13" x14ac:dyDescent="0.15">
      <c r="A976" s="51"/>
      <c r="G976" s="52"/>
    </row>
    <row r="977" spans="1:7" ht="13" x14ac:dyDescent="0.15">
      <c r="A977" s="51"/>
      <c r="G977" s="52"/>
    </row>
    <row r="978" spans="1:7" ht="13" x14ac:dyDescent="0.15">
      <c r="A978" s="51"/>
      <c r="G978" s="52"/>
    </row>
    <row r="979" spans="1:7" ht="13" x14ac:dyDescent="0.15">
      <c r="A979" s="51"/>
      <c r="G979" s="52"/>
    </row>
    <row r="980" spans="1:7" ht="13" x14ac:dyDescent="0.15">
      <c r="A980" s="51"/>
      <c r="G980" s="52"/>
    </row>
    <row r="981" spans="1:7" ht="13" x14ac:dyDescent="0.15">
      <c r="A981" s="51"/>
      <c r="G981" s="52"/>
    </row>
    <row r="982" spans="1:7" ht="13" x14ac:dyDescent="0.15">
      <c r="A982" s="51"/>
      <c r="G982" s="52"/>
    </row>
    <row r="983" spans="1:7" ht="13" x14ac:dyDescent="0.15">
      <c r="A983" s="51"/>
      <c r="G983" s="52"/>
    </row>
    <row r="984" spans="1:7" ht="13" x14ac:dyDescent="0.15">
      <c r="A984" s="51"/>
      <c r="G984" s="52"/>
    </row>
    <row r="985" spans="1:7" ht="13" x14ac:dyDescent="0.15">
      <c r="A985" s="51"/>
      <c r="G985" s="52"/>
    </row>
    <row r="986" spans="1:7" ht="13" x14ac:dyDescent="0.15">
      <c r="A986" s="51"/>
      <c r="G986" s="52"/>
    </row>
    <row r="987" spans="1:7" ht="13" x14ac:dyDescent="0.15">
      <c r="A987" s="51"/>
      <c r="G987" s="52"/>
    </row>
    <row r="988" spans="1:7" ht="13" x14ac:dyDescent="0.15">
      <c r="A988" s="51"/>
      <c r="G988" s="52"/>
    </row>
    <row r="989" spans="1:7" ht="13" x14ac:dyDescent="0.15">
      <c r="A989" s="51"/>
      <c r="G989" s="52"/>
    </row>
    <row r="990" spans="1:7" ht="13" x14ac:dyDescent="0.15">
      <c r="A990" s="51"/>
      <c r="G990" s="52"/>
    </row>
    <row r="991" spans="1:7" ht="13" x14ac:dyDescent="0.15">
      <c r="A991" s="51"/>
      <c r="G991" s="52"/>
    </row>
    <row r="992" spans="1:7" ht="13" x14ac:dyDescent="0.15">
      <c r="A992" s="51"/>
      <c r="G992" s="52"/>
    </row>
    <row r="993" spans="1:7" ht="13" x14ac:dyDescent="0.15">
      <c r="A993" s="51"/>
      <c r="G993" s="52"/>
    </row>
    <row r="994" spans="1:7" ht="13" x14ac:dyDescent="0.15">
      <c r="A994" s="51"/>
      <c r="G994" s="52"/>
    </row>
    <row r="995" spans="1:7" ht="13" x14ac:dyDescent="0.15">
      <c r="A995" s="51"/>
      <c r="G995" s="52"/>
    </row>
    <row r="996" spans="1:7" ht="13" x14ac:dyDescent="0.15">
      <c r="A996" s="51"/>
      <c r="G996" s="52"/>
    </row>
    <row r="997" spans="1:7" ht="13" x14ac:dyDescent="0.15">
      <c r="A997" s="51"/>
      <c r="G997" s="52"/>
    </row>
    <row r="998" spans="1:7" ht="13" x14ac:dyDescent="0.15">
      <c r="A998" s="51"/>
      <c r="G998" s="52"/>
    </row>
    <row r="999" spans="1:7" ht="13" x14ac:dyDescent="0.15">
      <c r="A999" s="51"/>
      <c r="G999" s="52"/>
    </row>
    <row r="1000" spans="1:7" ht="13" x14ac:dyDescent="0.15">
      <c r="A1000" s="51"/>
      <c r="G1000" s="52"/>
    </row>
    <row r="1001" spans="1:7" ht="13" x14ac:dyDescent="0.15">
      <c r="A1001" s="51"/>
      <c r="G1001" s="52"/>
    </row>
    <row r="1002" spans="1:7" ht="13" x14ac:dyDescent="0.15">
      <c r="A1002" s="51"/>
      <c r="G1002" s="52"/>
    </row>
    <row r="1003" spans="1:7" ht="13" x14ac:dyDescent="0.15">
      <c r="A1003" s="51"/>
      <c r="G1003" s="52"/>
    </row>
    <row r="1004" spans="1:7" ht="13" x14ac:dyDescent="0.15">
      <c r="A1004" s="51"/>
      <c r="G1004" s="52"/>
    </row>
    <row r="1005" spans="1:7" ht="13" x14ac:dyDescent="0.15">
      <c r="A1005" s="51"/>
      <c r="G1005" s="52"/>
    </row>
    <row r="1006" spans="1:7" ht="13" x14ac:dyDescent="0.15">
      <c r="A1006" s="51"/>
      <c r="G1006" s="52"/>
    </row>
    <row r="1007" spans="1:7" ht="13" x14ac:dyDescent="0.15">
      <c r="A1007" s="51"/>
      <c r="G1007" s="52"/>
    </row>
    <row r="1008" spans="1:7" ht="13" x14ac:dyDescent="0.15">
      <c r="A1008" s="51"/>
      <c r="G1008" s="52"/>
    </row>
    <row r="1009" spans="1:7" ht="13" x14ac:dyDescent="0.15">
      <c r="A1009" s="51"/>
      <c r="G1009" s="52"/>
    </row>
    <row r="1010" spans="1:7" ht="13" x14ac:dyDescent="0.15">
      <c r="A1010" s="51"/>
      <c r="G1010" s="52"/>
    </row>
    <row r="1011" spans="1:7" ht="13" x14ac:dyDescent="0.15">
      <c r="A1011" s="51"/>
      <c r="G1011" s="52"/>
    </row>
    <row r="1012" spans="1:7" ht="13" x14ac:dyDescent="0.15">
      <c r="A1012" s="51"/>
      <c r="G1012" s="52"/>
    </row>
    <row r="1013" spans="1:7" ht="13" x14ac:dyDescent="0.15">
      <c r="A1013" s="51"/>
      <c r="G1013" s="52"/>
    </row>
    <row r="1014" spans="1:7" ht="13" x14ac:dyDescent="0.15">
      <c r="A1014" s="51"/>
      <c r="G1014" s="52"/>
    </row>
    <row r="1015" spans="1:7" ht="13" x14ac:dyDescent="0.15">
      <c r="A1015" s="51"/>
      <c r="G1015" s="52"/>
    </row>
    <row r="1016" spans="1:7" ht="13" x14ac:dyDescent="0.15">
      <c r="A1016" s="51"/>
      <c r="G1016" s="52"/>
    </row>
    <row r="1017" spans="1:7" ht="13" x14ac:dyDescent="0.15">
      <c r="A1017" s="51"/>
      <c r="G1017" s="52"/>
    </row>
    <row r="1018" spans="1:7" ht="13" x14ac:dyDescent="0.15">
      <c r="A1018" s="51"/>
      <c r="G1018" s="52"/>
    </row>
    <row r="1019" spans="1:7" ht="13" x14ac:dyDescent="0.15">
      <c r="A1019" s="51"/>
      <c r="G1019" s="52"/>
    </row>
    <row r="1020" spans="1:7" ht="13" x14ac:dyDescent="0.15">
      <c r="A1020" s="51"/>
      <c r="G1020" s="52"/>
    </row>
    <row r="1021" spans="1:7" ht="13" x14ac:dyDescent="0.15">
      <c r="A1021" s="51"/>
      <c r="G1021" s="52"/>
    </row>
    <row r="1022" spans="1:7" ht="13" x14ac:dyDescent="0.15">
      <c r="A1022" s="51"/>
      <c r="G1022" s="52"/>
    </row>
    <row r="1023" spans="1:7" ht="13" x14ac:dyDescent="0.15">
      <c r="A1023" s="51"/>
      <c r="G1023" s="52"/>
    </row>
    <row r="1024" spans="1:7" ht="13" x14ac:dyDescent="0.15">
      <c r="A1024" s="51"/>
      <c r="G1024" s="52"/>
    </row>
    <row r="1025" spans="1:7" ht="13" x14ac:dyDescent="0.15">
      <c r="A1025" s="51"/>
      <c r="G1025" s="52"/>
    </row>
    <row r="1026" spans="1:7" ht="13" x14ac:dyDescent="0.15">
      <c r="A1026" s="51"/>
      <c r="G1026" s="52"/>
    </row>
    <row r="1027" spans="1:7" ht="13" x14ac:dyDescent="0.15">
      <c r="A1027" s="51"/>
      <c r="G1027" s="52"/>
    </row>
    <row r="1028" spans="1:7" ht="13" x14ac:dyDescent="0.15">
      <c r="A1028" s="51"/>
      <c r="G1028" s="52"/>
    </row>
    <row r="1029" spans="1:7" ht="13" x14ac:dyDescent="0.15">
      <c r="A1029" s="51"/>
      <c r="G1029" s="52"/>
    </row>
    <row r="1030" spans="1:7" ht="13" x14ac:dyDescent="0.15">
      <c r="A1030" s="51"/>
      <c r="G1030" s="52"/>
    </row>
    <row r="1031" spans="1:7" ht="13" x14ac:dyDescent="0.15">
      <c r="A1031" s="51"/>
      <c r="G1031" s="52"/>
    </row>
    <row r="1032" spans="1:7" ht="13" x14ac:dyDescent="0.15">
      <c r="A1032" s="51"/>
      <c r="G1032" s="52"/>
    </row>
    <row r="1033" spans="1:7" ht="13" x14ac:dyDescent="0.15">
      <c r="A1033" s="51"/>
      <c r="G1033" s="52"/>
    </row>
    <row r="1034" spans="1:7" ht="13" x14ac:dyDescent="0.15">
      <c r="A1034" s="51"/>
      <c r="G1034" s="52"/>
    </row>
    <row r="1035" spans="1:7" ht="13" x14ac:dyDescent="0.15">
      <c r="A1035" s="51"/>
      <c r="G1035" s="52"/>
    </row>
    <row r="1036" spans="1:7" ht="13" x14ac:dyDescent="0.15">
      <c r="A1036" s="51"/>
      <c r="G1036" s="52"/>
    </row>
    <row r="1037" spans="1:7" ht="13" x14ac:dyDescent="0.15">
      <c r="A1037" s="51"/>
      <c r="G1037" s="52"/>
    </row>
    <row r="1038" spans="1:7" ht="13" x14ac:dyDescent="0.15">
      <c r="A1038" s="51"/>
      <c r="G1038" s="52"/>
    </row>
    <row r="1039" spans="1:7" ht="13" x14ac:dyDescent="0.15">
      <c r="A1039" s="51"/>
      <c r="G1039" s="52"/>
    </row>
    <row r="1040" spans="1:7" ht="13" x14ac:dyDescent="0.15">
      <c r="A1040" s="51"/>
      <c r="G1040" s="52"/>
    </row>
    <row r="1041" spans="1:7" ht="13" x14ac:dyDescent="0.15">
      <c r="A1041" s="51"/>
      <c r="G1041" s="52"/>
    </row>
    <row r="1042" spans="1:7" ht="13" x14ac:dyDescent="0.15">
      <c r="A1042" s="51"/>
      <c r="G1042" s="52"/>
    </row>
    <row r="1043" spans="1:7" ht="13" x14ac:dyDescent="0.15">
      <c r="A1043" s="51"/>
      <c r="G1043" s="52"/>
    </row>
    <row r="1044" spans="1:7" ht="13" x14ac:dyDescent="0.15">
      <c r="A1044" s="51"/>
      <c r="G1044" s="52"/>
    </row>
    <row r="1045" spans="1:7" ht="13" x14ac:dyDescent="0.15">
      <c r="A1045" s="51"/>
      <c r="G1045" s="52"/>
    </row>
    <row r="1046" spans="1:7" ht="13" x14ac:dyDescent="0.15">
      <c r="A1046" s="51"/>
      <c r="G1046" s="52"/>
    </row>
    <row r="1047" spans="1:7" ht="13" x14ac:dyDescent="0.15">
      <c r="A1047" s="51"/>
      <c r="G1047" s="52"/>
    </row>
    <row r="1048" spans="1:7" ht="13" x14ac:dyDescent="0.15">
      <c r="A1048" s="51"/>
      <c r="G1048" s="52"/>
    </row>
    <row r="1049" spans="1:7" ht="13" x14ac:dyDescent="0.15">
      <c r="A1049" s="51"/>
      <c r="G1049" s="52"/>
    </row>
    <row r="1050" spans="1:7" ht="13" x14ac:dyDescent="0.15">
      <c r="A1050" s="51"/>
      <c r="G1050" s="52"/>
    </row>
    <row r="1051" spans="1:7" ht="13" x14ac:dyDescent="0.15">
      <c r="A1051" s="51"/>
      <c r="G1051" s="52"/>
    </row>
    <row r="1052" spans="1:7" ht="13" x14ac:dyDescent="0.15">
      <c r="A1052" s="51"/>
      <c r="G1052" s="52"/>
    </row>
    <row r="1053" spans="1:7" ht="13" x14ac:dyDescent="0.15">
      <c r="A1053" s="51"/>
      <c r="G1053" s="52"/>
    </row>
    <row r="1054" spans="1:7" ht="13" x14ac:dyDescent="0.15">
      <c r="A1054" s="51"/>
      <c r="G1054" s="52"/>
    </row>
    <row r="1055" spans="1:7" ht="13" x14ac:dyDescent="0.15">
      <c r="A1055" s="51"/>
      <c r="G1055" s="52"/>
    </row>
    <row r="1056" spans="1:7" ht="13" x14ac:dyDescent="0.15">
      <c r="A1056" s="51"/>
      <c r="G1056" s="52"/>
    </row>
    <row r="1057" spans="1:7" ht="13" x14ac:dyDescent="0.15">
      <c r="A1057" s="51"/>
      <c r="G1057" s="52"/>
    </row>
    <row r="1058" spans="1:7" ht="13" x14ac:dyDescent="0.15">
      <c r="A1058" s="51"/>
      <c r="G1058" s="52"/>
    </row>
    <row r="1059" spans="1:7" ht="13" x14ac:dyDescent="0.15">
      <c r="A1059" s="51"/>
      <c r="G1059" s="52"/>
    </row>
    <row r="1060" spans="1:7" ht="13" x14ac:dyDescent="0.15">
      <c r="A1060" s="51"/>
      <c r="G1060" s="52"/>
    </row>
    <row r="1061" spans="1:7" ht="13" x14ac:dyDescent="0.15">
      <c r="A1061" s="51"/>
      <c r="G1061" s="52"/>
    </row>
    <row r="1062" spans="1:7" ht="13" x14ac:dyDescent="0.15">
      <c r="A1062" s="51"/>
      <c r="G1062" s="52"/>
    </row>
    <row r="1063" spans="1:7" ht="13" x14ac:dyDescent="0.15">
      <c r="A1063" s="51"/>
      <c r="G1063" s="52"/>
    </row>
    <row r="1064" spans="1:7" ht="13" x14ac:dyDescent="0.15">
      <c r="A1064" s="51"/>
      <c r="G1064" s="52"/>
    </row>
    <row r="1065" spans="1:7" ht="13" x14ac:dyDescent="0.15">
      <c r="A1065" s="51"/>
      <c r="G1065" s="52"/>
    </row>
  </sheetData>
  <mergeCells count="63">
    <mergeCell ref="A396:A401"/>
    <mergeCell ref="A402:A404"/>
    <mergeCell ref="A534:A538"/>
    <mergeCell ref="A571:F571"/>
    <mergeCell ref="A472:A481"/>
    <mergeCell ref="A482:A495"/>
    <mergeCell ref="A505:A512"/>
    <mergeCell ref="A513:A517"/>
    <mergeCell ref="A283:A296"/>
    <mergeCell ref="A310:A313"/>
    <mergeCell ref="A314:A317"/>
    <mergeCell ref="A323:A330"/>
    <mergeCell ref="A332:A336"/>
    <mergeCell ref="A3:A12"/>
    <mergeCell ref="A228:F228"/>
    <mergeCell ref="A258:F258"/>
    <mergeCell ref="A355:F355"/>
    <mergeCell ref="A360:F360"/>
    <mergeCell ref="A89:F89"/>
    <mergeCell ref="A101:E101"/>
    <mergeCell ref="A127:A129"/>
    <mergeCell ref="A141:A145"/>
    <mergeCell ref="A155:A159"/>
    <mergeCell ref="A160:A168"/>
    <mergeCell ref="A169:A178"/>
    <mergeCell ref="A179:A188"/>
    <mergeCell ref="A148:F148"/>
    <mergeCell ref="A120:F120"/>
    <mergeCell ref="A121:A126"/>
    <mergeCell ref="A13:A20"/>
    <mergeCell ref="A21:A28"/>
    <mergeCell ref="A29:A32"/>
    <mergeCell ref="A33:A38"/>
    <mergeCell ref="A39:A43"/>
    <mergeCell ref="A44:A47"/>
    <mergeCell ref="A48:A52"/>
    <mergeCell ref="A53:A64"/>
    <mergeCell ref="A65:A73"/>
    <mergeCell ref="A74:A88"/>
    <mergeCell ref="A90:A100"/>
    <mergeCell ref="A107:A110"/>
    <mergeCell ref="A446:A460"/>
    <mergeCell ref="A461:A470"/>
    <mergeCell ref="A531:A532"/>
    <mergeCell ref="A379:F379"/>
    <mergeCell ref="A393:F393"/>
    <mergeCell ref="A394:F394"/>
    <mergeCell ref="A395:F395"/>
    <mergeCell ref="A190:A196"/>
    <mergeCell ref="A229:A230"/>
    <mergeCell ref="A231:A233"/>
    <mergeCell ref="A234:A236"/>
    <mergeCell ref="A237:A241"/>
    <mergeCell ref="A259:A270"/>
    <mergeCell ref="A272:A281"/>
    <mergeCell ref="A586:A588"/>
    <mergeCell ref="A405:A406"/>
    <mergeCell ref="A407:A408"/>
    <mergeCell ref="A410:A414"/>
    <mergeCell ref="A415:A419"/>
    <mergeCell ref="A420:A424"/>
    <mergeCell ref="A425:A444"/>
    <mergeCell ref="A524:A530"/>
  </mergeCells>
  <hyperlinks>
    <hyperlink ref="D3" r:id="rId1"/>
    <hyperlink ref="D4" r:id="rId2"/>
    <hyperlink ref="D5" r:id="rId3"/>
    <hyperlink ref="D6" r:id="rId4"/>
    <hyperlink ref="D7" r:id="rId5"/>
    <hyperlink ref="D8" r:id="rId6"/>
    <hyperlink ref="D9" r:id="rId7"/>
    <hyperlink ref="D11" r:id="rId8"/>
    <hyperlink ref="D12" r:id="rId9"/>
    <hyperlink ref="D13" r:id="rId10"/>
    <hyperlink ref="D15" r:id="rId11"/>
    <hyperlink ref="D16" r:id="rId12"/>
    <hyperlink ref="D17" r:id="rId13"/>
    <hyperlink ref="D18" r:id="rId14"/>
    <hyperlink ref="D20" r:id="rId15"/>
    <hyperlink ref="D21" r:id="rId16"/>
    <hyperlink ref="D22" r:id="rId17"/>
    <hyperlink ref="D23" r:id="rId18"/>
    <hyperlink ref="D24" r:id="rId19"/>
    <hyperlink ref="D25" r:id="rId20"/>
    <hyperlink ref="D26" r:id="rId21"/>
    <hyperlink ref="D27" r:id="rId22"/>
    <hyperlink ref="D28" r:id="rId23"/>
    <hyperlink ref="D29" r:id="rId24"/>
    <hyperlink ref="D30" r:id="rId25"/>
    <hyperlink ref="D31" r:id="rId26"/>
    <hyperlink ref="D32" r:id="rId27"/>
    <hyperlink ref="D33" r:id="rId28"/>
    <hyperlink ref="D34" r:id="rId29"/>
    <hyperlink ref="D35" r:id="rId30"/>
    <hyperlink ref="D36" r:id="rId31"/>
    <hyperlink ref="D37" r:id="rId32"/>
    <hyperlink ref="D38" r:id="rId33"/>
    <hyperlink ref="D39" r:id="rId34"/>
    <hyperlink ref="D40" r:id="rId35"/>
    <hyperlink ref="D41" r:id="rId36"/>
    <hyperlink ref="D42" r:id="rId37"/>
    <hyperlink ref="D43" r:id="rId38"/>
    <hyperlink ref="D44" r:id="rId39"/>
    <hyperlink ref="D45" r:id="rId40"/>
    <hyperlink ref="D46" r:id="rId41"/>
    <hyperlink ref="D47" r:id="rId42"/>
    <hyperlink ref="D48" r:id="rId43"/>
    <hyperlink ref="D49" r:id="rId44"/>
    <hyperlink ref="D50" r:id="rId45"/>
    <hyperlink ref="D51" r:id="rId46"/>
    <hyperlink ref="D52" r:id="rId47"/>
    <hyperlink ref="D54" r:id="rId48"/>
    <hyperlink ref="D55" r:id="rId49"/>
    <hyperlink ref="D56" r:id="rId50"/>
    <hyperlink ref="D57" r:id="rId51"/>
    <hyperlink ref="D58" r:id="rId52"/>
    <hyperlink ref="D59" r:id="rId53"/>
    <hyperlink ref="D60" r:id="rId54"/>
    <hyperlink ref="D61" r:id="rId55"/>
    <hyperlink ref="D62" r:id="rId56"/>
    <hyperlink ref="D63" r:id="rId57"/>
    <hyperlink ref="D64" r:id="rId58"/>
    <hyperlink ref="D65" r:id="rId59"/>
    <hyperlink ref="D66" r:id="rId60"/>
    <hyperlink ref="D67" r:id="rId61"/>
    <hyperlink ref="D68" r:id="rId62"/>
    <hyperlink ref="D69" r:id="rId63"/>
    <hyperlink ref="D70" r:id="rId64"/>
    <hyperlink ref="D71" r:id="rId65"/>
    <hyperlink ref="D72" r:id="rId66"/>
    <hyperlink ref="D73" r:id="rId67"/>
    <hyperlink ref="D74" r:id="rId68"/>
    <hyperlink ref="D75" r:id="rId69"/>
    <hyperlink ref="D76" r:id="rId70"/>
    <hyperlink ref="D77" r:id="rId71"/>
    <hyperlink ref="D78" r:id="rId72"/>
    <hyperlink ref="D79" r:id="rId73"/>
    <hyperlink ref="D80" r:id="rId74"/>
    <hyperlink ref="D81" r:id="rId75"/>
    <hyperlink ref="D82" r:id="rId76"/>
    <hyperlink ref="D83" r:id="rId77"/>
    <hyperlink ref="D84" r:id="rId78"/>
    <hyperlink ref="D85" r:id="rId79"/>
    <hyperlink ref="D86" r:id="rId80"/>
    <hyperlink ref="D88" r:id="rId81"/>
    <hyperlink ref="D90" r:id="rId82"/>
    <hyperlink ref="D91" r:id="rId83"/>
    <hyperlink ref="D92" r:id="rId84"/>
    <hyperlink ref="D93" r:id="rId85"/>
    <hyperlink ref="D95" r:id="rId86"/>
    <hyperlink ref="D96" r:id="rId87"/>
    <hyperlink ref="D97" r:id="rId88"/>
    <hyperlink ref="D98" r:id="rId89"/>
    <hyperlink ref="D99" r:id="rId90"/>
    <hyperlink ref="D102" r:id="rId91"/>
    <hyperlink ref="D103" r:id="rId92"/>
    <hyperlink ref="D104" r:id="rId93"/>
    <hyperlink ref="D105" r:id="rId94"/>
    <hyperlink ref="D106" r:id="rId95"/>
    <hyperlink ref="D107" r:id="rId96"/>
    <hyperlink ref="D108" r:id="rId97"/>
    <hyperlink ref="D109" r:id="rId98"/>
    <hyperlink ref="D110" r:id="rId99"/>
    <hyperlink ref="D111" r:id="rId100"/>
    <hyperlink ref="D112" r:id="rId101"/>
    <hyperlink ref="D113" r:id="rId102"/>
    <hyperlink ref="D114" r:id="rId103"/>
    <hyperlink ref="D116" r:id="rId104"/>
    <hyperlink ref="D117" r:id="rId105"/>
    <hyperlink ref="D118" r:id="rId106"/>
    <hyperlink ref="D119" r:id="rId107"/>
    <hyperlink ref="D121" r:id="rId108"/>
    <hyperlink ref="D122" r:id="rId109"/>
    <hyperlink ref="D123" r:id="rId110"/>
    <hyperlink ref="D124" r:id="rId111"/>
    <hyperlink ref="D125" r:id="rId112"/>
    <hyperlink ref="D126" r:id="rId113"/>
    <hyperlink ref="D127" r:id="rId114"/>
    <hyperlink ref="D128" r:id="rId115"/>
    <hyperlink ref="D129" r:id="rId116"/>
    <hyperlink ref="D130" r:id="rId117"/>
    <hyperlink ref="D131" r:id="rId118"/>
    <hyperlink ref="D132" r:id="rId119"/>
    <hyperlink ref="D133" r:id="rId120"/>
    <hyperlink ref="D134" r:id="rId121"/>
    <hyperlink ref="D135" r:id="rId122"/>
    <hyperlink ref="D136" r:id="rId123"/>
    <hyperlink ref="D137" r:id="rId124"/>
    <hyperlink ref="D138" r:id="rId125"/>
    <hyperlink ref="D139" r:id="rId126"/>
    <hyperlink ref="D140" r:id="rId127"/>
    <hyperlink ref="D141" r:id="rId128"/>
    <hyperlink ref="D142" r:id="rId129"/>
    <hyperlink ref="D143" r:id="rId130"/>
    <hyperlink ref="D144" r:id="rId131"/>
    <hyperlink ref="D145" r:id="rId132"/>
    <hyperlink ref="D146" r:id="rId133"/>
    <hyperlink ref="D149" r:id="rId134"/>
    <hyperlink ref="D150" r:id="rId135"/>
    <hyperlink ref="D151" r:id="rId136"/>
    <hyperlink ref="D153" r:id="rId137"/>
    <hyperlink ref="D154" r:id="rId138"/>
    <hyperlink ref="D155" r:id="rId139"/>
    <hyperlink ref="D156" r:id="rId140"/>
    <hyperlink ref="D157" r:id="rId141"/>
    <hyperlink ref="D158" r:id="rId142"/>
    <hyperlink ref="D159" r:id="rId143"/>
    <hyperlink ref="D160" r:id="rId144"/>
    <hyperlink ref="D161" r:id="rId145"/>
    <hyperlink ref="D163" r:id="rId146"/>
    <hyperlink ref="D164" r:id="rId147"/>
    <hyperlink ref="D165" r:id="rId148"/>
    <hyperlink ref="D166" r:id="rId149"/>
    <hyperlink ref="D167" r:id="rId150"/>
    <hyperlink ref="D168" r:id="rId151"/>
    <hyperlink ref="D169" r:id="rId152"/>
    <hyperlink ref="D170" r:id="rId153"/>
    <hyperlink ref="D171" r:id="rId154"/>
    <hyperlink ref="D172" r:id="rId155"/>
    <hyperlink ref="D173" r:id="rId156"/>
    <hyperlink ref="D174" r:id="rId157"/>
    <hyperlink ref="D175" r:id="rId158"/>
    <hyperlink ref="D176" r:id="rId159"/>
    <hyperlink ref="D177" r:id="rId160"/>
    <hyperlink ref="D178" r:id="rId161"/>
    <hyperlink ref="D179" r:id="rId162"/>
    <hyperlink ref="D180" r:id="rId163"/>
    <hyperlink ref="D181" r:id="rId164"/>
    <hyperlink ref="D183" r:id="rId165"/>
    <hyperlink ref="D184" r:id="rId166"/>
    <hyperlink ref="D185" r:id="rId167"/>
    <hyperlink ref="D186" r:id="rId168"/>
    <hyperlink ref="D187" r:id="rId169"/>
    <hyperlink ref="D188" r:id="rId170"/>
    <hyperlink ref="D189" r:id="rId171"/>
    <hyperlink ref="D190" r:id="rId172"/>
    <hyperlink ref="D191" r:id="rId173"/>
    <hyperlink ref="D192" r:id="rId174"/>
    <hyperlink ref="D193" r:id="rId175"/>
    <hyperlink ref="D194" r:id="rId176"/>
    <hyperlink ref="D196" r:id="rId177"/>
    <hyperlink ref="D197" r:id="rId178"/>
    <hyperlink ref="D198" r:id="rId179"/>
    <hyperlink ref="D202" r:id="rId180"/>
    <hyperlink ref="D203" r:id="rId181"/>
    <hyperlink ref="D204" r:id="rId182"/>
    <hyperlink ref="D205" r:id="rId183"/>
    <hyperlink ref="D206" r:id="rId184"/>
    <hyperlink ref="D207" r:id="rId185"/>
    <hyperlink ref="D208" r:id="rId186"/>
    <hyperlink ref="D209" r:id="rId187"/>
    <hyperlink ref="D210" r:id="rId188"/>
    <hyperlink ref="D211" r:id="rId189"/>
    <hyperlink ref="D212" r:id="rId190"/>
    <hyperlink ref="D213" r:id="rId191"/>
    <hyperlink ref="D214" r:id="rId192"/>
    <hyperlink ref="D215" r:id="rId193"/>
    <hyperlink ref="D216" r:id="rId194"/>
    <hyperlink ref="D217" r:id="rId195"/>
    <hyperlink ref="D218" r:id="rId196"/>
    <hyperlink ref="D219" r:id="rId197"/>
    <hyperlink ref="D220" r:id="rId198"/>
    <hyperlink ref="D221" r:id="rId199"/>
    <hyperlink ref="D222" r:id="rId200"/>
    <hyperlink ref="D223" r:id="rId201"/>
    <hyperlink ref="D224" r:id="rId202"/>
    <hyperlink ref="D225" r:id="rId203"/>
    <hyperlink ref="D226" r:id="rId204"/>
    <hyperlink ref="D229" r:id="rId205"/>
    <hyperlink ref="D230" r:id="rId206"/>
    <hyperlink ref="D231" r:id="rId207"/>
    <hyperlink ref="D232" r:id="rId208"/>
    <hyperlink ref="D233" r:id="rId209"/>
    <hyperlink ref="D234" r:id="rId210"/>
    <hyperlink ref="D235" r:id="rId211"/>
    <hyperlink ref="D236" r:id="rId212"/>
    <hyperlink ref="D237" r:id="rId213"/>
    <hyperlink ref="D238" r:id="rId214"/>
    <hyperlink ref="D239" r:id="rId215"/>
    <hyperlink ref="D240" r:id="rId216"/>
    <hyperlink ref="D242" r:id="rId217"/>
    <hyperlink ref="D243" r:id="rId218"/>
    <hyperlink ref="D245" r:id="rId219"/>
    <hyperlink ref="D247" r:id="rId220"/>
    <hyperlink ref="D248" r:id="rId221"/>
    <hyperlink ref="D249" r:id="rId222"/>
    <hyperlink ref="D252" r:id="rId223"/>
    <hyperlink ref="D253" r:id="rId224"/>
    <hyperlink ref="D254" r:id="rId225"/>
    <hyperlink ref="D255" r:id="rId226"/>
    <hyperlink ref="D256" r:id="rId227"/>
    <hyperlink ref="D259" r:id="rId228"/>
    <hyperlink ref="D260" r:id="rId229"/>
    <hyperlink ref="D261" r:id="rId230"/>
    <hyperlink ref="D262" r:id="rId231"/>
    <hyperlink ref="D263" r:id="rId232"/>
    <hyperlink ref="D264" r:id="rId233"/>
    <hyperlink ref="D265" r:id="rId234"/>
    <hyperlink ref="D267" r:id="rId235"/>
    <hyperlink ref="D268" r:id="rId236"/>
    <hyperlink ref="D269" r:id="rId237"/>
    <hyperlink ref="D270" r:id="rId238"/>
    <hyperlink ref="D271" r:id="rId239"/>
    <hyperlink ref="D272" r:id="rId240"/>
    <hyperlink ref="D273" r:id="rId241"/>
    <hyperlink ref="D274" r:id="rId242"/>
    <hyperlink ref="D275" r:id="rId243"/>
    <hyperlink ref="D276" r:id="rId244"/>
    <hyperlink ref="D277" r:id="rId245"/>
    <hyperlink ref="D278" r:id="rId246"/>
    <hyperlink ref="D279" r:id="rId247"/>
    <hyperlink ref="D280" r:id="rId248"/>
    <hyperlink ref="D283" r:id="rId249"/>
    <hyperlink ref="D284" r:id="rId250"/>
    <hyperlink ref="D285" r:id="rId251"/>
    <hyperlink ref="D286" r:id="rId252"/>
    <hyperlink ref="D288" r:id="rId253"/>
    <hyperlink ref="D289" r:id="rId254"/>
    <hyperlink ref="D291" r:id="rId255"/>
    <hyperlink ref="D292" r:id="rId256"/>
    <hyperlink ref="D293" r:id="rId257"/>
    <hyperlink ref="D294" r:id="rId258"/>
    <hyperlink ref="D295" r:id="rId259"/>
    <hyperlink ref="D296" r:id="rId260"/>
    <hyperlink ref="D297" r:id="rId261"/>
    <hyperlink ref="D298" r:id="rId262"/>
    <hyperlink ref="D299" r:id="rId263"/>
    <hyperlink ref="D300" r:id="rId264"/>
    <hyperlink ref="D301" r:id="rId265"/>
    <hyperlink ref="D302" r:id="rId266"/>
    <hyperlink ref="D303" r:id="rId267"/>
    <hyperlink ref="D304" r:id="rId268"/>
    <hyperlink ref="D305" r:id="rId269"/>
    <hyperlink ref="D306" r:id="rId270"/>
    <hyperlink ref="D307" r:id="rId271"/>
    <hyperlink ref="D308" r:id="rId272"/>
    <hyperlink ref="D309" r:id="rId273"/>
    <hyperlink ref="D310" r:id="rId274"/>
    <hyperlink ref="D311" r:id="rId275"/>
    <hyperlink ref="D312" r:id="rId276"/>
    <hyperlink ref="D313" r:id="rId277"/>
    <hyperlink ref="D315" r:id="rId278"/>
    <hyperlink ref="D316" r:id="rId279"/>
    <hyperlink ref="D317" r:id="rId280"/>
    <hyperlink ref="D318" r:id="rId281"/>
    <hyperlink ref="D319" r:id="rId282"/>
    <hyperlink ref="D320" r:id="rId283"/>
    <hyperlink ref="D321" r:id="rId284"/>
    <hyperlink ref="D322" r:id="rId285"/>
    <hyperlink ref="D323" r:id="rId286"/>
    <hyperlink ref="D324" r:id="rId287"/>
    <hyperlink ref="D325" r:id="rId288"/>
    <hyperlink ref="D326" r:id="rId289"/>
    <hyperlink ref="D327" r:id="rId290"/>
    <hyperlink ref="D328" r:id="rId291"/>
    <hyperlink ref="D329" r:id="rId292"/>
    <hyperlink ref="D330" r:id="rId293"/>
    <hyperlink ref="D331" r:id="rId294"/>
    <hyperlink ref="D332" r:id="rId295"/>
    <hyperlink ref="D333" r:id="rId296"/>
    <hyperlink ref="D334" r:id="rId297"/>
    <hyperlink ref="D335" r:id="rId298"/>
    <hyperlink ref="D336" r:id="rId299"/>
    <hyperlink ref="D338" r:id="rId300"/>
    <hyperlink ref="D339" r:id="rId301"/>
    <hyperlink ref="D340" r:id="rId302"/>
    <hyperlink ref="D341" r:id="rId303"/>
    <hyperlink ref="D342" r:id="rId304"/>
    <hyperlink ref="D343" r:id="rId305"/>
    <hyperlink ref="D344" r:id="rId306"/>
    <hyperlink ref="D345" r:id="rId307"/>
    <hyperlink ref="D346" r:id="rId308"/>
    <hyperlink ref="D347" r:id="rId309"/>
    <hyperlink ref="D348" r:id="rId310"/>
    <hyperlink ref="D349" r:id="rId311"/>
    <hyperlink ref="D350" r:id="rId312"/>
    <hyperlink ref="D351" r:id="rId313"/>
    <hyperlink ref="D352" r:id="rId314"/>
    <hyperlink ref="D353" r:id="rId315"/>
    <hyperlink ref="D354" r:id="rId316"/>
    <hyperlink ref="D356" r:id="rId317"/>
    <hyperlink ref="D357" r:id="rId318"/>
    <hyperlink ref="D358" r:id="rId319"/>
    <hyperlink ref="D359" r:id="rId320"/>
    <hyperlink ref="D362" r:id="rId321"/>
    <hyperlink ref="D363" r:id="rId322"/>
    <hyperlink ref="D364" r:id="rId323"/>
    <hyperlink ref="D365" r:id="rId324"/>
    <hyperlink ref="D366" r:id="rId325"/>
    <hyperlink ref="D368" r:id="rId326"/>
    <hyperlink ref="D369" r:id="rId327"/>
    <hyperlink ref="D370" r:id="rId328"/>
    <hyperlink ref="D371" r:id="rId329"/>
    <hyperlink ref="D372" r:id="rId330"/>
    <hyperlink ref="D373" r:id="rId331"/>
    <hyperlink ref="D374" r:id="rId332"/>
    <hyperlink ref="D376" r:id="rId333"/>
    <hyperlink ref="D377" r:id="rId334"/>
    <hyperlink ref="D380" r:id="rId335"/>
    <hyperlink ref="D381" r:id="rId336"/>
    <hyperlink ref="D382" r:id="rId337"/>
    <hyperlink ref="D383" r:id="rId338"/>
    <hyperlink ref="D384" r:id="rId339"/>
    <hyperlink ref="D385" r:id="rId340"/>
    <hyperlink ref="D386" r:id="rId341"/>
    <hyperlink ref="D387" r:id="rId342"/>
    <hyperlink ref="D388" r:id="rId343"/>
    <hyperlink ref="D389" r:id="rId344"/>
    <hyperlink ref="D390" r:id="rId345"/>
    <hyperlink ref="D391" r:id="rId346"/>
    <hyperlink ref="D392" r:id="rId347"/>
    <hyperlink ref="D396" r:id="rId348"/>
    <hyperlink ref="D397" r:id="rId349"/>
    <hyperlink ref="D398" r:id="rId350"/>
    <hyperlink ref="D399" r:id="rId351"/>
    <hyperlink ref="D400" r:id="rId352"/>
    <hyperlink ref="D401" r:id="rId353"/>
    <hyperlink ref="D402" r:id="rId354"/>
    <hyperlink ref="D403" r:id="rId355"/>
    <hyperlink ref="D404" r:id="rId356"/>
    <hyperlink ref="D405" r:id="rId357"/>
    <hyperlink ref="D406" r:id="rId358"/>
    <hyperlink ref="D407" r:id="rId359"/>
    <hyperlink ref="D408" r:id="rId360"/>
    <hyperlink ref="D410" r:id="rId361"/>
    <hyperlink ref="D411" r:id="rId362"/>
    <hyperlink ref="D412" r:id="rId363"/>
    <hyperlink ref="D413" r:id="rId364"/>
    <hyperlink ref="D414" r:id="rId365"/>
    <hyperlink ref="D415" r:id="rId366"/>
    <hyperlink ref="D416" r:id="rId367"/>
    <hyperlink ref="D417" r:id="rId368"/>
    <hyperlink ref="D418" r:id="rId369"/>
    <hyperlink ref="D419" r:id="rId370"/>
    <hyperlink ref="D420" r:id="rId371"/>
    <hyperlink ref="D421" r:id="rId372"/>
    <hyperlink ref="D422" r:id="rId373"/>
    <hyperlink ref="D423" r:id="rId374"/>
    <hyperlink ref="D425" r:id="rId375"/>
    <hyperlink ref="D426" r:id="rId376"/>
    <hyperlink ref="D427" r:id="rId377"/>
    <hyperlink ref="D428" r:id="rId378"/>
    <hyperlink ref="D429" r:id="rId379"/>
    <hyperlink ref="D430" r:id="rId380"/>
    <hyperlink ref="D432" r:id="rId381"/>
    <hyperlink ref="D434" r:id="rId382"/>
    <hyperlink ref="D435" r:id="rId383"/>
    <hyperlink ref="D436" r:id="rId384"/>
    <hyperlink ref="D438" r:id="rId385"/>
    <hyperlink ref="D439" r:id="rId386"/>
    <hyperlink ref="D440" r:id="rId387"/>
    <hyperlink ref="D441" r:id="rId388"/>
    <hyperlink ref="D445" r:id="rId389"/>
    <hyperlink ref="D446" r:id="rId390"/>
    <hyperlink ref="D447" r:id="rId391"/>
    <hyperlink ref="D448" r:id="rId392"/>
    <hyperlink ref="D449" r:id="rId393"/>
    <hyperlink ref="D450" r:id="rId394"/>
    <hyperlink ref="D451" r:id="rId395"/>
    <hyperlink ref="D452" r:id="rId396"/>
    <hyperlink ref="D454" r:id="rId397"/>
    <hyperlink ref="D455" r:id="rId398"/>
    <hyperlink ref="D456" r:id="rId399"/>
    <hyperlink ref="D457" r:id="rId400"/>
    <hyperlink ref="D458" r:id="rId401"/>
    <hyperlink ref="D459" r:id="rId402"/>
    <hyperlink ref="D460" r:id="rId403"/>
    <hyperlink ref="D461" r:id="rId404"/>
    <hyperlink ref="D462" r:id="rId405"/>
    <hyperlink ref="D463" r:id="rId406"/>
    <hyperlink ref="D464" r:id="rId407"/>
    <hyperlink ref="D465" r:id="rId408"/>
    <hyperlink ref="D466" r:id="rId409"/>
    <hyperlink ref="D467" r:id="rId410"/>
    <hyperlink ref="D468" r:id="rId411"/>
    <hyperlink ref="D469" r:id="rId412"/>
    <hyperlink ref="D470" r:id="rId413"/>
    <hyperlink ref="D471" r:id="rId414"/>
    <hyperlink ref="D472" r:id="rId415"/>
    <hyperlink ref="D473" r:id="rId416"/>
    <hyperlink ref="D474" r:id="rId417"/>
    <hyperlink ref="D475" r:id="rId418"/>
    <hyperlink ref="D476" r:id="rId419"/>
    <hyperlink ref="D477" r:id="rId420"/>
    <hyperlink ref="D478" r:id="rId421"/>
    <hyperlink ref="D479" r:id="rId422"/>
    <hyperlink ref="D480" r:id="rId423"/>
    <hyperlink ref="D481" r:id="rId424"/>
    <hyperlink ref="D482" r:id="rId425"/>
    <hyperlink ref="D483" r:id="rId426"/>
    <hyperlink ref="D484" r:id="rId427"/>
    <hyperlink ref="D485" r:id="rId428"/>
    <hyperlink ref="D486" r:id="rId429"/>
    <hyperlink ref="D487" r:id="rId430"/>
    <hyperlink ref="D488" r:id="rId431"/>
    <hyperlink ref="D489" r:id="rId432"/>
    <hyperlink ref="D490" r:id="rId433"/>
    <hyperlink ref="D491" r:id="rId434"/>
    <hyperlink ref="D492" r:id="rId435"/>
    <hyperlink ref="D493" r:id="rId436"/>
    <hyperlink ref="D494" r:id="rId437"/>
    <hyperlink ref="D496" r:id="rId438"/>
    <hyperlink ref="D497" r:id="rId439"/>
    <hyperlink ref="D498" r:id="rId440"/>
    <hyperlink ref="D499" r:id="rId441"/>
    <hyperlink ref="D500" r:id="rId442"/>
    <hyperlink ref="D501" r:id="rId443"/>
    <hyperlink ref="D502" r:id="rId444"/>
    <hyperlink ref="D503" r:id="rId445"/>
    <hyperlink ref="D505" r:id="rId446"/>
    <hyperlink ref="D506" r:id="rId447"/>
    <hyperlink ref="D507" r:id="rId448"/>
    <hyperlink ref="D508" r:id="rId449"/>
    <hyperlink ref="D509" r:id="rId450"/>
    <hyperlink ref="D510" r:id="rId451"/>
    <hyperlink ref="D511" r:id="rId452"/>
    <hyperlink ref="D512" r:id="rId453"/>
    <hyperlink ref="D513" r:id="rId454"/>
    <hyperlink ref="D514" r:id="rId455"/>
    <hyperlink ref="D515" r:id="rId456"/>
    <hyperlink ref="D516" r:id="rId457"/>
    <hyperlink ref="D517" r:id="rId458"/>
    <hyperlink ref="D520" r:id="rId459"/>
    <hyperlink ref="D521" r:id="rId460"/>
    <hyperlink ref="D522" r:id="rId461"/>
    <hyperlink ref="D523" r:id="rId462"/>
    <hyperlink ref="D524" r:id="rId463"/>
    <hyperlink ref="D525" r:id="rId464"/>
    <hyperlink ref="D526" r:id="rId465"/>
    <hyperlink ref="D527" r:id="rId466"/>
    <hyperlink ref="D529" r:id="rId467"/>
    <hyperlink ref="D531" r:id="rId468"/>
    <hyperlink ref="D532" r:id="rId469"/>
    <hyperlink ref="D533" r:id="rId470"/>
    <hyperlink ref="D534" r:id="rId471"/>
    <hyperlink ref="D535" r:id="rId472"/>
    <hyperlink ref="D536" r:id="rId473"/>
    <hyperlink ref="D537" r:id="rId474"/>
    <hyperlink ref="D538" r:id="rId475"/>
    <hyperlink ref="D539" r:id="rId476"/>
    <hyperlink ref="D541" r:id="rId477"/>
    <hyperlink ref="D544" r:id="rId478"/>
    <hyperlink ref="D546" r:id="rId479"/>
    <hyperlink ref="D547" r:id="rId480"/>
    <hyperlink ref="D548" r:id="rId481"/>
    <hyperlink ref="D549" r:id="rId482"/>
    <hyperlink ref="D550" r:id="rId483"/>
    <hyperlink ref="D551" r:id="rId484"/>
    <hyperlink ref="D552" r:id="rId485"/>
    <hyperlink ref="D553" r:id="rId486"/>
    <hyperlink ref="D554" r:id="rId487"/>
    <hyperlink ref="D555" r:id="rId488"/>
    <hyperlink ref="D556" r:id="rId489"/>
    <hyperlink ref="D557" r:id="rId490"/>
    <hyperlink ref="D558" r:id="rId491"/>
    <hyperlink ref="D559" r:id="rId492"/>
    <hyperlink ref="D560" r:id="rId493"/>
    <hyperlink ref="D561" r:id="rId494"/>
    <hyperlink ref="D562" r:id="rId495"/>
    <hyperlink ref="D563" r:id="rId496"/>
    <hyperlink ref="D564" r:id="rId497"/>
    <hyperlink ref="D565" r:id="rId498"/>
    <hyperlink ref="D566" r:id="rId499"/>
    <hyperlink ref="D567" r:id="rId500"/>
    <hyperlink ref="D568" r:id="rId501"/>
    <hyperlink ref="D569" r:id="rId502"/>
    <hyperlink ref="D570" r:id="rId503"/>
    <hyperlink ref="D572" r:id="rId504"/>
    <hyperlink ref="D573" r:id="rId505"/>
    <hyperlink ref="D575" r:id="rId506"/>
    <hyperlink ref="D576" r:id="rId507"/>
    <hyperlink ref="D577" r:id="rId508"/>
    <hyperlink ref="D578" r:id="rId509"/>
    <hyperlink ref="D579" r:id="rId510"/>
    <hyperlink ref="D580" r:id="rId511"/>
    <hyperlink ref="D582" r:id="rId512"/>
    <hyperlink ref="D583" r:id="rId513"/>
    <hyperlink ref="D584" r:id="rId514"/>
    <hyperlink ref="D585" r:id="rId515"/>
    <hyperlink ref="D586" r:id="rId516"/>
    <hyperlink ref="D587" r:id="rId517"/>
    <hyperlink ref="D588" r:id="rId518"/>
    <hyperlink ref="D589" r:id="rId519"/>
    <hyperlink ref="D591" r:id="rId520"/>
    <hyperlink ref="D592" r:id="rId521"/>
    <hyperlink ref="D593" r:id="rId522"/>
    <hyperlink ref="D595" r:id="rId523"/>
    <hyperlink ref="D596" r:id="rId524"/>
    <hyperlink ref="D597" r:id="rId525"/>
    <hyperlink ref="D599" r:id="rId52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2018-06-20T02:38:07Z</dcterms:modified>
</cp:coreProperties>
</file>