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hidePivotFieldList="1"/>
  <mc:AlternateContent xmlns:mc="http://schemas.openxmlformats.org/markup-compatibility/2006">
    <mc:Choice Requires="x15">
      <x15ac:absPath xmlns:x15ac="http://schemas.microsoft.com/office/spreadsheetml/2010/11/ac" url="C:\Users\admin\Documents\GitHub\DA-Assignment\Excel assignment\"/>
    </mc:Choice>
  </mc:AlternateContent>
  <xr:revisionPtr revIDLastSave="0" documentId="13_ncr:1_{FC33959C-4B16-46A9-9253-FD1C7FEBB9F3}" xr6:coauthVersionLast="36" xr6:coauthVersionMax="36" xr10:uidLastSave="{00000000-0000-0000-0000-000000000000}"/>
  <bookViews>
    <workbookView xWindow="0" yWindow="0" windowWidth="22260" windowHeight="12645" activeTab="1" xr2:uid="{00000000-000D-0000-FFFF-FFFF00000000}"/>
  </bookViews>
  <sheets>
    <sheet name="Q1" sheetId="1" r:id="rId1"/>
    <sheet name="Q2" sheetId="2" r:id="rId2"/>
    <sheet name="Q3" sheetId="3" r:id="rId3"/>
    <sheet name="Q4" sheetId="4" r:id="rId4"/>
    <sheet name="Q5" sheetId="5" r:id="rId5"/>
  </sheets>
  <definedNames>
    <definedName name="_xlchart.v1.0" hidden="1">'Q2'!$A$26</definedName>
    <definedName name="_xlchart.v1.1" hidden="1">'Q2'!$A$27:$A$59</definedName>
    <definedName name="Slicer_Month">#N/A</definedName>
  </definedNames>
  <calcPr calcId="191029"/>
  <pivotCaches>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2" l="1"/>
  <c r="G28" i="2"/>
  <c r="F28" i="2"/>
  <c r="E28" i="2"/>
  <c r="D28" i="2"/>
  <c r="C28" i="2"/>
  <c r="G22" i="1" l="1"/>
  <c r="G21" i="1"/>
  <c r="G20" i="1"/>
  <c r="G19" i="1"/>
  <c r="G18" i="1"/>
  <c r="G17" i="1"/>
  <c r="G16" i="1"/>
  <c r="G15" i="1"/>
  <c r="G14" i="1"/>
  <c r="G13" i="1"/>
  <c r="G12" i="1"/>
  <c r="G11" i="1"/>
  <c r="G10" i="1"/>
  <c r="G9" i="1"/>
  <c r="G8" i="1"/>
  <c r="G7" i="1"/>
  <c r="G6" i="1"/>
  <c r="G5" i="1"/>
  <c r="H6" i="5"/>
  <c r="H7" i="5"/>
  <c r="H8" i="5"/>
  <c r="H9" i="5"/>
  <c r="H10" i="5"/>
  <c r="H11" i="5"/>
  <c r="H12" i="5"/>
  <c r="H13" i="5"/>
  <c r="H14" i="5"/>
  <c r="H15" i="5"/>
  <c r="H16" i="5"/>
  <c r="H17" i="5"/>
  <c r="H18" i="5"/>
  <c r="H19" i="5"/>
  <c r="H20" i="5"/>
  <c r="H21" i="5"/>
  <c r="H22" i="5"/>
  <c r="H5" i="5"/>
  <c r="G22" i="5"/>
  <c r="G21" i="5"/>
  <c r="G20" i="5"/>
  <c r="G19" i="5"/>
  <c r="G18" i="5"/>
  <c r="G17" i="5"/>
  <c r="G16" i="5"/>
  <c r="G15" i="5"/>
  <c r="G14" i="5"/>
  <c r="G13" i="5"/>
  <c r="G12" i="5"/>
  <c r="G11" i="5"/>
  <c r="G10" i="5"/>
  <c r="G9" i="5"/>
  <c r="G8" i="5"/>
  <c r="G7" i="5"/>
  <c r="G6" i="5"/>
  <c r="G5" i="5"/>
  <c r="G6" i="3" l="1"/>
  <c r="G5" i="3"/>
  <c r="G4" i="3"/>
  <c r="D27" i="2" l="1"/>
  <c r="C27" i="2"/>
  <c r="G6" i="2"/>
  <c r="B7" i="2" s="1"/>
  <c r="F6" i="2"/>
  <c r="E6" i="2"/>
  <c r="D6" i="2"/>
  <c r="C6" i="2"/>
  <c r="E27" i="2" l="1"/>
  <c r="F27" i="2" s="1"/>
  <c r="B9" i="2"/>
  <c r="B6" i="2"/>
  <c r="B12" i="2"/>
  <c r="B8" i="2"/>
  <c r="B14" i="2"/>
  <c r="B10" i="2"/>
  <c r="B13" i="2"/>
  <c r="B15" i="2"/>
  <c r="B11" i="2"/>
  <c r="G27" i="2" l="1"/>
  <c r="B38" i="2" s="1"/>
  <c r="B45" i="2" l="1"/>
  <c r="B29" i="2"/>
  <c r="B48" i="2"/>
  <c r="B32" i="2"/>
  <c r="B51" i="2"/>
  <c r="B35" i="2"/>
  <c r="B50" i="2"/>
  <c r="B34" i="2"/>
  <c r="B57" i="2"/>
  <c r="B41" i="2"/>
  <c r="B44" i="2"/>
  <c r="B28" i="2"/>
  <c r="B47" i="2"/>
  <c r="B31" i="2"/>
  <c r="B46" i="2"/>
  <c r="B30" i="2"/>
  <c r="B53" i="2"/>
  <c r="B37" i="2"/>
  <c r="B56" i="2"/>
  <c r="B40" i="2"/>
  <c r="B59" i="2"/>
  <c r="B43" i="2"/>
  <c r="B58" i="2"/>
  <c r="B42" i="2"/>
  <c r="B49" i="2"/>
  <c r="B33" i="2"/>
  <c r="B52" i="2"/>
  <c r="B36" i="2"/>
  <c r="B55" i="2"/>
  <c r="B39" i="2"/>
  <c r="B54" i="2"/>
</calcChain>
</file>

<file path=xl/sharedStrings.xml><?xml version="1.0" encoding="utf-8"?>
<sst xmlns="http://schemas.openxmlformats.org/spreadsheetml/2006/main" count="214" uniqueCount="86">
  <si>
    <t>You have a sales report with monthly sales data. How would you create a chart to display this data?</t>
  </si>
  <si>
    <t>Region</t>
  </si>
  <si>
    <t>Describe how you would use Excel to identify outliers in a dataset</t>
  </si>
  <si>
    <t>1,</t>
  </si>
  <si>
    <t>outlier</t>
  </si>
  <si>
    <t>Q1</t>
  </si>
  <si>
    <t>Q3</t>
  </si>
  <si>
    <t>Iqr(q3-q1)</t>
  </si>
  <si>
    <t>High(q3+(1*iqr))</t>
  </si>
  <si>
    <t>low(q1-(1*iqr))</t>
  </si>
  <si>
    <t>Sample</t>
  </si>
  <si>
    <t xml:space="preserve">Conculsion is 250 is outlier in my data </t>
  </si>
  <si>
    <t>Ex: 1</t>
  </si>
  <si>
    <t>Ex:2</t>
  </si>
  <si>
    <t>Values</t>
  </si>
  <si>
    <t>Outlier</t>
  </si>
  <si>
    <t>IQR</t>
  </si>
  <si>
    <t>Low</t>
  </si>
  <si>
    <t xml:space="preserve">Conculsion is-400,1000 and 1200 is outlier in my data </t>
  </si>
  <si>
    <t>Date</t>
  </si>
  <si>
    <t>Rep</t>
  </si>
  <si>
    <t>Item</t>
  </si>
  <si>
    <t>Units</t>
  </si>
  <si>
    <t>Unit Cost</t>
  </si>
  <si>
    <t>Total</t>
  </si>
  <si>
    <t>Quebec</t>
  </si>
  <si>
    <t>Jones</t>
  </si>
  <si>
    <t>Pencil</t>
  </si>
  <si>
    <t>Ontario</t>
  </si>
  <si>
    <t>Kivell</t>
  </si>
  <si>
    <t>Binder</t>
  </si>
  <si>
    <t>Jardine</t>
  </si>
  <si>
    <t>Gill</t>
  </si>
  <si>
    <t>Pen</t>
  </si>
  <si>
    <t>Alberta</t>
  </si>
  <si>
    <t>Sorvino</t>
  </si>
  <si>
    <t>Andrews</t>
  </si>
  <si>
    <t>Thompson</t>
  </si>
  <si>
    <t>Morgan</t>
  </si>
  <si>
    <t>Howard</t>
  </si>
  <si>
    <t xml:space="preserve"> If given a large dataset, how would you use Excel to find and remove duplicates?</t>
  </si>
  <si>
    <t>How to find  duplicate</t>
  </si>
  <si>
    <r>
      <t>Select the data you want to check for duplicate information. Then, from the </t>
    </r>
    <r>
      <rPr>
        <b/>
        <i/>
        <sz val="10"/>
        <color theme="1"/>
        <rFont val="Arial"/>
        <family val="2"/>
      </rPr>
      <t>Home</t>
    </r>
    <r>
      <rPr>
        <b/>
        <sz val="10"/>
        <color theme="1"/>
        <rFont val="Arial"/>
        <family val="2"/>
      </rPr>
      <t> tab, select Conditional Formatting &gt; Highlight Cell Rules &gt; Duplicate Values</t>
    </r>
    <r>
      <rPr>
        <b/>
        <i/>
        <sz val="10"/>
        <color theme="1"/>
        <rFont val="Arial"/>
        <family val="2"/>
      </rPr>
      <t>.  </t>
    </r>
  </si>
  <si>
    <t>Step1</t>
  </si>
  <si>
    <t>step2</t>
  </si>
  <si>
    <t>From the Conditional Formatting window that appears, click the dropdown menu under Format with to select the color scheme you'd like to use for highlighting duplicates. Then click Done</t>
  </si>
  <si>
    <t>step3</t>
  </si>
  <si>
    <t>Now it's redy for remove</t>
  </si>
  <si>
    <t>How to remove duplicates in Excel</t>
  </si>
  <si>
    <r>
      <t>Click any cell that contains data. Then, select the Data tab &gt; Remove Duplicates</t>
    </r>
    <r>
      <rPr>
        <b/>
        <i/>
        <sz val="11"/>
        <color theme="1"/>
        <rFont val="Arial"/>
        <family val="2"/>
      </rPr>
      <t>. </t>
    </r>
  </si>
  <si>
    <t xml:space="preserve">Step1: </t>
  </si>
  <si>
    <t>step2:</t>
  </si>
  <si>
    <t>Select the columm from columm list. For removing duplicates</t>
  </si>
  <si>
    <t xml:space="preserve">step3: </t>
  </si>
  <si>
    <t>Press ok and it will remove the duplicates</t>
  </si>
  <si>
    <t>Explain how you would use Excel to consolidate data from multiple worksheets into one summary sheet</t>
  </si>
  <si>
    <t>On the Data ribbons, select Data Tools and then Consolidate.</t>
  </si>
  <si>
    <t> Select the method of consolidation</t>
  </si>
  <si>
    <t> Select the data, including the labels, and click Add</t>
  </si>
  <si>
    <t> Check boxes “top row”, “left column”, and “create links to data source” (note you don’t have to tick these boxes if you don’t want labels or don’t want live links) and click the OK button.</t>
  </si>
  <si>
    <t>Repeat step 4 for each worksheet or workbook that contains the data you need included</t>
  </si>
  <si>
    <t>step4</t>
  </si>
  <si>
    <t>step5</t>
  </si>
  <si>
    <t>step6</t>
  </si>
  <si>
    <t>Describe a scenario where you would use the IF function in project management</t>
  </si>
  <si>
    <t>IF</t>
  </si>
  <si>
    <t>Month</t>
  </si>
  <si>
    <t>Jan</t>
  </si>
  <si>
    <t>Feb</t>
  </si>
  <si>
    <t>Mar</t>
  </si>
  <si>
    <t>Apr</t>
  </si>
  <si>
    <t>May</t>
  </si>
  <si>
    <t>Jun</t>
  </si>
  <si>
    <t>Jul</t>
  </si>
  <si>
    <t>Aug</t>
  </si>
  <si>
    <t>Sep</t>
  </si>
  <si>
    <t>Oct</t>
  </si>
  <si>
    <t>Nov</t>
  </si>
  <si>
    <t>Dec</t>
  </si>
  <si>
    <t>Sum of Total</t>
  </si>
  <si>
    <t>Row Labels</t>
  </si>
  <si>
    <t>Grand Total</t>
  </si>
  <si>
    <t> Open all files (workbooks) that contain the data you want to consolidate.</t>
  </si>
  <si>
    <t>step1</t>
  </si>
  <si>
    <t>q3-q1</t>
  </si>
  <si>
    <t>High (q3+(1*1qr)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</si>
</sst>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m/d/yy;@"/>
    <numFmt numFmtId="165" formatCode="_(&quot;$&quot;* #,##0.00_);_(&quot;$&quot;* \(#,##0.00\);_(&quot;$&quot;*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Segoe UI"/>
      <family val="2"/>
    </font>
    <font>
      <sz val="13"/>
      <color rgb="FFFFFFFF"/>
      <name val="Arial"/>
      <family val="2"/>
    </font>
    <font>
      <b/>
      <sz val="14"/>
      <color theme="1"/>
      <name val="Calibri"/>
      <family val="2"/>
      <scheme val="minor"/>
    </font>
    <font>
      <b/>
      <sz val="10"/>
      <name val="Arial"/>
      <family val="2"/>
    </font>
    <font>
      <sz val="10"/>
      <name val="Arial"/>
      <family val="2"/>
    </font>
    <font>
      <b/>
      <sz val="11"/>
      <color theme="1"/>
      <name val="Arial"/>
      <family val="2"/>
    </font>
    <font>
      <b/>
      <i/>
      <sz val="11"/>
      <color theme="1"/>
      <name val="Arial"/>
      <family val="2"/>
    </font>
    <font>
      <b/>
      <sz val="10"/>
      <color theme="1"/>
      <name val="Arial"/>
      <family val="2"/>
    </font>
    <font>
      <b/>
      <i/>
      <sz val="10"/>
      <color theme="1"/>
      <name val="Arial"/>
      <family val="2"/>
    </font>
    <font>
      <b/>
      <sz val="18"/>
      <color theme="1"/>
      <name val="Arial"/>
      <family val="2"/>
    </font>
    <font>
      <b/>
      <sz val="12"/>
      <color theme="1"/>
      <name val="Segoe UI"/>
      <family val="2"/>
    </font>
    <font>
      <sz val="10"/>
      <color theme="1"/>
      <name val="Arial"/>
      <family val="2"/>
    </font>
  </fonts>
  <fills count="6">
    <fill>
      <patternFill patternType="none"/>
    </fill>
    <fill>
      <patternFill patternType="gray125"/>
    </fill>
    <fill>
      <patternFill patternType="solid">
        <fgColor theme="4" tint="0.79998168889431442"/>
        <bgColor indexed="64"/>
      </patternFill>
    </fill>
    <fill>
      <patternFill patternType="solid">
        <fgColor rgb="FFD9E1F2"/>
        <bgColor indexed="64"/>
      </patternFill>
    </fill>
    <fill>
      <patternFill patternType="solid">
        <fgColor theme="7" tint="0.79998168889431442"/>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0">
    <xf numFmtId="0" fontId="0" fillId="0" borderId="0" xfId="0"/>
    <xf numFmtId="0" fontId="3" fillId="0" borderId="0" xfId="0" applyFont="1" applyAlignment="1">
      <alignment horizontal="left" vertical="center" indent="3"/>
    </xf>
    <xf numFmtId="0" fontId="0" fillId="0" borderId="1" xfId="0" applyBorder="1"/>
    <xf numFmtId="0" fontId="3" fillId="0" borderId="0" xfId="0" applyFont="1"/>
    <xf numFmtId="0" fontId="4" fillId="0" borderId="0" xfId="0" applyFont="1"/>
    <xf numFmtId="0" fontId="2" fillId="0" borderId="0" xfId="0" applyFont="1"/>
    <xf numFmtId="0" fontId="5" fillId="0" borderId="0" xfId="0" applyFont="1"/>
    <xf numFmtId="0" fontId="0" fillId="0" borderId="2" xfId="0" applyBorder="1"/>
    <xf numFmtId="0" fontId="6" fillId="2" borderId="1" xfId="0" applyFont="1" applyFill="1" applyBorder="1" applyAlignment="1" applyProtection="1">
      <alignment horizontal="left"/>
    </xf>
    <xf numFmtId="1" fontId="6" fillId="3" borderId="1" xfId="0" applyNumberFormat="1" applyFont="1" applyFill="1" applyBorder="1" applyAlignment="1" applyProtection="1">
      <alignment horizontal="left"/>
    </xf>
    <xf numFmtId="0" fontId="6" fillId="4" borderId="1" xfId="0" applyFont="1" applyFill="1" applyBorder="1" applyAlignment="1" applyProtection="1">
      <alignment horizontal="left"/>
      <protection locked="0"/>
    </xf>
    <xf numFmtId="0" fontId="6" fillId="4" borderId="1" xfId="0" applyFont="1" applyFill="1" applyBorder="1" applyAlignment="1" applyProtection="1">
      <alignment horizontal="left"/>
    </xf>
    <xf numFmtId="0" fontId="6" fillId="5" borderId="1" xfId="0" applyFont="1" applyFill="1" applyBorder="1" applyAlignment="1" applyProtection="1">
      <alignment horizontal="left"/>
    </xf>
    <xf numFmtId="164" fontId="7" fillId="0" borderId="1" xfId="0" applyNumberFormat="1" applyFont="1" applyBorder="1" applyProtection="1"/>
    <xf numFmtId="0" fontId="7" fillId="0" borderId="1" xfId="0" applyFont="1" applyBorder="1" applyAlignment="1" applyProtection="1"/>
    <xf numFmtId="0" fontId="7" fillId="0" borderId="1" xfId="0" applyFont="1" applyBorder="1" applyAlignment="1" applyProtection="1">
      <alignment horizontal="left" vertical="top"/>
    </xf>
    <xf numFmtId="0" fontId="7" fillId="0" borderId="1" xfId="0" applyFont="1" applyFill="1" applyBorder="1" applyProtection="1">
      <protection locked="0"/>
    </xf>
    <xf numFmtId="44" fontId="7" fillId="0" borderId="1" xfId="1" applyFont="1" applyFill="1" applyBorder="1" applyAlignment="1" applyProtection="1">
      <alignment horizontal="left" vertical="top"/>
    </xf>
    <xf numFmtId="165" fontId="7" fillId="0" borderId="1" xfId="0" applyNumberFormat="1" applyFont="1" applyBorder="1" applyProtection="1"/>
    <xf numFmtId="0" fontId="8" fillId="0" borderId="0" xfId="0" applyFont="1"/>
    <xf numFmtId="0" fontId="10" fillId="0" borderId="0" xfId="0" applyFont="1" applyAlignment="1">
      <alignment vertical="top" wrapText="1"/>
    </xf>
    <xf numFmtId="0" fontId="12" fillId="0" borderId="0" xfId="0" applyFont="1" applyAlignment="1">
      <alignment vertical="center"/>
    </xf>
    <xf numFmtId="0" fontId="13" fillId="0" borderId="0" xfId="0" applyFont="1"/>
    <xf numFmtId="0" fontId="2" fillId="0" borderId="1" xfId="0" applyFont="1" applyBorder="1"/>
    <xf numFmtId="0" fontId="0" fillId="0" borderId="0" xfId="0" applyNumberFormat="1"/>
    <xf numFmtId="0" fontId="0" fillId="0" borderId="0" xfId="0" pivotButton="1"/>
    <xf numFmtId="0" fontId="0" fillId="0" borderId="0" xfId="0" applyAlignment="1">
      <alignment horizontal="left"/>
    </xf>
    <xf numFmtId="0" fontId="10" fillId="0" borderId="0" xfId="0" applyFont="1"/>
    <xf numFmtId="0" fontId="14" fillId="0" borderId="0" xfId="0" applyFont="1"/>
    <xf numFmtId="0" fontId="2" fillId="0" borderId="0" xfId="0" applyFont="1" applyAlignment="1">
      <alignment horizontal="center"/>
    </xf>
  </cellXfs>
  <cellStyles count="2">
    <cellStyle name="Currency" xfId="1" builtinId="4"/>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[Section2.xlsx]Q1!PivotTable8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'Q1'!$K$5</c:f>
              <c:strCache>
                <c:ptCount val="1"/>
                <c:pt idx="0">
                  <c:v>Total</c:v>
                </c:pt>
              </c:strCache>
            </c:strRef>
          </c:tx>
          <c:spPr>
            <a:solidFill>
              <a:schemeClr val="accent1"/>
            </a:solidFill>
            <a:ln>
              <a:noFill/>
            </a:ln>
            <a:effectLst/>
          </c:spPr>
          <c:invertIfNegative val="0"/>
          <c:cat>
            <c:strRef>
              <c:f>'Q1'!$J$6:$J$9</c:f>
              <c:strCache>
                <c:ptCount val="3"/>
                <c:pt idx="0">
                  <c:v>Jan</c:v>
                </c:pt>
                <c:pt idx="1">
                  <c:v>Apr</c:v>
                </c:pt>
                <c:pt idx="2">
                  <c:v>Jun</c:v>
                </c:pt>
              </c:strCache>
            </c:strRef>
          </c:cat>
          <c:val>
            <c:numRef>
              <c:f>'Q1'!$K$6:$K$9</c:f>
              <c:numCache>
                <c:formatCode>General</c:formatCode>
                <c:ptCount val="3"/>
                <c:pt idx="0">
                  <c:v>340.29</c:v>
                </c:pt>
                <c:pt idx="1">
                  <c:v>1099.3</c:v>
                </c:pt>
                <c:pt idx="2">
                  <c:v>543.91</c:v>
                </c:pt>
              </c:numCache>
            </c:numRef>
          </c:val>
          <c:extLst>
            <c:ext xmlns:c16="http://schemas.microsoft.com/office/drawing/2014/chart" uri="{C3380CC4-5D6E-409C-BE32-E72D297353CC}">
              <c16:uniqueId val="{00000000-14F2-4FBD-A7A6-9E1821291365}"/>
            </c:ext>
          </c:extLst>
        </c:ser>
        <c:dLbls>
          <c:showLegendKey val="0"/>
          <c:showVal val="0"/>
          <c:showCatName val="0"/>
          <c:showSerName val="0"/>
          <c:showPercent val="0"/>
          <c:showBubbleSize val="0"/>
        </c:dLbls>
        <c:gapWidth val="219"/>
        <c:overlap val="-27"/>
        <c:axId val="1273396911"/>
        <c:axId val="1285673519"/>
      </c:barChart>
      <c:catAx>
        <c:axId val="127339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73519"/>
        <c:crosses val="autoZero"/>
        <c:auto val="1"/>
        <c:lblAlgn val="ctr"/>
        <c:lblOffset val="100"/>
        <c:noMultiLvlLbl val="0"/>
      </c:catAx>
      <c:valAx>
        <c:axId val="128567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9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a:t>
          </a:r>
        </a:p>
      </cx:txPr>
    </cx:title>
    <cx:plotArea>
      <cx:plotAreaRegion>
        <cx:series layoutId="boxWhisker" uniqueId="{1566A3BD-F63B-4FB8-9282-FCCC9E1C7E3D}">
          <cx:tx>
            <cx:txData>
              <cx:f>_xlchart.v1.0</cx:f>
              <cx:v>Values</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tle/>
        <cx:tickLabels/>
      </cx:axis>
      <cx:axis id="1">
        <cx:valScaling/>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xdr:col>
      <xdr:colOff>504825</xdr:colOff>
      <xdr:row>3</xdr:row>
      <xdr:rowOff>185737</xdr:rowOff>
    </xdr:from>
    <xdr:to>
      <xdr:col>18</xdr:col>
      <xdr:colOff>571500</xdr:colOff>
      <xdr:row>17</xdr:row>
      <xdr:rowOff>19050</xdr:rowOff>
    </xdr:to>
    <xdr:graphicFrame macro="">
      <xdr:nvGraphicFramePr>
        <xdr:cNvPr id="4" name="Chart 3">
          <a:extLst>
            <a:ext uri="{FF2B5EF4-FFF2-40B4-BE49-F238E27FC236}">
              <a16:creationId xmlns:a16="http://schemas.microsoft.com/office/drawing/2014/main" id="{94E2ACF6-A674-4129-BF67-D94246A59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161925</xdr:colOff>
      <xdr:row>11</xdr:row>
      <xdr:rowOff>85725</xdr:rowOff>
    </xdr:from>
    <xdr:to>
      <xdr:col>9</xdr:col>
      <xdr:colOff>400050</xdr:colOff>
      <xdr:row>23</xdr:row>
      <xdr:rowOff>19050</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774F86A1-460A-430A-9737-55F870C9D9E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695825" y="2209800"/>
              <a:ext cx="1457325" cy="221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542925</xdr:colOff>
      <xdr:row>25</xdr:row>
      <xdr:rowOff>147637</xdr:rowOff>
    </xdr:from>
    <xdr:to>
      <xdr:col>16</xdr:col>
      <xdr:colOff>400050</xdr:colOff>
      <xdr:row>45</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9A683D9-5E53-40A3-97E2-83AA665E09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48525" y="5005387"/>
              <a:ext cx="4124325" cy="38433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9524</xdr:colOff>
      <xdr:row>3</xdr:row>
      <xdr:rowOff>76199</xdr:rowOff>
    </xdr:from>
    <xdr:to>
      <xdr:col>12</xdr:col>
      <xdr:colOff>400050</xdr:colOff>
      <xdr:row>14</xdr:row>
      <xdr:rowOff>180975</xdr:rowOff>
    </xdr:to>
    <xdr:pic>
      <xdr:nvPicPr>
        <xdr:cNvPr id="2" name="Picture 1">
          <a:extLst>
            <a:ext uri="{FF2B5EF4-FFF2-40B4-BE49-F238E27FC236}">
              <a16:creationId xmlns:a16="http://schemas.microsoft.com/office/drawing/2014/main" id="{5C660A6A-8BE9-429B-82A2-012AB1AE9F13}"/>
            </a:ext>
          </a:extLst>
        </xdr:cNvPr>
        <xdr:cNvPicPr>
          <a:picLocks noChangeAspect="1"/>
        </xdr:cNvPicPr>
      </xdr:nvPicPr>
      <xdr:blipFill rotWithShape="1">
        <a:blip xmlns:r="http://schemas.openxmlformats.org/officeDocument/2006/relationships" r:embed="rId1"/>
        <a:srcRect r="802" b="12315"/>
        <a:stretch/>
      </xdr:blipFill>
      <xdr:spPr>
        <a:xfrm>
          <a:off x="7191374" y="971549"/>
          <a:ext cx="4714876" cy="2343151"/>
        </a:xfrm>
        <a:prstGeom prst="rect">
          <a:avLst/>
        </a:prstGeom>
      </xdr:spPr>
    </xdr:pic>
    <xdr:clientData/>
  </xdr:twoCellAnchor>
  <xdr:twoCellAnchor editAs="oneCell">
    <xdr:from>
      <xdr:col>10</xdr:col>
      <xdr:colOff>581025</xdr:colOff>
      <xdr:row>17</xdr:row>
      <xdr:rowOff>76199</xdr:rowOff>
    </xdr:from>
    <xdr:to>
      <xdr:col>12</xdr:col>
      <xdr:colOff>381000</xdr:colOff>
      <xdr:row>30</xdr:row>
      <xdr:rowOff>9525</xdr:rowOff>
    </xdr:to>
    <xdr:pic>
      <xdr:nvPicPr>
        <xdr:cNvPr id="3" name="Picture 2">
          <a:extLst>
            <a:ext uri="{FF2B5EF4-FFF2-40B4-BE49-F238E27FC236}">
              <a16:creationId xmlns:a16="http://schemas.microsoft.com/office/drawing/2014/main" id="{EB1539D6-AFC0-4431-AFE2-41D4BCD50318}"/>
            </a:ext>
          </a:extLst>
        </xdr:cNvPr>
        <xdr:cNvPicPr>
          <a:picLocks noChangeAspect="1"/>
        </xdr:cNvPicPr>
      </xdr:nvPicPr>
      <xdr:blipFill rotWithShape="1">
        <a:blip xmlns:r="http://schemas.openxmlformats.org/officeDocument/2006/relationships" r:embed="rId2"/>
        <a:srcRect r="600" b="6087"/>
        <a:stretch/>
      </xdr:blipFill>
      <xdr:spPr>
        <a:xfrm>
          <a:off x="7153275" y="4076699"/>
          <a:ext cx="4733925" cy="2514601"/>
        </a:xfrm>
        <a:prstGeom prst="rect">
          <a:avLst/>
        </a:prstGeom>
      </xdr:spPr>
    </xdr:pic>
    <xdr:clientData/>
  </xdr:twoCellAnchor>
  <xdr:twoCellAnchor editAs="oneCell">
    <xdr:from>
      <xdr:col>0</xdr:col>
      <xdr:colOff>0</xdr:colOff>
      <xdr:row>27</xdr:row>
      <xdr:rowOff>95249</xdr:rowOff>
    </xdr:from>
    <xdr:to>
      <xdr:col>10</xdr:col>
      <xdr:colOff>10555</xdr:colOff>
      <xdr:row>32</xdr:row>
      <xdr:rowOff>9524</xdr:rowOff>
    </xdr:to>
    <xdr:pic>
      <xdr:nvPicPr>
        <xdr:cNvPr id="4" name="Picture 3">
          <a:extLst>
            <a:ext uri="{FF2B5EF4-FFF2-40B4-BE49-F238E27FC236}">
              <a16:creationId xmlns:a16="http://schemas.microsoft.com/office/drawing/2014/main" id="{1CCCE97A-288A-4B6A-9A5E-4FBB3033FE74}"/>
            </a:ext>
          </a:extLst>
        </xdr:cNvPr>
        <xdr:cNvPicPr>
          <a:picLocks noChangeAspect="1"/>
        </xdr:cNvPicPr>
      </xdr:nvPicPr>
      <xdr:blipFill rotWithShape="1">
        <a:blip xmlns:r="http://schemas.openxmlformats.org/officeDocument/2006/relationships" r:embed="rId3"/>
        <a:srcRect b="76580"/>
        <a:stretch/>
      </xdr:blipFill>
      <xdr:spPr>
        <a:xfrm>
          <a:off x="0" y="6105524"/>
          <a:ext cx="6582805" cy="866775"/>
        </a:xfrm>
        <a:prstGeom prst="rect">
          <a:avLst/>
        </a:prstGeom>
      </xdr:spPr>
    </xdr:pic>
    <xdr:clientData/>
  </xdr:twoCellAnchor>
  <xdr:twoCellAnchor editAs="oneCell">
    <xdr:from>
      <xdr:col>0</xdr:col>
      <xdr:colOff>447674</xdr:colOff>
      <xdr:row>35</xdr:row>
      <xdr:rowOff>28575</xdr:rowOff>
    </xdr:from>
    <xdr:to>
      <xdr:col>8</xdr:col>
      <xdr:colOff>542499</xdr:colOff>
      <xdr:row>48</xdr:row>
      <xdr:rowOff>47625</xdr:rowOff>
    </xdr:to>
    <xdr:pic>
      <xdr:nvPicPr>
        <xdr:cNvPr id="5" name="Picture 4">
          <a:extLst>
            <a:ext uri="{FF2B5EF4-FFF2-40B4-BE49-F238E27FC236}">
              <a16:creationId xmlns:a16="http://schemas.microsoft.com/office/drawing/2014/main" id="{9CA65AAB-6115-4CD5-B5C6-9B301E2527A4}"/>
            </a:ext>
          </a:extLst>
        </xdr:cNvPr>
        <xdr:cNvPicPr>
          <a:picLocks noChangeAspect="1"/>
        </xdr:cNvPicPr>
      </xdr:nvPicPr>
      <xdr:blipFill rotWithShape="1">
        <a:blip xmlns:r="http://schemas.openxmlformats.org/officeDocument/2006/relationships" r:embed="rId4"/>
        <a:srcRect l="882" t="23216" r="12863" b="6507"/>
        <a:stretch/>
      </xdr:blipFill>
      <xdr:spPr>
        <a:xfrm>
          <a:off x="447674" y="7562850"/>
          <a:ext cx="5447875" cy="2495550"/>
        </a:xfrm>
        <a:prstGeom prst="rect">
          <a:avLst/>
        </a:prstGeom>
      </xdr:spPr>
    </xdr:pic>
    <xdr:clientData/>
  </xdr:twoCellAnchor>
  <xdr:twoCellAnchor editAs="oneCell">
    <xdr:from>
      <xdr:col>0</xdr:col>
      <xdr:colOff>76200</xdr:colOff>
      <xdr:row>51</xdr:row>
      <xdr:rowOff>171449</xdr:rowOff>
    </xdr:from>
    <xdr:to>
      <xdr:col>6</xdr:col>
      <xdr:colOff>286116</xdr:colOff>
      <xdr:row>69</xdr:row>
      <xdr:rowOff>104774</xdr:rowOff>
    </xdr:to>
    <xdr:pic>
      <xdr:nvPicPr>
        <xdr:cNvPr id="6" name="Picture 5">
          <a:extLst>
            <a:ext uri="{FF2B5EF4-FFF2-40B4-BE49-F238E27FC236}">
              <a16:creationId xmlns:a16="http://schemas.microsoft.com/office/drawing/2014/main" id="{5EA9C7FD-2244-40F0-B3D1-250847F3AF75}"/>
            </a:ext>
          </a:extLst>
        </xdr:cNvPr>
        <xdr:cNvPicPr>
          <a:picLocks noChangeAspect="1"/>
        </xdr:cNvPicPr>
      </xdr:nvPicPr>
      <xdr:blipFill rotWithShape="1">
        <a:blip xmlns:r="http://schemas.openxmlformats.org/officeDocument/2006/relationships" r:embed="rId5"/>
        <a:srcRect l="166" t="1176" r="34350" b="7057"/>
        <a:stretch/>
      </xdr:blipFill>
      <xdr:spPr>
        <a:xfrm>
          <a:off x="76200" y="10753724"/>
          <a:ext cx="4267566" cy="33623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47.706730555554" createdVersion="6" refreshedVersion="6" minRefreshableVersion="3" recordCount="19" xr:uid="{B6F717FF-256A-4A29-9188-76FA0BD65BD7}">
  <cacheSource type="worksheet">
    <worksheetSource ref="A4:G23" sheet="Q1"/>
  </cacheSource>
  <cacheFields count="7">
    <cacheField name="Month" numFmtId="0">
      <sharedItems containsBlank="1" count="13">
        <s v="Jan"/>
        <s v="Feb"/>
        <s v="Mar"/>
        <s v="Apr"/>
        <s v="May"/>
        <s v="Jun"/>
        <s v="Jul"/>
        <s v="Aug"/>
        <s v="Sep"/>
        <s v="Oct"/>
        <s v="Nov"/>
        <s v="Dec"/>
        <m/>
      </sharedItems>
    </cacheField>
    <cacheField name="Region" numFmtId="0">
      <sharedItems containsBlank="1"/>
    </cacheField>
    <cacheField name="Rep" numFmtId="0">
      <sharedItems containsBlank="1"/>
    </cacheField>
    <cacheField name="Item" numFmtId="0">
      <sharedItems containsBlank="1" count="4">
        <s v="Pencil"/>
        <s v="Binder"/>
        <s v="Pen"/>
        <m/>
      </sharedItems>
    </cacheField>
    <cacheField name="Units" numFmtId="0">
      <sharedItems containsString="0" containsBlank="1" containsNumber="1" containsInteger="1" minValue="10" maxValue="95"/>
    </cacheField>
    <cacheField name="Unit Cost" numFmtId="0">
      <sharedItems containsString="0" containsBlank="1" containsNumber="1" minValue="1.29" maxValue="19.989999999999998"/>
    </cacheField>
    <cacheField name="Total" numFmtId="0">
      <sharedItems containsString="0" containsBlank="1" containsNumber="1" minValue="12.9" maxValue="1879.06"/>
    </cacheField>
  </cacheFields>
  <extLst>
    <ext xmlns:x14="http://schemas.microsoft.com/office/spreadsheetml/2009/9/main" uri="{725AE2AE-9491-48be-B2B4-4EB974FC3084}">
      <x14:pivotCacheDefinition pivotCacheId="914544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s v="Quebec"/>
    <s v="Jones"/>
    <x v="0"/>
    <n v="95"/>
    <n v="1.99"/>
    <n v="189.05"/>
  </r>
  <r>
    <x v="1"/>
    <s v="Ontario"/>
    <s v="Kivell"/>
    <x v="1"/>
    <n v="50"/>
    <n v="19.989999999999998"/>
    <n v="999.49999999999989"/>
  </r>
  <r>
    <x v="2"/>
    <s v="Ontario"/>
    <s v="Jardine"/>
    <x v="0"/>
    <n v="36"/>
    <n v="4.99"/>
    <n v="179.64000000000001"/>
  </r>
  <r>
    <x v="3"/>
    <s v="Ontario"/>
    <s v="Gill"/>
    <x v="2"/>
    <n v="50"/>
    <n v="19.989999999999998"/>
    <n v="999.49999999999989"/>
  </r>
  <r>
    <x v="4"/>
    <s v="Alberta"/>
    <s v="Sorvino"/>
    <x v="0"/>
    <n v="67"/>
    <n v="2.99"/>
    <n v="200.33"/>
  </r>
  <r>
    <x v="5"/>
    <s v="Quebec"/>
    <s v="Jones"/>
    <x v="1"/>
    <n v="81"/>
    <n v="4.99"/>
    <n v="404.19"/>
  </r>
  <r>
    <x v="6"/>
    <s v="Ontario"/>
    <s v="Andrews"/>
    <x v="0"/>
    <n v="71"/>
    <n v="1.99"/>
    <n v="141.29"/>
  </r>
  <r>
    <x v="7"/>
    <s v="Ontario"/>
    <s v="Jardine"/>
    <x v="0"/>
    <n v="30"/>
    <n v="4.99"/>
    <n v="149.70000000000002"/>
  </r>
  <r>
    <x v="8"/>
    <s v="Alberta"/>
    <s v="Thompson"/>
    <x v="0"/>
    <n v="50"/>
    <n v="1.99"/>
    <n v="99.5"/>
  </r>
  <r>
    <x v="9"/>
    <s v="Quebec"/>
    <s v="Jones"/>
    <x v="1"/>
    <n v="60"/>
    <n v="8.99"/>
    <n v="539.4"/>
  </r>
  <r>
    <x v="10"/>
    <s v="Ontario"/>
    <s v="Morgan"/>
    <x v="0"/>
    <n v="90"/>
    <n v="4.99"/>
    <n v="449.1"/>
  </r>
  <r>
    <x v="11"/>
    <s v="Quebec"/>
    <s v="Howard"/>
    <x v="1"/>
    <n v="29"/>
    <n v="1.99"/>
    <n v="57.71"/>
  </r>
  <r>
    <x v="0"/>
    <s v="Alberta"/>
    <s v="Sorvino"/>
    <x v="2"/>
    <n v="76"/>
    <n v="1.99"/>
    <n v="151.24"/>
  </r>
  <r>
    <x v="1"/>
    <s v="Alberta"/>
    <s v="Thompson"/>
    <x v="1"/>
    <n v="57"/>
    <n v="19.989999999999998"/>
    <n v="1139.4299999999998"/>
  </r>
  <r>
    <x v="2"/>
    <s v="Ontario"/>
    <s v="Andrews"/>
    <x v="0"/>
    <n v="10"/>
    <n v="1.29"/>
    <n v="12.9"/>
  </r>
  <r>
    <x v="3"/>
    <s v="Ontario"/>
    <s v="Jardine"/>
    <x v="1"/>
    <n v="20"/>
    <n v="4.99"/>
    <n v="99.800000000000011"/>
  </r>
  <r>
    <x v="4"/>
    <s v="Ontario"/>
    <s v="Jardine"/>
    <x v="1"/>
    <n v="94"/>
    <n v="19.989999999999998"/>
    <n v="1879.06"/>
  </r>
  <r>
    <x v="5"/>
    <s v="Ontario"/>
    <s v="Andrews"/>
    <x v="1"/>
    <n v="28"/>
    <n v="4.99"/>
    <n v="139.72"/>
  </r>
  <r>
    <x v="12"/>
    <m/>
    <m/>
    <x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9396C7-22FF-4584-8226-6D1A013E2C11}"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5:K9" firstHeaderRow="1" firstDataRow="1" firstDataCol="1"/>
  <pivotFields count="7">
    <pivotField axis="axisRow" showAll="0">
      <items count="14">
        <item x="0"/>
        <item h="1" x="1"/>
        <item h="1" x="2"/>
        <item x="3"/>
        <item h="1" x="4"/>
        <item x="5"/>
        <item h="1" x="6"/>
        <item h="1" x="7"/>
        <item h="1" x="8"/>
        <item h="1" x="9"/>
        <item h="1" x="10"/>
        <item h="1" x="11"/>
        <item h="1" x="12"/>
        <item t="default"/>
      </items>
    </pivotField>
    <pivotField showAll="0"/>
    <pivotField showAll="0"/>
    <pivotField showAll="0">
      <items count="5">
        <item x="1"/>
        <item x="2"/>
        <item x="0"/>
        <item x="3"/>
        <item t="default"/>
      </items>
    </pivotField>
    <pivotField showAll="0"/>
    <pivotField showAll="0"/>
    <pivotField dataField="1" showAll="0"/>
  </pivotFields>
  <rowFields count="1">
    <field x="0"/>
  </rowFields>
  <rowItems count="4">
    <i>
      <x/>
    </i>
    <i>
      <x v="3"/>
    </i>
    <i>
      <x v="5"/>
    </i>
    <i t="grand">
      <x/>
    </i>
  </rowItems>
  <colItems count="1">
    <i/>
  </colItems>
  <dataFields count="1">
    <dataField name="Sum of Total"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9F54EB7-3A0C-4568-B35C-D43ED12FDB79}" sourceName="Month">
  <pivotTables>
    <pivotTable tabId="1" name="PivotTable8"/>
  </pivotTables>
  <data>
    <tabular pivotCacheId="914544004">
      <items count="13">
        <i x="0" s="1"/>
        <i x="1"/>
        <i x="2"/>
        <i x="3" s="1"/>
        <i x="4"/>
        <i x="5" s="1"/>
        <i x="6"/>
        <i x="7"/>
        <i x="8"/>
        <i x="9"/>
        <i x="10"/>
        <i x="11"/>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0D37613-C004-4525-AD51-DACAFF1C4D57}"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workbookViewId="0">
      <selection activeCell="L13" sqref="L13"/>
    </sheetView>
  </sheetViews>
  <sheetFormatPr defaultRowHeight="15" x14ac:dyDescent="0.25"/>
  <cols>
    <col min="1" max="1" width="11" customWidth="1"/>
    <col min="2" max="3" width="9.140625" customWidth="1"/>
    <col min="5" max="6" width="9.140625" customWidth="1"/>
    <col min="7" max="7" width="11.28515625" customWidth="1"/>
    <col min="10" max="10" width="13.140625" bestFit="1" customWidth="1"/>
    <col min="11" max="11" width="12" bestFit="1" customWidth="1"/>
  </cols>
  <sheetData>
    <row r="1" spans="1:11" ht="17.25" x14ac:dyDescent="0.25">
      <c r="A1" s="1" t="s">
        <v>0</v>
      </c>
    </row>
    <row r="4" spans="1:11" x14ac:dyDescent="0.25">
      <c r="A4" s="8" t="s">
        <v>66</v>
      </c>
      <c r="B4" s="8" t="s">
        <v>1</v>
      </c>
      <c r="C4" s="9" t="s">
        <v>20</v>
      </c>
      <c r="D4" s="8" t="s">
        <v>21</v>
      </c>
      <c r="E4" s="10" t="s">
        <v>22</v>
      </c>
      <c r="F4" s="11" t="s">
        <v>23</v>
      </c>
      <c r="G4" s="12" t="s">
        <v>24</v>
      </c>
    </row>
    <row r="5" spans="1:11" x14ac:dyDescent="0.25">
      <c r="A5" s="13" t="s">
        <v>67</v>
      </c>
      <c r="B5" s="14" t="s">
        <v>25</v>
      </c>
      <c r="C5" s="14" t="s">
        <v>26</v>
      </c>
      <c r="D5" s="15" t="s">
        <v>27</v>
      </c>
      <c r="E5" s="16">
        <v>95</v>
      </c>
      <c r="F5" s="17">
        <v>1.99</v>
      </c>
      <c r="G5" s="18">
        <f>F5*E5</f>
        <v>189.05</v>
      </c>
      <c r="J5" s="25" t="s">
        <v>80</v>
      </c>
      <c r="K5" t="s">
        <v>79</v>
      </c>
    </row>
    <row r="6" spans="1:11" x14ac:dyDescent="0.25">
      <c r="A6" s="13" t="s">
        <v>68</v>
      </c>
      <c r="B6" s="14" t="s">
        <v>28</v>
      </c>
      <c r="C6" s="14" t="s">
        <v>29</v>
      </c>
      <c r="D6" s="15" t="s">
        <v>30</v>
      </c>
      <c r="E6" s="16">
        <v>50</v>
      </c>
      <c r="F6" s="17">
        <v>19.989999999999998</v>
      </c>
      <c r="G6" s="18">
        <f t="shared" ref="G6:G22" si="0">F6*E6</f>
        <v>999.49999999999989</v>
      </c>
      <c r="J6" s="26" t="s">
        <v>67</v>
      </c>
      <c r="K6" s="24">
        <v>340.29</v>
      </c>
    </row>
    <row r="7" spans="1:11" x14ac:dyDescent="0.25">
      <c r="A7" s="13" t="s">
        <v>69</v>
      </c>
      <c r="B7" s="14" t="s">
        <v>28</v>
      </c>
      <c r="C7" s="14" t="s">
        <v>31</v>
      </c>
      <c r="D7" s="15" t="s">
        <v>27</v>
      </c>
      <c r="E7" s="16">
        <v>36</v>
      </c>
      <c r="F7" s="17">
        <v>4.99</v>
      </c>
      <c r="G7" s="18">
        <f t="shared" si="0"/>
        <v>179.64000000000001</v>
      </c>
      <c r="J7" s="26" t="s">
        <v>70</v>
      </c>
      <c r="K7" s="24">
        <v>1099.3</v>
      </c>
    </row>
    <row r="8" spans="1:11" x14ac:dyDescent="0.25">
      <c r="A8" s="13" t="s">
        <v>70</v>
      </c>
      <c r="B8" s="14" t="s">
        <v>28</v>
      </c>
      <c r="C8" s="14" t="s">
        <v>32</v>
      </c>
      <c r="D8" s="15" t="s">
        <v>33</v>
      </c>
      <c r="E8" s="16">
        <v>50</v>
      </c>
      <c r="F8" s="17">
        <v>19.989999999999998</v>
      </c>
      <c r="G8" s="18">
        <f t="shared" si="0"/>
        <v>999.49999999999989</v>
      </c>
      <c r="J8" s="26" t="s">
        <v>72</v>
      </c>
      <c r="K8" s="24">
        <v>543.91</v>
      </c>
    </row>
    <row r="9" spans="1:11" x14ac:dyDescent="0.25">
      <c r="A9" s="13" t="s">
        <v>71</v>
      </c>
      <c r="B9" s="14" t="s">
        <v>34</v>
      </c>
      <c r="C9" s="14" t="s">
        <v>35</v>
      </c>
      <c r="D9" s="15" t="s">
        <v>27</v>
      </c>
      <c r="E9" s="16">
        <v>67</v>
      </c>
      <c r="F9" s="17">
        <v>2.99</v>
      </c>
      <c r="G9" s="18">
        <f t="shared" si="0"/>
        <v>200.33</v>
      </c>
      <c r="J9" s="26" t="s">
        <v>81</v>
      </c>
      <c r="K9" s="24">
        <v>1983.5</v>
      </c>
    </row>
    <row r="10" spans="1:11" x14ac:dyDescent="0.25">
      <c r="A10" s="13" t="s">
        <v>72</v>
      </c>
      <c r="B10" s="14" t="s">
        <v>25</v>
      </c>
      <c r="C10" s="14" t="s">
        <v>26</v>
      </c>
      <c r="D10" s="15" t="s">
        <v>30</v>
      </c>
      <c r="E10" s="16">
        <v>81</v>
      </c>
      <c r="F10" s="17">
        <v>4.99</v>
      </c>
      <c r="G10" s="18">
        <f t="shared" si="0"/>
        <v>404.19</v>
      </c>
    </row>
    <row r="11" spans="1:11" x14ac:dyDescent="0.25">
      <c r="A11" s="13" t="s">
        <v>73</v>
      </c>
      <c r="B11" s="14" t="s">
        <v>28</v>
      </c>
      <c r="C11" s="14" t="s">
        <v>36</v>
      </c>
      <c r="D11" s="15" t="s">
        <v>27</v>
      </c>
      <c r="E11" s="16">
        <v>71</v>
      </c>
      <c r="F11" s="17">
        <v>1.99</v>
      </c>
      <c r="G11" s="18">
        <f t="shared" si="0"/>
        <v>141.29</v>
      </c>
    </row>
    <row r="12" spans="1:11" x14ac:dyDescent="0.25">
      <c r="A12" s="13" t="s">
        <v>74</v>
      </c>
      <c r="B12" s="14" t="s">
        <v>28</v>
      </c>
      <c r="C12" s="14" t="s">
        <v>31</v>
      </c>
      <c r="D12" s="15" t="s">
        <v>27</v>
      </c>
      <c r="E12" s="16">
        <v>30</v>
      </c>
      <c r="F12" s="17">
        <v>4.99</v>
      </c>
      <c r="G12" s="18">
        <f t="shared" si="0"/>
        <v>149.70000000000002</v>
      </c>
    </row>
    <row r="13" spans="1:11" x14ac:dyDescent="0.25">
      <c r="A13" s="13" t="s">
        <v>75</v>
      </c>
      <c r="B13" s="14" t="s">
        <v>34</v>
      </c>
      <c r="C13" s="14" t="s">
        <v>37</v>
      </c>
      <c r="D13" s="15" t="s">
        <v>27</v>
      </c>
      <c r="E13" s="16">
        <v>50</v>
      </c>
      <c r="F13" s="17">
        <v>1.99</v>
      </c>
      <c r="G13" s="18">
        <f t="shared" si="0"/>
        <v>99.5</v>
      </c>
    </row>
    <row r="14" spans="1:11" x14ac:dyDescent="0.25">
      <c r="A14" s="13" t="s">
        <v>76</v>
      </c>
      <c r="B14" s="14" t="s">
        <v>25</v>
      </c>
      <c r="C14" s="14" t="s">
        <v>26</v>
      </c>
      <c r="D14" s="15" t="s">
        <v>30</v>
      </c>
      <c r="E14" s="16">
        <v>60</v>
      </c>
      <c r="F14" s="17">
        <v>8.99</v>
      </c>
      <c r="G14" s="18">
        <f t="shared" si="0"/>
        <v>539.4</v>
      </c>
    </row>
    <row r="15" spans="1:11" x14ac:dyDescent="0.25">
      <c r="A15" s="13" t="s">
        <v>77</v>
      </c>
      <c r="B15" s="14" t="s">
        <v>28</v>
      </c>
      <c r="C15" s="14" t="s">
        <v>38</v>
      </c>
      <c r="D15" s="15" t="s">
        <v>27</v>
      </c>
      <c r="E15" s="16">
        <v>90</v>
      </c>
      <c r="F15" s="17">
        <v>4.99</v>
      </c>
      <c r="G15" s="18">
        <f t="shared" si="0"/>
        <v>449.1</v>
      </c>
    </row>
    <row r="16" spans="1:11" x14ac:dyDescent="0.25">
      <c r="A16" s="13" t="s">
        <v>78</v>
      </c>
      <c r="B16" s="14" t="s">
        <v>25</v>
      </c>
      <c r="C16" s="14" t="s">
        <v>39</v>
      </c>
      <c r="D16" s="15" t="s">
        <v>30</v>
      </c>
      <c r="E16" s="16">
        <v>29</v>
      </c>
      <c r="F16" s="17">
        <v>1.99</v>
      </c>
      <c r="G16" s="18">
        <f t="shared" si="0"/>
        <v>57.71</v>
      </c>
    </row>
    <row r="17" spans="1:7" x14ac:dyDescent="0.25">
      <c r="A17" s="13" t="s">
        <v>67</v>
      </c>
      <c r="B17" s="14" t="s">
        <v>34</v>
      </c>
      <c r="C17" s="14" t="s">
        <v>35</v>
      </c>
      <c r="D17" s="15" t="s">
        <v>33</v>
      </c>
      <c r="E17" s="16">
        <v>76</v>
      </c>
      <c r="F17" s="17">
        <v>1.99</v>
      </c>
      <c r="G17" s="18">
        <f t="shared" si="0"/>
        <v>151.24</v>
      </c>
    </row>
    <row r="18" spans="1:7" x14ac:dyDescent="0.25">
      <c r="A18" s="13" t="s">
        <v>68</v>
      </c>
      <c r="B18" s="14" t="s">
        <v>34</v>
      </c>
      <c r="C18" s="14" t="s">
        <v>37</v>
      </c>
      <c r="D18" s="15" t="s">
        <v>30</v>
      </c>
      <c r="E18" s="16">
        <v>57</v>
      </c>
      <c r="F18" s="17">
        <v>19.989999999999998</v>
      </c>
      <c r="G18" s="18">
        <f t="shared" si="0"/>
        <v>1139.4299999999998</v>
      </c>
    </row>
    <row r="19" spans="1:7" x14ac:dyDescent="0.25">
      <c r="A19" s="13" t="s">
        <v>69</v>
      </c>
      <c r="B19" s="14" t="s">
        <v>28</v>
      </c>
      <c r="C19" s="14" t="s">
        <v>36</v>
      </c>
      <c r="D19" s="15" t="s">
        <v>27</v>
      </c>
      <c r="E19" s="16">
        <v>10</v>
      </c>
      <c r="F19" s="17">
        <v>1.29</v>
      </c>
      <c r="G19" s="18">
        <f t="shared" si="0"/>
        <v>12.9</v>
      </c>
    </row>
    <row r="20" spans="1:7" x14ac:dyDescent="0.25">
      <c r="A20" s="13" t="s">
        <v>70</v>
      </c>
      <c r="B20" s="14" t="s">
        <v>28</v>
      </c>
      <c r="C20" s="14" t="s">
        <v>31</v>
      </c>
      <c r="D20" s="15" t="s">
        <v>30</v>
      </c>
      <c r="E20" s="16">
        <v>20</v>
      </c>
      <c r="F20" s="17">
        <v>4.99</v>
      </c>
      <c r="G20" s="18">
        <f t="shared" si="0"/>
        <v>99.800000000000011</v>
      </c>
    </row>
    <row r="21" spans="1:7" x14ac:dyDescent="0.25">
      <c r="A21" s="13" t="s">
        <v>71</v>
      </c>
      <c r="B21" s="14" t="s">
        <v>28</v>
      </c>
      <c r="C21" s="14" t="s">
        <v>31</v>
      </c>
      <c r="D21" s="15" t="s">
        <v>30</v>
      </c>
      <c r="E21" s="16">
        <v>94</v>
      </c>
      <c r="F21" s="17">
        <v>19.989999999999998</v>
      </c>
      <c r="G21" s="18">
        <f t="shared" si="0"/>
        <v>1879.06</v>
      </c>
    </row>
    <row r="22" spans="1:7" x14ac:dyDescent="0.25">
      <c r="A22" s="13" t="s">
        <v>72</v>
      </c>
      <c r="B22" s="14" t="s">
        <v>28</v>
      </c>
      <c r="C22" s="14" t="s">
        <v>36</v>
      </c>
      <c r="D22" s="15" t="s">
        <v>30</v>
      </c>
      <c r="E22" s="16">
        <v>28</v>
      </c>
      <c r="F22" s="17">
        <v>4.99</v>
      </c>
      <c r="G22" s="18">
        <f t="shared" si="0"/>
        <v>139.72</v>
      </c>
    </row>
  </sheetData>
  <dataConsolidate/>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0E828-71B3-499F-8C70-915C8D820505}">
  <dimension ref="A1:H59"/>
  <sheetViews>
    <sheetView tabSelected="1" topLeftCell="A22" workbookViewId="0">
      <selection activeCell="G35" sqref="G35"/>
    </sheetView>
  </sheetViews>
  <sheetFormatPr defaultRowHeight="15" x14ac:dyDescent="0.25"/>
  <cols>
    <col min="3" max="3" width="11.42578125" customWidth="1"/>
    <col min="5" max="5" width="11.7109375" customWidth="1"/>
    <col min="6" max="6" width="17.140625" customWidth="1"/>
    <col min="7" max="7" width="14.5703125" bestFit="1" customWidth="1"/>
  </cols>
  <sheetData>
    <row r="1" spans="1:8" ht="17.25" x14ac:dyDescent="0.3">
      <c r="A1" s="3" t="s">
        <v>2</v>
      </c>
    </row>
    <row r="3" spans="1:8" x14ac:dyDescent="0.25">
      <c r="A3" t="s">
        <v>12</v>
      </c>
    </row>
    <row r="5" spans="1:8" x14ac:dyDescent="0.25">
      <c r="A5" s="2" t="s">
        <v>10</v>
      </c>
      <c r="B5" s="2" t="s">
        <v>4</v>
      </c>
      <c r="C5" s="2" t="s">
        <v>5</v>
      </c>
      <c r="D5" s="2" t="s">
        <v>6</v>
      </c>
      <c r="E5" s="2" t="s">
        <v>7</v>
      </c>
      <c r="F5" s="2" t="s">
        <v>8</v>
      </c>
      <c r="G5" s="2" t="s">
        <v>9</v>
      </c>
      <c r="H5" s="2"/>
    </row>
    <row r="6" spans="1:8" x14ac:dyDescent="0.25">
      <c r="A6" s="2">
        <v>1</v>
      </c>
      <c r="B6" s="2" t="b">
        <f>OR(A6&gt;$F$6,A6&lt;$G$6)</f>
        <v>0</v>
      </c>
      <c r="C6" s="2">
        <f>QUARTILE(A6:A15,1)</f>
        <v>64.5</v>
      </c>
      <c r="D6" s="2">
        <f>QUARTILE(A6:A15,3)</f>
        <v>147.25</v>
      </c>
      <c r="E6" s="2">
        <f>D6-C6</f>
        <v>82.75</v>
      </c>
      <c r="F6" s="2">
        <f>D6+(1*E6)</f>
        <v>230</v>
      </c>
      <c r="G6" s="2">
        <f>C6-(1*E6)</f>
        <v>-18.25</v>
      </c>
      <c r="H6" s="2"/>
    </row>
    <row r="7" spans="1:8" x14ac:dyDescent="0.25">
      <c r="A7" s="2">
        <v>89</v>
      </c>
      <c r="B7" s="2" t="b">
        <f t="shared" ref="B7:B15" si="0">OR(A7&gt;$F$6,A7&lt;$G$6)</f>
        <v>0</v>
      </c>
    </row>
    <row r="8" spans="1:8" ht="16.5" x14ac:dyDescent="0.25">
      <c r="A8" s="2">
        <v>57</v>
      </c>
      <c r="B8" s="2" t="b">
        <f t="shared" si="0"/>
        <v>0</v>
      </c>
      <c r="G8" s="4" t="s">
        <v>3</v>
      </c>
    </row>
    <row r="9" spans="1:8" x14ac:dyDescent="0.25">
      <c r="A9" s="2">
        <v>100</v>
      </c>
      <c r="B9" s="2" t="b">
        <f t="shared" si="0"/>
        <v>0</v>
      </c>
    </row>
    <row r="10" spans="1:8" x14ac:dyDescent="0.25">
      <c r="A10" s="2">
        <v>150</v>
      </c>
      <c r="B10" s="2" t="b">
        <f t="shared" si="0"/>
        <v>0</v>
      </c>
    </row>
    <row r="11" spans="1:8" x14ac:dyDescent="0.25">
      <c r="A11" s="2">
        <v>139</v>
      </c>
      <c r="B11" s="2" t="b">
        <f t="shared" si="0"/>
        <v>0</v>
      </c>
    </row>
    <row r="12" spans="1:8" x14ac:dyDescent="0.25">
      <c r="A12" s="2">
        <v>49</v>
      </c>
      <c r="B12" s="2" t="b">
        <f t="shared" si="0"/>
        <v>0</v>
      </c>
    </row>
    <row r="13" spans="1:8" x14ac:dyDescent="0.25">
      <c r="A13" s="2">
        <v>87</v>
      </c>
      <c r="B13" s="2" t="b">
        <f t="shared" si="0"/>
        <v>0</v>
      </c>
    </row>
    <row r="14" spans="1:8" x14ac:dyDescent="0.25">
      <c r="A14" s="2">
        <v>200</v>
      </c>
      <c r="B14" s="2" t="b">
        <f t="shared" si="0"/>
        <v>0</v>
      </c>
    </row>
    <row r="15" spans="1:8" x14ac:dyDescent="0.25">
      <c r="A15" s="2">
        <v>250</v>
      </c>
      <c r="B15" s="2" t="b">
        <f t="shared" si="0"/>
        <v>1</v>
      </c>
    </row>
    <row r="17" spans="1:7" ht="18.75" x14ac:dyDescent="0.3">
      <c r="E17" s="6" t="s">
        <v>11</v>
      </c>
    </row>
    <row r="25" spans="1:7" x14ac:dyDescent="0.25">
      <c r="A25" t="s">
        <v>13</v>
      </c>
      <c r="E25" t="s">
        <v>84</v>
      </c>
    </row>
    <row r="26" spans="1:7" x14ac:dyDescent="0.25">
      <c r="A26" s="2" t="s">
        <v>14</v>
      </c>
      <c r="B26" s="2" t="s">
        <v>15</v>
      </c>
      <c r="C26" s="7" t="s">
        <v>5</v>
      </c>
      <c r="D26" s="2" t="s">
        <v>6</v>
      </c>
      <c r="E26" s="2" t="s">
        <v>16</v>
      </c>
      <c r="F26" s="2" t="s">
        <v>85</v>
      </c>
      <c r="G26" s="2" t="s">
        <v>17</v>
      </c>
    </row>
    <row r="27" spans="1:7" x14ac:dyDescent="0.25">
      <c r="A27" s="2">
        <v>166</v>
      </c>
      <c r="B27" s="2" t="b">
        <f>OR(A27&gt;$F$27,A27&lt;$G$27)</f>
        <v>0</v>
      </c>
      <c r="C27" s="2">
        <f>QUARTILE(A27:A59,1)</f>
        <v>86</v>
      </c>
      <c r="D27" s="2">
        <f>QUARTILE(A27:A59,3)</f>
        <v>439</v>
      </c>
      <c r="E27" s="2">
        <f>D27-C27</f>
        <v>353</v>
      </c>
      <c r="F27" s="2">
        <f>D27+(1*E27)</f>
        <v>792</v>
      </c>
      <c r="G27" s="2">
        <f>C27-(1*E27)</f>
        <v>-267</v>
      </c>
    </row>
    <row r="28" spans="1:7" x14ac:dyDescent="0.25">
      <c r="A28" s="2">
        <v>439</v>
      </c>
      <c r="B28" s="2" t="b">
        <f t="shared" ref="B28:B59" si="1">OR(A28&gt;$F$27,A28&lt;$G$27)</f>
        <v>0</v>
      </c>
      <c r="C28" s="2">
        <f>QUARTILE(A27:A59,1)</f>
        <v>86</v>
      </c>
      <c r="D28" s="2">
        <f>QUARTILE(A27:A59,3)</f>
        <v>439</v>
      </c>
      <c r="E28" s="2">
        <f>D28-C28</f>
        <v>353</v>
      </c>
      <c r="F28" s="2">
        <f>D27+(1*E27)</f>
        <v>792</v>
      </c>
      <c r="G28" s="2">
        <f>C27-(1*E27)</f>
        <v>-267</v>
      </c>
    </row>
    <row r="29" spans="1:7" x14ac:dyDescent="0.25">
      <c r="A29" s="2">
        <v>220</v>
      </c>
      <c r="B29" s="2" t="b">
        <f t="shared" si="1"/>
        <v>0</v>
      </c>
    </row>
    <row r="30" spans="1:7" x14ac:dyDescent="0.25">
      <c r="A30" s="2">
        <v>21</v>
      </c>
      <c r="B30" s="2" t="b">
        <f t="shared" si="1"/>
        <v>0</v>
      </c>
    </row>
    <row r="31" spans="1:7" x14ac:dyDescent="0.25">
      <c r="A31" s="2">
        <v>-400</v>
      </c>
      <c r="B31" s="2" t="b">
        <f t="shared" si="1"/>
        <v>1</v>
      </c>
    </row>
    <row r="32" spans="1:7" x14ac:dyDescent="0.25">
      <c r="A32" s="2">
        <v>42</v>
      </c>
      <c r="B32" s="2" t="b">
        <f t="shared" si="1"/>
        <v>0</v>
      </c>
    </row>
    <row r="33" spans="1:5" ht="18.75" x14ac:dyDescent="0.3">
      <c r="A33" s="2">
        <v>576</v>
      </c>
      <c r="B33" s="2" t="b">
        <f t="shared" si="1"/>
        <v>0</v>
      </c>
      <c r="E33" s="6" t="s">
        <v>18</v>
      </c>
    </row>
    <row r="34" spans="1:5" x14ac:dyDescent="0.25">
      <c r="A34" s="2">
        <v>283</v>
      </c>
      <c r="B34" s="2" t="b">
        <f t="shared" si="1"/>
        <v>0</v>
      </c>
    </row>
    <row r="35" spans="1:5" x14ac:dyDescent="0.25">
      <c r="A35" s="2">
        <v>365</v>
      </c>
      <c r="B35" s="2" t="b">
        <f t="shared" si="1"/>
        <v>0</v>
      </c>
    </row>
    <row r="36" spans="1:5" x14ac:dyDescent="0.25">
      <c r="A36" s="2">
        <v>525</v>
      </c>
      <c r="B36" s="2" t="b">
        <f t="shared" si="1"/>
        <v>0</v>
      </c>
    </row>
    <row r="37" spans="1:5" x14ac:dyDescent="0.25">
      <c r="A37" s="2">
        <v>81</v>
      </c>
      <c r="B37" s="2" t="b">
        <f t="shared" si="1"/>
        <v>0</v>
      </c>
    </row>
    <row r="38" spans="1:5" x14ac:dyDescent="0.25">
      <c r="A38" s="2">
        <v>1</v>
      </c>
      <c r="B38" s="2" t="b">
        <f t="shared" si="1"/>
        <v>0</v>
      </c>
    </row>
    <row r="39" spans="1:5" x14ac:dyDescent="0.25">
      <c r="A39" s="2">
        <v>103</v>
      </c>
      <c r="B39" s="2" t="b">
        <f t="shared" si="1"/>
        <v>0</v>
      </c>
    </row>
    <row r="40" spans="1:5" x14ac:dyDescent="0.25">
      <c r="A40" s="2">
        <v>86</v>
      </c>
      <c r="B40" s="2" t="b">
        <f t="shared" si="1"/>
        <v>0</v>
      </c>
    </row>
    <row r="41" spans="1:5" x14ac:dyDescent="0.25">
      <c r="A41" s="2">
        <v>545</v>
      </c>
      <c r="B41" s="2" t="b">
        <f t="shared" si="1"/>
        <v>0</v>
      </c>
    </row>
    <row r="42" spans="1:5" x14ac:dyDescent="0.25">
      <c r="A42" s="2">
        <v>180</v>
      </c>
      <c r="B42" s="2" t="b">
        <f t="shared" si="1"/>
        <v>0</v>
      </c>
    </row>
    <row r="43" spans="1:5" x14ac:dyDescent="0.25">
      <c r="A43" s="2">
        <v>76</v>
      </c>
      <c r="B43" s="2" t="b">
        <f t="shared" si="1"/>
        <v>0</v>
      </c>
    </row>
    <row r="44" spans="1:5" x14ac:dyDescent="0.25">
      <c r="A44" s="2">
        <v>290</v>
      </c>
      <c r="B44" s="2" t="b">
        <f t="shared" si="1"/>
        <v>0</v>
      </c>
    </row>
    <row r="45" spans="1:5" x14ac:dyDescent="0.25">
      <c r="A45" s="2">
        <v>20</v>
      </c>
      <c r="B45" s="2" t="b">
        <f t="shared" si="1"/>
        <v>0</v>
      </c>
    </row>
    <row r="46" spans="1:5" x14ac:dyDescent="0.25">
      <c r="A46" s="2">
        <v>258</v>
      </c>
      <c r="B46" s="2" t="b">
        <f t="shared" si="1"/>
        <v>0</v>
      </c>
    </row>
    <row r="47" spans="1:5" x14ac:dyDescent="0.25">
      <c r="A47" s="2">
        <v>525</v>
      </c>
      <c r="B47" s="2" t="b">
        <f t="shared" si="1"/>
        <v>0</v>
      </c>
    </row>
    <row r="48" spans="1:5" x14ac:dyDescent="0.25">
      <c r="A48" s="2">
        <v>329</v>
      </c>
      <c r="B48" s="2" t="b">
        <f t="shared" si="1"/>
        <v>0</v>
      </c>
    </row>
    <row r="49" spans="1:2" x14ac:dyDescent="0.25">
      <c r="A49" s="2">
        <v>179</v>
      </c>
      <c r="B49" s="2" t="b">
        <f t="shared" si="1"/>
        <v>0</v>
      </c>
    </row>
    <row r="50" spans="1:2" x14ac:dyDescent="0.25">
      <c r="A50" s="2">
        <v>599</v>
      </c>
      <c r="B50" s="2" t="b">
        <f t="shared" si="1"/>
        <v>0</v>
      </c>
    </row>
    <row r="51" spans="1:2" x14ac:dyDescent="0.25">
      <c r="A51" s="2">
        <v>1200</v>
      </c>
      <c r="B51" s="2" t="b">
        <f t="shared" si="1"/>
        <v>1</v>
      </c>
    </row>
    <row r="52" spans="1:2" x14ac:dyDescent="0.25">
      <c r="A52" s="2">
        <v>382</v>
      </c>
      <c r="B52" s="2" t="b">
        <f t="shared" si="1"/>
        <v>0</v>
      </c>
    </row>
    <row r="53" spans="1:2" x14ac:dyDescent="0.25">
      <c r="A53" s="2">
        <v>366</v>
      </c>
      <c r="B53" s="2" t="b">
        <f t="shared" si="1"/>
        <v>0</v>
      </c>
    </row>
    <row r="54" spans="1:2" x14ac:dyDescent="0.25">
      <c r="A54" s="2">
        <v>72</v>
      </c>
      <c r="B54" s="2" t="b">
        <f t="shared" si="1"/>
        <v>0</v>
      </c>
    </row>
    <row r="55" spans="1:2" x14ac:dyDescent="0.25">
      <c r="A55" s="2">
        <v>1000</v>
      </c>
      <c r="B55" s="2" t="b">
        <f t="shared" si="1"/>
        <v>1</v>
      </c>
    </row>
    <row r="56" spans="1:2" x14ac:dyDescent="0.25">
      <c r="A56" s="2">
        <v>138</v>
      </c>
      <c r="B56" s="2" t="b">
        <f t="shared" si="1"/>
        <v>0</v>
      </c>
    </row>
    <row r="57" spans="1:2" x14ac:dyDescent="0.25">
      <c r="A57" s="2">
        <v>416</v>
      </c>
      <c r="B57" s="2" t="b">
        <f t="shared" si="1"/>
        <v>0</v>
      </c>
    </row>
    <row r="58" spans="1:2" x14ac:dyDescent="0.25">
      <c r="A58" s="2">
        <v>530</v>
      </c>
      <c r="B58" s="2" t="b">
        <f t="shared" si="1"/>
        <v>0</v>
      </c>
    </row>
    <row r="59" spans="1:2" x14ac:dyDescent="0.25">
      <c r="A59" s="2">
        <v>341</v>
      </c>
      <c r="B59" s="2" t="b">
        <f t="shared" si="1"/>
        <v>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C461-5CBB-479B-B8D5-023823FE503D}">
  <dimension ref="A1:N51"/>
  <sheetViews>
    <sheetView workbookViewId="0">
      <selection activeCell="D4" sqref="D4"/>
    </sheetView>
  </sheetViews>
  <sheetFormatPr defaultRowHeight="15" x14ac:dyDescent="0.25"/>
  <cols>
    <col min="2" max="2" width="11" customWidth="1"/>
    <col min="4" max="4" width="13.28515625" customWidth="1"/>
    <col min="7" max="7" width="10.28515625" bestFit="1" customWidth="1"/>
    <col min="12" max="12" width="64.85546875" customWidth="1"/>
  </cols>
  <sheetData>
    <row r="1" spans="1:14" x14ac:dyDescent="0.25">
      <c r="L1" s="29" t="s">
        <v>41</v>
      </c>
      <c r="M1" s="29"/>
      <c r="N1" s="29"/>
    </row>
    <row r="2" spans="1:14" ht="17.25" x14ac:dyDescent="0.25">
      <c r="A2" s="1" t="s">
        <v>40</v>
      </c>
    </row>
    <row r="3" spans="1:14" ht="38.25" x14ac:dyDescent="0.25">
      <c r="A3" s="8" t="s">
        <v>19</v>
      </c>
      <c r="B3" s="8" t="s">
        <v>1</v>
      </c>
      <c r="C3" s="9" t="s">
        <v>20</v>
      </c>
      <c r="D3" s="8" t="s">
        <v>21</v>
      </c>
      <c r="E3" s="10" t="s">
        <v>22</v>
      </c>
      <c r="F3" s="11" t="s">
        <v>23</v>
      </c>
      <c r="G3" s="12" t="s">
        <v>24</v>
      </c>
      <c r="K3" t="s">
        <v>43</v>
      </c>
      <c r="L3" s="20" t="s">
        <v>42</v>
      </c>
    </row>
    <row r="4" spans="1:14" x14ac:dyDescent="0.25">
      <c r="A4" s="13">
        <v>44113</v>
      </c>
      <c r="B4" s="14" t="s">
        <v>25</v>
      </c>
      <c r="C4" s="14" t="s">
        <v>26</v>
      </c>
      <c r="D4" s="15" t="s">
        <v>27</v>
      </c>
      <c r="E4" s="16">
        <v>95</v>
      </c>
      <c r="F4" s="17">
        <v>1.99</v>
      </c>
      <c r="G4" s="18">
        <f>F4*E4</f>
        <v>189.05</v>
      </c>
    </row>
    <row r="5" spans="1:14" x14ac:dyDescent="0.25">
      <c r="A5" s="13">
        <v>44114</v>
      </c>
      <c r="B5" s="14" t="s">
        <v>28</v>
      </c>
      <c r="C5" s="14" t="s">
        <v>29</v>
      </c>
      <c r="D5" s="15" t="s">
        <v>30</v>
      </c>
      <c r="E5" s="16">
        <v>50</v>
      </c>
      <c r="F5" s="17">
        <v>19.989999999999998</v>
      </c>
      <c r="G5" s="18">
        <f>F5*E5</f>
        <v>999.49999999999989</v>
      </c>
    </row>
    <row r="6" spans="1:14" x14ac:dyDescent="0.25">
      <c r="A6" s="13">
        <v>44116</v>
      </c>
      <c r="B6" s="14" t="s">
        <v>28</v>
      </c>
      <c r="C6" s="14" t="s">
        <v>32</v>
      </c>
      <c r="D6" s="15" t="s">
        <v>33</v>
      </c>
      <c r="E6" s="16">
        <v>50</v>
      </c>
      <c r="F6" s="17">
        <v>19.989999999999998</v>
      </c>
      <c r="G6" s="18">
        <f>F6*E6</f>
        <v>999.49999999999989</v>
      </c>
    </row>
    <row r="9" spans="1:14" ht="26.25" customHeight="1" x14ac:dyDescent="0.25"/>
    <row r="17" spans="1:12" ht="38.25" x14ac:dyDescent="0.25">
      <c r="K17" t="s">
        <v>44</v>
      </c>
      <c r="L17" s="20" t="s">
        <v>45</v>
      </c>
    </row>
    <row r="24" spans="1:12" ht="23.25" x14ac:dyDescent="0.25">
      <c r="B24" s="21" t="s">
        <v>48</v>
      </c>
    </row>
    <row r="27" spans="1:12" x14ac:dyDescent="0.25">
      <c r="A27" t="s">
        <v>50</v>
      </c>
      <c r="B27" s="19" t="s">
        <v>49</v>
      </c>
    </row>
    <row r="33" spans="1:12" x14ac:dyDescent="0.25">
      <c r="K33" s="5" t="s">
        <v>46</v>
      </c>
      <c r="L33" s="19" t="s">
        <v>47</v>
      </c>
    </row>
    <row r="35" spans="1:12" x14ac:dyDescent="0.25">
      <c r="A35" t="s">
        <v>51</v>
      </c>
      <c r="B35" s="19" t="s">
        <v>52</v>
      </c>
    </row>
    <row r="51" spans="1:2" x14ac:dyDescent="0.25">
      <c r="A51" s="19" t="s">
        <v>53</v>
      </c>
      <c r="B51" s="19" t="s">
        <v>54</v>
      </c>
    </row>
  </sheetData>
  <mergeCells count="1">
    <mergeCell ref="L1:N1"/>
  </mergeCells>
  <conditionalFormatting sqref="D3:D6">
    <cfRule type="duplicateValues" dxfId="0" priority="1"/>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A68C4-A46C-4192-AFF4-156E759533B7}">
  <dimension ref="A2:I19"/>
  <sheetViews>
    <sheetView topLeftCell="A4" workbookViewId="0">
      <selection activeCell="G12" sqref="G12"/>
    </sheetView>
  </sheetViews>
  <sheetFormatPr defaultRowHeight="15" x14ac:dyDescent="0.25"/>
  <sheetData>
    <row r="2" spans="1:9" ht="17.25" x14ac:dyDescent="0.3">
      <c r="A2" s="3" t="s">
        <v>55</v>
      </c>
    </row>
    <row r="6" spans="1:9" x14ac:dyDescent="0.25">
      <c r="B6" s="28" t="s">
        <v>83</v>
      </c>
      <c r="C6" s="27" t="s">
        <v>82</v>
      </c>
      <c r="D6" s="28"/>
      <c r="E6" s="28"/>
      <c r="F6" s="28"/>
      <c r="G6" s="28"/>
      <c r="H6" s="28"/>
      <c r="I6" s="28"/>
    </row>
    <row r="7" spans="1:9" x14ac:dyDescent="0.25">
      <c r="B7" s="28"/>
      <c r="C7" s="28"/>
      <c r="D7" s="28"/>
      <c r="E7" s="28"/>
      <c r="F7" s="28"/>
      <c r="G7" s="28"/>
      <c r="H7" s="28"/>
      <c r="I7" s="28"/>
    </row>
    <row r="8" spans="1:9" x14ac:dyDescent="0.25">
      <c r="B8" s="28" t="s">
        <v>44</v>
      </c>
      <c r="C8" s="27" t="s">
        <v>56</v>
      </c>
      <c r="D8" s="27"/>
      <c r="E8" s="27"/>
      <c r="F8" s="27"/>
      <c r="G8" s="28"/>
      <c r="H8" s="28"/>
      <c r="I8" s="28"/>
    </row>
    <row r="9" spans="1:9" x14ac:dyDescent="0.25">
      <c r="B9" s="28"/>
      <c r="C9" s="27"/>
      <c r="D9" s="27"/>
      <c r="E9" s="27"/>
      <c r="F9" s="27"/>
      <c r="G9" s="28"/>
      <c r="H9" s="28"/>
      <c r="I9" s="28"/>
    </row>
    <row r="10" spans="1:9" x14ac:dyDescent="0.25">
      <c r="B10" s="28" t="s">
        <v>46</v>
      </c>
      <c r="C10" s="27" t="s">
        <v>57</v>
      </c>
      <c r="D10" s="27"/>
      <c r="E10" s="27"/>
      <c r="F10" s="27"/>
      <c r="G10" s="28"/>
      <c r="H10" s="28"/>
      <c r="I10" s="28"/>
    </row>
    <row r="11" spans="1:9" x14ac:dyDescent="0.25">
      <c r="B11" s="28"/>
      <c r="C11" s="27"/>
      <c r="D11" s="27"/>
      <c r="E11" s="27"/>
      <c r="F11" s="27"/>
      <c r="G11" s="28"/>
      <c r="H11" s="28"/>
      <c r="I11" s="28"/>
    </row>
    <row r="12" spans="1:9" x14ac:dyDescent="0.25">
      <c r="B12" s="28"/>
      <c r="C12" s="27"/>
      <c r="D12" s="27"/>
      <c r="E12" s="27"/>
      <c r="F12" s="27"/>
      <c r="G12" s="28"/>
      <c r="H12" s="28"/>
      <c r="I12" s="28"/>
    </row>
    <row r="13" spans="1:9" x14ac:dyDescent="0.25">
      <c r="B13" s="28" t="s">
        <v>61</v>
      </c>
      <c r="C13" s="27" t="s">
        <v>58</v>
      </c>
      <c r="D13" s="27"/>
      <c r="E13" s="27"/>
      <c r="F13" s="27"/>
      <c r="G13" s="28"/>
      <c r="H13" s="28"/>
      <c r="I13" s="28"/>
    </row>
    <row r="14" spans="1:9" x14ac:dyDescent="0.25">
      <c r="B14" s="28"/>
      <c r="C14" s="27"/>
      <c r="D14" s="27"/>
      <c r="E14" s="27"/>
      <c r="F14" s="27"/>
      <c r="G14" s="28"/>
      <c r="H14" s="28"/>
      <c r="I14" s="28"/>
    </row>
    <row r="15" spans="1:9" x14ac:dyDescent="0.25">
      <c r="B15" s="28"/>
      <c r="C15" s="27"/>
      <c r="D15" s="27"/>
      <c r="E15" s="27"/>
      <c r="F15" s="27"/>
      <c r="G15" s="28"/>
      <c r="H15" s="28"/>
      <c r="I15" s="28"/>
    </row>
    <row r="16" spans="1:9" x14ac:dyDescent="0.25">
      <c r="B16" s="28" t="s">
        <v>62</v>
      </c>
      <c r="C16" s="27" t="s">
        <v>60</v>
      </c>
      <c r="D16" s="27"/>
      <c r="E16" s="27"/>
      <c r="F16" s="27"/>
      <c r="G16" s="28"/>
      <c r="H16" s="28"/>
      <c r="I16" s="28"/>
    </row>
    <row r="17" spans="2:9" x14ac:dyDescent="0.25">
      <c r="B17" s="28"/>
      <c r="C17" s="27"/>
      <c r="D17" s="27"/>
      <c r="E17" s="27"/>
      <c r="F17" s="27"/>
      <c r="G17" s="28"/>
      <c r="H17" s="28"/>
      <c r="I17" s="28"/>
    </row>
    <row r="18" spans="2:9" x14ac:dyDescent="0.25">
      <c r="B18" s="28"/>
      <c r="C18" s="27"/>
      <c r="D18" s="27"/>
      <c r="E18" s="27"/>
      <c r="F18" s="27"/>
      <c r="G18" s="28"/>
      <c r="H18" s="28"/>
      <c r="I18" s="28"/>
    </row>
    <row r="19" spans="2:9" x14ac:dyDescent="0.25">
      <c r="B19" s="28" t="s">
        <v>63</v>
      </c>
      <c r="C19" s="27" t="s">
        <v>59</v>
      </c>
      <c r="D19" s="27"/>
      <c r="E19" s="27"/>
      <c r="F19" s="27"/>
      <c r="G19" s="28"/>
      <c r="H19" s="28"/>
      <c r="I19" s="28"/>
    </row>
  </sheetData>
  <dataConsolidate function="count" topLabels="1" link="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172F0-736E-4713-ACDD-455AE56C32A8}">
  <dimension ref="A1:H22"/>
  <sheetViews>
    <sheetView topLeftCell="A7" workbookViewId="0">
      <selection activeCell="I24" sqref="I24"/>
    </sheetView>
  </sheetViews>
  <sheetFormatPr defaultRowHeight="15" x14ac:dyDescent="0.25"/>
  <cols>
    <col min="7" max="7" width="10.28515625" bestFit="1" customWidth="1"/>
  </cols>
  <sheetData>
    <row r="1" spans="1:8" ht="17.25" x14ac:dyDescent="0.3">
      <c r="A1" s="22" t="s">
        <v>64</v>
      </c>
    </row>
    <row r="4" spans="1:8" x14ac:dyDescent="0.25">
      <c r="A4" s="8" t="s">
        <v>19</v>
      </c>
      <c r="B4" s="8" t="s">
        <v>1</v>
      </c>
      <c r="C4" s="9" t="s">
        <v>20</v>
      </c>
      <c r="D4" s="8" t="s">
        <v>21</v>
      </c>
      <c r="E4" s="10" t="s">
        <v>22</v>
      </c>
      <c r="F4" s="11" t="s">
        <v>23</v>
      </c>
      <c r="G4" s="12" t="s">
        <v>24</v>
      </c>
      <c r="H4" s="23" t="s">
        <v>65</v>
      </c>
    </row>
    <row r="5" spans="1:8" x14ac:dyDescent="0.25">
      <c r="A5" s="13">
        <v>44113</v>
      </c>
      <c r="B5" s="14" t="s">
        <v>25</v>
      </c>
      <c r="C5" s="14" t="s">
        <v>26</v>
      </c>
      <c r="D5" s="15" t="s">
        <v>27</v>
      </c>
      <c r="E5" s="16">
        <v>95</v>
      </c>
      <c r="F5" s="17">
        <v>1.99</v>
      </c>
      <c r="G5" s="18">
        <f>F5*E5</f>
        <v>189.05</v>
      </c>
      <c r="H5" t="str">
        <f>IF(E5&gt;50,"good job","do better")</f>
        <v>good job</v>
      </c>
    </row>
    <row r="6" spans="1:8" x14ac:dyDescent="0.25">
      <c r="A6" s="13">
        <v>44114</v>
      </c>
      <c r="B6" s="14" t="s">
        <v>28</v>
      </c>
      <c r="C6" s="14" t="s">
        <v>29</v>
      </c>
      <c r="D6" s="15" t="s">
        <v>30</v>
      </c>
      <c r="E6" s="16">
        <v>50</v>
      </c>
      <c r="F6" s="17">
        <v>19.989999999999998</v>
      </c>
      <c r="G6" s="18">
        <f t="shared" ref="G6:G22" si="0">F6*E6</f>
        <v>999.49999999999989</v>
      </c>
      <c r="H6" t="str">
        <f t="shared" ref="H6:H22" si="1">IF(E6&gt;50,"good job","do better")</f>
        <v>do better</v>
      </c>
    </row>
    <row r="7" spans="1:8" x14ac:dyDescent="0.25">
      <c r="A7" s="13">
        <v>44115</v>
      </c>
      <c r="B7" s="14" t="s">
        <v>28</v>
      </c>
      <c r="C7" s="14" t="s">
        <v>31</v>
      </c>
      <c r="D7" s="15" t="s">
        <v>27</v>
      </c>
      <c r="E7" s="16">
        <v>36</v>
      </c>
      <c r="F7" s="17">
        <v>4.99</v>
      </c>
      <c r="G7" s="18">
        <f t="shared" si="0"/>
        <v>179.64000000000001</v>
      </c>
      <c r="H7" t="str">
        <f t="shared" si="1"/>
        <v>do better</v>
      </c>
    </row>
    <row r="8" spans="1:8" x14ac:dyDescent="0.25">
      <c r="A8" s="13">
        <v>44116</v>
      </c>
      <c r="B8" s="14" t="s">
        <v>28</v>
      </c>
      <c r="C8" s="14" t="s">
        <v>32</v>
      </c>
      <c r="D8" s="15" t="s">
        <v>33</v>
      </c>
      <c r="E8" s="16">
        <v>50</v>
      </c>
      <c r="F8" s="17">
        <v>19.989999999999998</v>
      </c>
      <c r="G8" s="18">
        <f t="shared" si="0"/>
        <v>999.49999999999989</v>
      </c>
      <c r="H8" t="str">
        <f t="shared" si="1"/>
        <v>do better</v>
      </c>
    </row>
    <row r="9" spans="1:8" x14ac:dyDescent="0.25">
      <c r="A9" s="13">
        <v>44117</v>
      </c>
      <c r="B9" s="14" t="s">
        <v>34</v>
      </c>
      <c r="C9" s="14" t="s">
        <v>35</v>
      </c>
      <c r="D9" s="15" t="s">
        <v>27</v>
      </c>
      <c r="E9" s="16">
        <v>67</v>
      </c>
      <c r="F9" s="17">
        <v>2.99</v>
      </c>
      <c r="G9" s="18">
        <f t="shared" si="0"/>
        <v>200.33</v>
      </c>
      <c r="H9" t="str">
        <f t="shared" si="1"/>
        <v>good job</v>
      </c>
    </row>
    <row r="10" spans="1:8" x14ac:dyDescent="0.25">
      <c r="A10" s="13">
        <v>44118</v>
      </c>
      <c r="B10" s="14" t="s">
        <v>25</v>
      </c>
      <c r="C10" s="14" t="s">
        <v>26</v>
      </c>
      <c r="D10" s="15" t="s">
        <v>30</v>
      </c>
      <c r="E10" s="16">
        <v>81</v>
      </c>
      <c r="F10" s="17">
        <v>4.99</v>
      </c>
      <c r="G10" s="18">
        <f t="shared" si="0"/>
        <v>404.19</v>
      </c>
      <c r="H10" t="str">
        <f t="shared" si="1"/>
        <v>good job</v>
      </c>
    </row>
    <row r="11" spans="1:8" x14ac:dyDescent="0.25">
      <c r="A11" s="13">
        <v>44119</v>
      </c>
      <c r="B11" s="14" t="s">
        <v>28</v>
      </c>
      <c r="C11" s="14" t="s">
        <v>36</v>
      </c>
      <c r="D11" s="15" t="s">
        <v>27</v>
      </c>
      <c r="E11" s="16">
        <v>71</v>
      </c>
      <c r="F11" s="17">
        <v>1.99</v>
      </c>
      <c r="G11" s="18">
        <f t="shared" si="0"/>
        <v>141.29</v>
      </c>
      <c r="H11" t="str">
        <f t="shared" si="1"/>
        <v>good job</v>
      </c>
    </row>
    <row r="12" spans="1:8" x14ac:dyDescent="0.25">
      <c r="A12" s="13">
        <v>44120</v>
      </c>
      <c r="B12" s="14" t="s">
        <v>28</v>
      </c>
      <c r="C12" s="14" t="s">
        <v>31</v>
      </c>
      <c r="D12" s="15" t="s">
        <v>27</v>
      </c>
      <c r="E12" s="16">
        <v>30</v>
      </c>
      <c r="F12" s="17">
        <v>4.99</v>
      </c>
      <c r="G12" s="18">
        <f t="shared" si="0"/>
        <v>149.70000000000002</v>
      </c>
      <c r="H12" t="str">
        <f t="shared" si="1"/>
        <v>do better</v>
      </c>
    </row>
    <row r="13" spans="1:8" x14ac:dyDescent="0.25">
      <c r="A13" s="13">
        <v>44121</v>
      </c>
      <c r="B13" s="14" t="s">
        <v>34</v>
      </c>
      <c r="C13" s="14" t="s">
        <v>37</v>
      </c>
      <c r="D13" s="15" t="s">
        <v>27</v>
      </c>
      <c r="E13" s="16">
        <v>50</v>
      </c>
      <c r="F13" s="17">
        <v>1.99</v>
      </c>
      <c r="G13" s="18">
        <f t="shared" si="0"/>
        <v>99.5</v>
      </c>
      <c r="H13" t="str">
        <f t="shared" si="1"/>
        <v>do better</v>
      </c>
    </row>
    <row r="14" spans="1:8" x14ac:dyDescent="0.25">
      <c r="A14" s="13">
        <v>44122</v>
      </c>
      <c r="B14" s="14" t="s">
        <v>25</v>
      </c>
      <c r="C14" s="14" t="s">
        <v>26</v>
      </c>
      <c r="D14" s="15" t="s">
        <v>30</v>
      </c>
      <c r="E14" s="16">
        <v>60</v>
      </c>
      <c r="F14" s="17">
        <v>8.99</v>
      </c>
      <c r="G14" s="18">
        <f t="shared" si="0"/>
        <v>539.4</v>
      </c>
      <c r="H14" t="str">
        <f t="shared" si="1"/>
        <v>good job</v>
      </c>
    </row>
    <row r="15" spans="1:8" x14ac:dyDescent="0.25">
      <c r="A15" s="13">
        <v>44123</v>
      </c>
      <c r="B15" s="14" t="s">
        <v>28</v>
      </c>
      <c r="C15" s="14" t="s">
        <v>38</v>
      </c>
      <c r="D15" s="15" t="s">
        <v>27</v>
      </c>
      <c r="E15" s="16">
        <v>90</v>
      </c>
      <c r="F15" s="17">
        <v>4.99</v>
      </c>
      <c r="G15" s="18">
        <f t="shared" si="0"/>
        <v>449.1</v>
      </c>
      <c r="H15" t="str">
        <f t="shared" si="1"/>
        <v>good job</v>
      </c>
    </row>
    <row r="16" spans="1:8" x14ac:dyDescent="0.25">
      <c r="A16" s="13">
        <v>44124</v>
      </c>
      <c r="B16" s="14" t="s">
        <v>25</v>
      </c>
      <c r="C16" s="14" t="s">
        <v>39</v>
      </c>
      <c r="D16" s="15" t="s">
        <v>30</v>
      </c>
      <c r="E16" s="16">
        <v>29</v>
      </c>
      <c r="F16" s="17">
        <v>1.99</v>
      </c>
      <c r="G16" s="18">
        <f t="shared" si="0"/>
        <v>57.71</v>
      </c>
      <c r="H16" t="str">
        <f t="shared" si="1"/>
        <v>do better</v>
      </c>
    </row>
    <row r="17" spans="1:8" x14ac:dyDescent="0.25">
      <c r="A17" s="13">
        <v>44125</v>
      </c>
      <c r="B17" s="14" t="s">
        <v>34</v>
      </c>
      <c r="C17" s="14" t="s">
        <v>35</v>
      </c>
      <c r="D17" s="15" t="s">
        <v>33</v>
      </c>
      <c r="E17" s="16">
        <v>76</v>
      </c>
      <c r="F17" s="17">
        <v>1.99</v>
      </c>
      <c r="G17" s="18">
        <f t="shared" si="0"/>
        <v>151.24</v>
      </c>
      <c r="H17" t="str">
        <f t="shared" si="1"/>
        <v>good job</v>
      </c>
    </row>
    <row r="18" spans="1:8" x14ac:dyDescent="0.25">
      <c r="A18" s="13">
        <v>44126</v>
      </c>
      <c r="B18" s="14" t="s">
        <v>34</v>
      </c>
      <c r="C18" s="14" t="s">
        <v>37</v>
      </c>
      <c r="D18" s="15" t="s">
        <v>30</v>
      </c>
      <c r="E18" s="16">
        <v>57</v>
      </c>
      <c r="F18" s="17">
        <v>19.989999999999998</v>
      </c>
      <c r="G18" s="18">
        <f t="shared" si="0"/>
        <v>1139.4299999999998</v>
      </c>
      <c r="H18" t="str">
        <f t="shared" si="1"/>
        <v>good job</v>
      </c>
    </row>
    <row r="19" spans="1:8" x14ac:dyDescent="0.25">
      <c r="A19" s="13">
        <v>44127</v>
      </c>
      <c r="B19" s="14" t="s">
        <v>28</v>
      </c>
      <c r="C19" s="14" t="s">
        <v>36</v>
      </c>
      <c r="D19" s="15" t="s">
        <v>27</v>
      </c>
      <c r="E19" s="16">
        <v>10</v>
      </c>
      <c r="F19" s="17">
        <v>1.29</v>
      </c>
      <c r="G19" s="18">
        <f t="shared" si="0"/>
        <v>12.9</v>
      </c>
      <c r="H19" t="str">
        <f t="shared" si="1"/>
        <v>do better</v>
      </c>
    </row>
    <row r="20" spans="1:8" x14ac:dyDescent="0.25">
      <c r="A20" s="13">
        <v>44128</v>
      </c>
      <c r="B20" s="14" t="s">
        <v>28</v>
      </c>
      <c r="C20" s="14" t="s">
        <v>31</v>
      </c>
      <c r="D20" s="15" t="s">
        <v>30</v>
      </c>
      <c r="E20" s="16">
        <v>20</v>
      </c>
      <c r="F20" s="17">
        <v>4.99</v>
      </c>
      <c r="G20" s="18">
        <f t="shared" si="0"/>
        <v>99.800000000000011</v>
      </c>
      <c r="H20" t="str">
        <f t="shared" si="1"/>
        <v>do better</v>
      </c>
    </row>
    <row r="21" spans="1:8" x14ac:dyDescent="0.25">
      <c r="A21" s="13">
        <v>44129</v>
      </c>
      <c r="B21" s="14" t="s">
        <v>28</v>
      </c>
      <c r="C21" s="14" t="s">
        <v>31</v>
      </c>
      <c r="D21" s="15" t="s">
        <v>30</v>
      </c>
      <c r="E21" s="16">
        <v>94</v>
      </c>
      <c r="F21" s="17">
        <v>19.989999999999998</v>
      </c>
      <c r="G21" s="18">
        <f t="shared" si="0"/>
        <v>1879.06</v>
      </c>
      <c r="H21" t="str">
        <f t="shared" si="1"/>
        <v>good job</v>
      </c>
    </row>
    <row r="22" spans="1:8" x14ac:dyDescent="0.25">
      <c r="A22" s="13">
        <v>44130</v>
      </c>
      <c r="B22" s="14" t="s">
        <v>28</v>
      </c>
      <c r="C22" s="14" t="s">
        <v>36</v>
      </c>
      <c r="D22" s="15" t="s">
        <v>30</v>
      </c>
      <c r="E22" s="16">
        <v>28</v>
      </c>
      <c r="F22" s="17">
        <v>4.99</v>
      </c>
      <c r="G22" s="18">
        <f t="shared" si="0"/>
        <v>139.72</v>
      </c>
      <c r="H22" t="str">
        <f t="shared" si="1"/>
        <v>do better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FNU LNU</cp:lastModifiedBy>
  <dcterms:created xsi:type="dcterms:W3CDTF">2015-06-05T18:17:20Z</dcterms:created>
  <dcterms:modified xsi:type="dcterms:W3CDTF">2023-11-22T09:57:45Z</dcterms:modified>
</cp:coreProperties>
</file>