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id\OneDrive\Documentos\Microsoft Power BI\"/>
    </mc:Choice>
  </mc:AlternateContent>
  <xr:revisionPtr revIDLastSave="0" documentId="13_ncr:1_{35E2E72B-80C6-4BB2-9E2C-4D581D05805A}" xr6:coauthVersionLast="47" xr6:coauthVersionMax="47" xr10:uidLastSave="{00000000-0000-0000-0000-000000000000}"/>
  <bookViews>
    <workbookView xWindow="-108" yWindow="-108" windowWidth="23256" windowHeight="12456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B14" i="1"/>
  <c r="B13" i="1"/>
  <c r="B12" i="1"/>
  <c r="D6" i="1"/>
  <c r="C6" i="1"/>
  <c r="B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R170" i="1" s="1"/>
  <c r="Q171" i="1"/>
  <c r="Q172" i="1"/>
  <c r="Q173" i="1"/>
  <c r="Q174" i="1"/>
  <c r="Q175" i="1"/>
  <c r="Q176" i="1"/>
  <c r="R176" i="1" s="1"/>
  <c r="Q177" i="1"/>
  <c r="Q178" i="1"/>
  <c r="R178" i="1" s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" i="1"/>
  <c r="R2" i="1"/>
  <c r="P3" i="1"/>
  <c r="P4" i="1"/>
  <c r="P5" i="1"/>
  <c r="P6" i="1"/>
  <c r="P7" i="1"/>
  <c r="R7" i="1" s="1"/>
  <c r="P8" i="1"/>
  <c r="R8" i="1" s="1"/>
  <c r="P9" i="1"/>
  <c r="R9" i="1" s="1"/>
  <c r="P10" i="1"/>
  <c r="R10" i="1" s="1"/>
  <c r="P11" i="1"/>
  <c r="P12" i="1"/>
  <c r="P13" i="1"/>
  <c r="P14" i="1"/>
  <c r="P15" i="1"/>
  <c r="P16" i="1"/>
  <c r="P17" i="1"/>
  <c r="R17" i="1" s="1"/>
  <c r="P18" i="1"/>
  <c r="R18" i="1" s="1"/>
  <c r="P19" i="1"/>
  <c r="P20" i="1"/>
  <c r="P21" i="1"/>
  <c r="P22" i="1"/>
  <c r="R22" i="1" s="1"/>
  <c r="P23" i="1"/>
  <c r="R23" i="1" s="1"/>
  <c r="P24" i="1"/>
  <c r="R24" i="1" s="1"/>
  <c r="P25" i="1"/>
  <c r="R25" i="1" s="1"/>
  <c r="P26" i="1"/>
  <c r="R26" i="1" s="1"/>
  <c r="P27" i="1"/>
  <c r="P28" i="1"/>
  <c r="P29" i="1"/>
  <c r="P30" i="1"/>
  <c r="P31" i="1"/>
  <c r="P32" i="1"/>
  <c r="R32" i="1" s="1"/>
  <c r="P33" i="1"/>
  <c r="R33" i="1" s="1"/>
  <c r="P34" i="1"/>
  <c r="R34" i="1" s="1"/>
  <c r="P35" i="1"/>
  <c r="P36" i="1"/>
  <c r="P37" i="1"/>
  <c r="P38" i="1"/>
  <c r="R38" i="1" s="1"/>
  <c r="P39" i="1"/>
  <c r="R39" i="1" s="1"/>
  <c r="P40" i="1"/>
  <c r="R40" i="1" s="1"/>
  <c r="P41" i="1"/>
  <c r="R41" i="1" s="1"/>
  <c r="P42" i="1"/>
  <c r="R42" i="1" s="1"/>
  <c r="P43" i="1"/>
  <c r="P44" i="1"/>
  <c r="P45" i="1"/>
  <c r="P46" i="1"/>
  <c r="P47" i="1"/>
  <c r="P48" i="1"/>
  <c r="R48" i="1" s="1"/>
  <c r="P49" i="1"/>
  <c r="R49" i="1" s="1"/>
  <c r="P50" i="1"/>
  <c r="R50" i="1" s="1"/>
  <c r="P51" i="1"/>
  <c r="P52" i="1"/>
  <c r="R52" i="1" s="1"/>
  <c r="P53" i="1"/>
  <c r="R53" i="1" s="1"/>
  <c r="P54" i="1"/>
  <c r="R54" i="1" s="1"/>
  <c r="P55" i="1"/>
  <c r="R55" i="1" s="1"/>
  <c r="P56" i="1"/>
  <c r="R56" i="1" s="1"/>
  <c r="P57" i="1"/>
  <c r="R57" i="1" s="1"/>
  <c r="P58" i="1"/>
  <c r="R58" i="1" s="1"/>
  <c r="P59" i="1"/>
  <c r="P60" i="1"/>
  <c r="R60" i="1" s="1"/>
  <c r="P61" i="1"/>
  <c r="R61" i="1" s="1"/>
  <c r="P62" i="1"/>
  <c r="R62" i="1" s="1"/>
  <c r="P63" i="1"/>
  <c r="R63" i="1" s="1"/>
  <c r="P64" i="1"/>
  <c r="R64" i="1" s="1"/>
  <c r="P65" i="1"/>
  <c r="R65" i="1" s="1"/>
  <c r="P66" i="1"/>
  <c r="R66" i="1" s="1"/>
  <c r="P67" i="1"/>
  <c r="P68" i="1"/>
  <c r="R68" i="1" s="1"/>
  <c r="P69" i="1"/>
  <c r="R69" i="1" s="1"/>
  <c r="P70" i="1"/>
  <c r="R70" i="1" s="1"/>
  <c r="P71" i="1"/>
  <c r="R71" i="1" s="1"/>
  <c r="P72" i="1"/>
  <c r="R72" i="1" s="1"/>
  <c r="P73" i="1"/>
  <c r="R73" i="1" s="1"/>
  <c r="P74" i="1"/>
  <c r="R74" i="1" s="1"/>
  <c r="P75" i="1"/>
  <c r="P76" i="1"/>
  <c r="P77" i="1"/>
  <c r="P78" i="1"/>
  <c r="P79" i="1"/>
  <c r="P80" i="1"/>
  <c r="P81" i="1"/>
  <c r="R81" i="1" s="1"/>
  <c r="P82" i="1"/>
  <c r="R82" i="1" s="1"/>
  <c r="P83" i="1"/>
  <c r="P84" i="1"/>
  <c r="P85" i="1"/>
  <c r="P86" i="1"/>
  <c r="P87" i="1"/>
  <c r="P88" i="1"/>
  <c r="R88" i="1" s="1"/>
  <c r="P89" i="1"/>
  <c r="R89" i="1" s="1"/>
  <c r="P90" i="1"/>
  <c r="R90" i="1" s="1"/>
  <c r="P91" i="1"/>
  <c r="P92" i="1"/>
  <c r="P93" i="1"/>
  <c r="P94" i="1"/>
  <c r="P95" i="1"/>
  <c r="R95" i="1" s="1"/>
  <c r="P96" i="1"/>
  <c r="R96" i="1" s="1"/>
  <c r="P97" i="1"/>
  <c r="R97" i="1" s="1"/>
  <c r="P98" i="1"/>
  <c r="R98" i="1" s="1"/>
  <c r="P99" i="1"/>
  <c r="P100" i="1"/>
  <c r="P101" i="1"/>
  <c r="P102" i="1"/>
  <c r="P103" i="1"/>
  <c r="P104" i="1"/>
  <c r="R104" i="1" s="1"/>
  <c r="P105" i="1"/>
  <c r="R105" i="1" s="1"/>
  <c r="P106" i="1"/>
  <c r="R106" i="1" s="1"/>
  <c r="P107" i="1"/>
  <c r="P108" i="1"/>
  <c r="P109" i="1"/>
  <c r="P110" i="1"/>
  <c r="P111" i="1"/>
  <c r="P112" i="1"/>
  <c r="R112" i="1" s="1"/>
  <c r="P113" i="1"/>
  <c r="R113" i="1" s="1"/>
  <c r="P114" i="1"/>
  <c r="P115" i="1"/>
  <c r="P116" i="1"/>
  <c r="R116" i="1" s="1"/>
  <c r="P117" i="1"/>
  <c r="R117" i="1" s="1"/>
  <c r="P118" i="1"/>
  <c r="R118" i="1" s="1"/>
  <c r="P119" i="1"/>
  <c r="R119" i="1" s="1"/>
  <c r="P120" i="1"/>
  <c r="R120" i="1" s="1"/>
  <c r="P121" i="1"/>
  <c r="R121" i="1" s="1"/>
  <c r="P122" i="1"/>
  <c r="R122" i="1" s="1"/>
  <c r="P123" i="1"/>
  <c r="P124" i="1"/>
  <c r="P125" i="1"/>
  <c r="P126" i="1"/>
  <c r="P127" i="1"/>
  <c r="P128" i="1"/>
  <c r="R128" i="1" s="1"/>
  <c r="P129" i="1"/>
  <c r="R129" i="1" s="1"/>
  <c r="P130" i="1"/>
  <c r="R130" i="1" s="1"/>
  <c r="P131" i="1"/>
  <c r="P132" i="1"/>
  <c r="P133" i="1"/>
  <c r="P134" i="1"/>
  <c r="P135" i="1"/>
  <c r="P136" i="1"/>
  <c r="R136" i="1" s="1"/>
  <c r="P137" i="1"/>
  <c r="R137" i="1" s="1"/>
  <c r="P138" i="1"/>
  <c r="R138" i="1" s="1"/>
  <c r="P139" i="1"/>
  <c r="P140" i="1"/>
  <c r="P141" i="1"/>
  <c r="P142" i="1"/>
  <c r="P143" i="1"/>
  <c r="R143" i="1" s="1"/>
  <c r="P144" i="1"/>
  <c r="R144" i="1" s="1"/>
  <c r="P145" i="1"/>
  <c r="R145" i="1" s="1"/>
  <c r="P146" i="1"/>
  <c r="R146" i="1" s="1"/>
  <c r="P147" i="1"/>
  <c r="P148" i="1"/>
  <c r="P149" i="1"/>
  <c r="R149" i="1" s="1"/>
  <c r="P150" i="1"/>
  <c r="R150" i="1" s="1"/>
  <c r="P151" i="1"/>
  <c r="R151" i="1" s="1"/>
  <c r="P152" i="1"/>
  <c r="R152" i="1" s="1"/>
  <c r="P153" i="1"/>
  <c r="R153" i="1" s="1"/>
  <c r="P154" i="1"/>
  <c r="R154" i="1" s="1"/>
  <c r="P155" i="1"/>
  <c r="P156" i="1"/>
  <c r="P157" i="1"/>
  <c r="P158" i="1"/>
  <c r="R158" i="1" s="1"/>
  <c r="P159" i="1"/>
  <c r="P160" i="1"/>
  <c r="P161" i="1"/>
  <c r="R161" i="1" s="1"/>
  <c r="P162" i="1"/>
  <c r="R162" i="1" s="1"/>
  <c r="P163" i="1"/>
  <c r="P164" i="1"/>
  <c r="P165" i="1"/>
  <c r="R165" i="1" s="1"/>
  <c r="P166" i="1"/>
  <c r="P167" i="1"/>
  <c r="R167" i="1" s="1"/>
  <c r="P168" i="1"/>
  <c r="R168" i="1" s="1"/>
  <c r="P169" i="1"/>
  <c r="R169" i="1" s="1"/>
  <c r="P170" i="1"/>
  <c r="P171" i="1"/>
  <c r="P172" i="1"/>
  <c r="P173" i="1"/>
  <c r="P174" i="1"/>
  <c r="P175" i="1"/>
  <c r="R175" i="1" s="1"/>
  <c r="P176" i="1"/>
  <c r="P177" i="1"/>
  <c r="R177" i="1" s="1"/>
  <c r="P178" i="1"/>
  <c r="P179" i="1"/>
  <c r="P180" i="1"/>
  <c r="P181" i="1"/>
  <c r="R181" i="1" s="1"/>
  <c r="P182" i="1"/>
  <c r="R182" i="1" s="1"/>
  <c r="P183" i="1"/>
  <c r="P184" i="1"/>
  <c r="P185" i="1"/>
  <c r="R185" i="1" s="1"/>
  <c r="P186" i="1"/>
  <c r="R186" i="1" s="1"/>
  <c r="P187" i="1"/>
  <c r="P188" i="1"/>
  <c r="R188" i="1" s="1"/>
  <c r="P189" i="1"/>
  <c r="P190" i="1"/>
  <c r="P191" i="1"/>
  <c r="P192" i="1"/>
  <c r="P193" i="1"/>
  <c r="R193" i="1" s="1"/>
  <c r="P194" i="1"/>
  <c r="R194" i="1" s="1"/>
  <c r="P195" i="1"/>
  <c r="P196" i="1"/>
  <c r="P197" i="1"/>
  <c r="P198" i="1"/>
  <c r="R198" i="1" s="1"/>
  <c r="P199" i="1"/>
  <c r="R199" i="1" s="1"/>
  <c r="P200" i="1"/>
  <c r="P201" i="1"/>
  <c r="R201" i="1" s="1"/>
  <c r="P202" i="1"/>
  <c r="R202" i="1" s="1"/>
  <c r="P203" i="1"/>
  <c r="P204" i="1"/>
  <c r="P205" i="1"/>
  <c r="P206" i="1"/>
  <c r="P207" i="1"/>
  <c r="P208" i="1"/>
  <c r="P209" i="1"/>
  <c r="R209" i="1" s="1"/>
  <c r="P210" i="1"/>
  <c r="R210" i="1" s="1"/>
  <c r="P211" i="1"/>
  <c r="P212" i="1"/>
  <c r="P213" i="1"/>
  <c r="P214" i="1"/>
  <c r="P215" i="1"/>
  <c r="R215" i="1" s="1"/>
  <c r="P216" i="1"/>
  <c r="P217" i="1"/>
  <c r="R217" i="1" s="1"/>
  <c r="P218" i="1"/>
  <c r="R218" i="1" s="1"/>
  <c r="P219" i="1"/>
  <c r="P220" i="1"/>
  <c r="P221" i="1"/>
  <c r="P222" i="1"/>
  <c r="P223" i="1"/>
  <c r="R223" i="1" s="1"/>
  <c r="P224" i="1"/>
  <c r="P225" i="1"/>
  <c r="R225" i="1" s="1"/>
  <c r="P226" i="1"/>
  <c r="R226" i="1" s="1"/>
  <c r="P227" i="1"/>
  <c r="P228" i="1"/>
  <c r="P229" i="1"/>
  <c r="P230" i="1"/>
  <c r="R230" i="1" s="1"/>
  <c r="P231" i="1"/>
  <c r="R231" i="1" s="1"/>
  <c r="P232" i="1"/>
  <c r="P233" i="1"/>
  <c r="R233" i="1" s="1"/>
  <c r="P234" i="1"/>
  <c r="R234" i="1" s="1"/>
  <c r="P235" i="1"/>
  <c r="P236" i="1"/>
  <c r="P237" i="1"/>
  <c r="P238" i="1"/>
  <c r="P239" i="1"/>
  <c r="P240" i="1"/>
  <c r="P241" i="1"/>
  <c r="R241" i="1" s="1"/>
  <c r="P242" i="1"/>
  <c r="R242" i="1" s="1"/>
  <c r="P243" i="1"/>
  <c r="P244" i="1"/>
  <c r="P245" i="1"/>
  <c r="R245" i="1" s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L2" i="1"/>
  <c r="K2" i="1"/>
  <c r="R204" i="1"/>
  <c r="R207" i="1"/>
  <c r="R213" i="1"/>
  <c r="R235" i="1"/>
  <c r="R237" i="1"/>
  <c r="R239" i="1"/>
  <c r="R243" i="1"/>
  <c r="R219" i="1"/>
  <c r="R221" i="1"/>
  <c r="R227" i="1"/>
  <c r="R228" i="1"/>
  <c r="R229" i="1"/>
  <c r="R196" i="1"/>
  <c r="R205" i="1"/>
  <c r="R211" i="1"/>
  <c r="R214" i="1"/>
  <c r="R172" i="1"/>
  <c r="R180" i="1"/>
  <c r="R155" i="1"/>
  <c r="R157" i="1"/>
  <c r="R159" i="1"/>
  <c r="R163" i="1"/>
  <c r="R5" i="1"/>
  <c r="R12" i="1"/>
  <c r="R14" i="1"/>
  <c r="R20" i="1"/>
  <c r="R3" i="1"/>
  <c r="R6" i="1"/>
  <c r="R19" i="1"/>
  <c r="R21" i="1"/>
  <c r="R4" i="1"/>
  <c r="R11" i="1"/>
  <c r="R13" i="1"/>
  <c r="R15" i="1"/>
  <c r="R16" i="1"/>
  <c r="R27" i="1"/>
  <c r="R28" i="1"/>
  <c r="R29" i="1"/>
  <c r="R30" i="1"/>
  <c r="R31" i="1"/>
  <c r="R156" i="1"/>
  <c r="R164" i="1"/>
  <c r="R173" i="1"/>
  <c r="R189" i="1"/>
  <c r="R191" i="1"/>
  <c r="R110" i="1"/>
  <c r="R133" i="1"/>
  <c r="R135" i="1"/>
  <c r="R139" i="1"/>
  <c r="R141" i="1"/>
  <c r="R147" i="1"/>
  <c r="R108" i="1"/>
  <c r="R111" i="1"/>
  <c r="R114" i="1"/>
  <c r="R123" i="1"/>
  <c r="R134" i="1"/>
  <c r="R140" i="1"/>
  <c r="R142" i="1"/>
  <c r="R148" i="1"/>
  <c r="R125" i="1"/>
  <c r="R126" i="1"/>
  <c r="R127" i="1"/>
  <c r="R131" i="1"/>
  <c r="R132" i="1"/>
  <c r="R107" i="1"/>
  <c r="R109" i="1"/>
  <c r="R115" i="1"/>
  <c r="R124" i="1"/>
  <c r="R166" i="1"/>
  <c r="R171" i="1"/>
  <c r="R174" i="1"/>
  <c r="R179" i="1"/>
  <c r="R183" i="1"/>
  <c r="R187" i="1"/>
  <c r="R190" i="1"/>
  <c r="R197" i="1"/>
  <c r="R200" i="1"/>
  <c r="R203" i="1"/>
  <c r="R206" i="1"/>
  <c r="R212" i="1"/>
  <c r="R236" i="1"/>
  <c r="R238" i="1"/>
  <c r="R244" i="1"/>
  <c r="R246" i="1"/>
  <c r="R220" i="1"/>
  <c r="R222" i="1"/>
  <c r="R59" i="1"/>
  <c r="R36" i="1"/>
  <c r="R44" i="1"/>
  <c r="R46" i="1"/>
  <c r="R35" i="1"/>
  <c r="R37" i="1"/>
  <c r="R43" i="1"/>
  <c r="R45" i="1"/>
  <c r="R47" i="1"/>
  <c r="R51" i="1"/>
  <c r="R67" i="1"/>
  <c r="R92" i="1"/>
  <c r="R94" i="1"/>
  <c r="R100" i="1"/>
  <c r="R102" i="1"/>
  <c r="R76" i="1"/>
  <c r="R78" i="1"/>
  <c r="R80" i="1"/>
  <c r="R91" i="1"/>
  <c r="R93" i="1"/>
  <c r="R99" i="1"/>
  <c r="R101" i="1"/>
  <c r="R103" i="1"/>
  <c r="R83" i="1"/>
  <c r="R84" i="1"/>
  <c r="R85" i="1"/>
  <c r="R86" i="1"/>
  <c r="R87" i="1"/>
  <c r="R75" i="1"/>
  <c r="R77" i="1"/>
  <c r="R79" i="1"/>
  <c r="R195" i="1"/>
  <c r="D13" i="1" l="1"/>
  <c r="D14" i="1"/>
  <c r="D12" i="1"/>
  <c r="R240" i="1"/>
  <c r="R232" i="1"/>
  <c r="R224" i="1"/>
  <c r="R216" i="1"/>
  <c r="R208" i="1"/>
  <c r="R192" i="1"/>
  <c r="R184" i="1"/>
  <c r="R160" i="1"/>
</calcChain>
</file>

<file path=xl/sharedStrings.xml><?xml version="1.0" encoding="utf-8"?>
<sst xmlns="http://schemas.openxmlformats.org/spreadsheetml/2006/main" count="1743" uniqueCount="157">
  <si>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</si>
  <si>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</si>
  <si>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</si>
  <si>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</si>
  <si>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</si>
  <si>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</si>
  <si>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</si>
  <si>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</si>
  <si>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</si>
  <si>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</si>
  <si>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</si>
  <si>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</si>
  <si>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</si>
  <si>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</si>
  <si>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</si>
  <si>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</si>
  <si>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</si>
  <si>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</si>
  <si>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</si>
  <si>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</si>
  <si>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</si>
  <si>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</si>
  <si>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</si>
  <si>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</si>
  <si>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</si>
  <si>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</si>
  <si>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</si>
  <si>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</si>
  <si>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</si>
  <si>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</si>
  <si>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</si>
  <si>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</si>
  <si>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</si>
  <si>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</si>
  <si>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</si>
  <si>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</si>
  <si>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</si>
  <si>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</si>
  <si>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</si>
  <si>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</si>
  <si>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</si>
  <si>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</si>
  <si>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</si>
  <si>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</si>
  <si>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</si>
  <si>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</si>
  <si>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</si>
  <si>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</si>
  <si>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</si>
  <si>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</si>
  <si>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</si>
  <si>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</si>
  <si>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</si>
  <si>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</si>
  <si>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</si>
  <si>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</si>
  <si>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</si>
  <si>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</si>
  <si>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</si>
  <si>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</si>
  <si>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</si>
  <si>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</si>
  <si>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</si>
  <si>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</si>
  <si>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</si>
  <si>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</si>
  <si>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</si>
  <si>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</si>
  <si>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</si>
  <si>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</si>
  <si>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</si>
  <si>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</si>
  <si>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</si>
  <si>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</si>
  <si>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</si>
  <si>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</si>
  <si>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</si>
  <si>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</si>
  <si>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</si>
  <si>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</si>
  <si>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</si>
  <si>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</si>
  <si>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</si>
  <si>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</si>
  <si>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</si>
  <si>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</si>
  <si>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</si>
  <si>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</si>
  <si>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</si>
  <si>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</si>
  <si>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</si>
  <si>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</si>
  <si>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</si>
  <si>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</si>
  <si>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</si>
  <si>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</si>
  <si>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</si>
  <si>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</si>
  <si>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</si>
  <si>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</si>
  <si>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</si>
  <si>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</si>
  <si>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</si>
  <si>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</si>
  <si>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</si>
  <si>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</si>
  <si>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</si>
  <si>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</si>
  <si>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</si>
  <si>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</si>
  <si>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</si>
  <si>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</si>
  <si>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</si>
  <si>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</si>
  <si>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</si>
  <si>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</si>
  <si>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</si>
  <si>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</si>
  <si>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</si>
  <si>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</si>
  <si>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</si>
  <si>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</si>
  <si>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</si>
  <si>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</si>
  <si>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</si>
  <si>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</si>
  <si>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</si>
  <si>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</si>
  <si>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</si>
  <si>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</si>
  <si>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</si>
  <si>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</si>
  <si>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</si>
  <si>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</si>
  <si>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</si>
  <si>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</si>
  <si>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</si>
  <si>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</si>
  <si>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</si>
  <si>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</si>
  <si>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</si>
  <si>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</si>
  <si>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</si>
  <si>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</si>
  <si>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</si>
  <si>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</si>
  <si>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</si>
  <si>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ID del producto</t>
  </si>
  <si>
    <t>TOTALES MENSUALES Q1</t>
  </si>
  <si>
    <r>
      <t>VENTAS TOTALES Q1</t>
    </r>
    <r>
      <rPr>
        <sz val="11"/>
        <color rgb="FF1F1F1F"/>
        <rFont val="Source Sans Pro"/>
        <family val="2"/>
      </rPr>
      <t xml:space="preserve"> </t>
    </r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</si>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</sst>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mm/dd/yy;@"/>
    <numFmt numFmtId="166" formatCode="_-[$$-409]* #,##0_ ;_-[$$-409]* \-#,##0\ ;_-[$$-409]* &quot;-&quot;??_ ;_-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1F1F1F"/>
      <name val="Unset"/>
    </font>
    <font>
      <sz val="11"/>
      <color rgb="FF1F1F1F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3" activePane="bottomRight" state="frozen"/>
      <selection pane="topRight" activeCell="G1" sqref="G1"/>
      <selection pane="bottomLeft" activeCell="A2" sqref="A2"/>
      <selection pane="bottomRight" activeCell="D12" sqref="D12"/>
    </sheetView>
  </sheetViews>
  <sheetFormatPr baseColWidth="10" defaultColWidth="8.88671875" defaultRowHeight="14.4"/>
  <cols>
    <col min="1" max="1" width="24.5546875" bestFit="1" customWidth="1"/>
    <col min="2" max="2" width="11.33203125" bestFit="1" customWidth="1"/>
    <col min="3" max="3" width="9.5546875" bestFit="1" customWidth="1"/>
    <col min="4" max="4" width="9.77734375" bestFit="1" customWidth="1"/>
    <col min="5" max="5" width="9.109375" customWidth="1"/>
    <col min="6" max="6" width="10.1093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7" width="19" bestFit="1" customWidth="1"/>
    <col min="18" max="18" width="11" customWidth="1"/>
    <col min="19" max="19" width="13.44140625" hidden="1" customWidth="1"/>
    <col min="20" max="20" width="12.44140625" customWidth="1"/>
    <col min="21" max="21" width="8.44140625" bestFit="1" customWidth="1"/>
    <col min="22" max="22" width="10.44140625" customWidth="1"/>
    <col min="23" max="23" width="39.6640625" bestFit="1" customWidth="1"/>
    <col min="25" max="25" width="10.5546875" hidden="1" customWidth="1"/>
  </cols>
  <sheetData>
    <row r="1" spans="1:25" ht="31.5" customHeight="1">
      <c r="E1" s="8" t="s">
        <v>147</v>
      </c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>
      <c r="F2">
        <v>1049</v>
      </c>
      <c r="G2" t="s">
        <v>150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 P2*5%, 0)</f>
        <v>120</v>
      </c>
      <c r="R2" s="1">
        <f t="shared" ref="R2:R65" si="0"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>
      <c r="F3">
        <v>1059</v>
      </c>
      <c r="G3" t="s">
        <v>153</v>
      </c>
      <c r="H3" t="s">
        <v>91</v>
      </c>
      <c r="I3" t="s">
        <v>92</v>
      </c>
      <c r="J3" s="2">
        <v>44562</v>
      </c>
      <c r="K3">
        <f t="shared" ref="K3:K66" si="1">MONTH(J3)</f>
        <v>1</v>
      </c>
      <c r="L3">
        <f t="shared" ref="L3:L66" si="2">YEAR(J3)</f>
        <v>2022</v>
      </c>
      <c r="M3" s="1">
        <v>1460</v>
      </c>
      <c r="N3" s="1">
        <v>2000</v>
      </c>
      <c r="O3">
        <v>2</v>
      </c>
      <c r="P3" s="1">
        <f t="shared" ref="P3:P66" si="3">N3*O3</f>
        <v>4000</v>
      </c>
      <c r="Q3" s="1">
        <f t="shared" ref="Q3:Q66" si="4">IF(P3&gt;2000, P3*5%, 0)</f>
        <v>200</v>
      </c>
      <c r="R3" s="1">
        <f t="shared" si="0"/>
        <v>4200</v>
      </c>
      <c r="S3" t="s">
        <v>22</v>
      </c>
      <c r="T3" t="s">
        <v>23</v>
      </c>
      <c r="U3">
        <v>2061</v>
      </c>
      <c r="V3">
        <v>3061</v>
      </c>
      <c r="W3" t="s">
        <v>93</v>
      </c>
      <c r="X3" t="s">
        <v>25</v>
      </c>
      <c r="Y3">
        <v>35</v>
      </c>
    </row>
    <row r="4" spans="1:25">
      <c r="A4" s="11" t="s">
        <v>149</v>
      </c>
      <c r="B4" s="11"/>
      <c r="C4" s="11"/>
      <c r="D4" s="11"/>
      <c r="F4">
        <v>1065</v>
      </c>
      <c r="G4" t="s">
        <v>150</v>
      </c>
      <c r="H4" t="s">
        <v>20</v>
      </c>
      <c r="I4" t="s">
        <v>21</v>
      </c>
      <c r="J4" s="2">
        <v>44562</v>
      </c>
      <c r="K4">
        <f t="shared" si="1"/>
        <v>1</v>
      </c>
      <c r="L4">
        <f t="shared" si="2"/>
        <v>2022</v>
      </c>
      <c r="M4" s="1">
        <v>840</v>
      </c>
      <c r="N4" s="1">
        <v>1200</v>
      </c>
      <c r="O4">
        <v>2</v>
      </c>
      <c r="P4" s="1">
        <f t="shared" si="3"/>
        <v>2400</v>
      </c>
      <c r="Q4" s="1">
        <f t="shared" si="4"/>
        <v>120</v>
      </c>
      <c r="R4" s="1">
        <f t="shared" si="0"/>
        <v>2520</v>
      </c>
      <c r="S4" t="s">
        <v>22</v>
      </c>
      <c r="T4" t="s">
        <v>23</v>
      </c>
      <c r="U4">
        <v>2001</v>
      </c>
      <c r="V4">
        <v>3001</v>
      </c>
      <c r="W4" t="s">
        <v>24</v>
      </c>
      <c r="X4" t="s">
        <v>25</v>
      </c>
      <c r="Y4">
        <v>25</v>
      </c>
    </row>
    <row r="5" spans="1:25" ht="28.8">
      <c r="B5" s="9">
        <v>2022</v>
      </c>
      <c r="C5" s="9">
        <v>2023</v>
      </c>
      <c r="D5" s="10" t="s">
        <v>35</v>
      </c>
      <c r="F5">
        <v>1050</v>
      </c>
      <c r="G5" t="s">
        <v>150</v>
      </c>
      <c r="H5" t="s">
        <v>20</v>
      </c>
      <c r="I5" t="s">
        <v>26</v>
      </c>
      <c r="J5" s="2">
        <v>44563</v>
      </c>
      <c r="K5">
        <f t="shared" si="1"/>
        <v>1</v>
      </c>
      <c r="L5">
        <f t="shared" si="2"/>
        <v>2022</v>
      </c>
      <c r="M5" s="1">
        <v>1050</v>
      </c>
      <c r="N5" s="1">
        <v>1500</v>
      </c>
      <c r="O5">
        <v>1</v>
      </c>
      <c r="P5" s="1">
        <f t="shared" si="3"/>
        <v>1500</v>
      </c>
      <c r="Q5" s="1">
        <f t="shared" si="4"/>
        <v>0</v>
      </c>
      <c r="R5" s="1">
        <f t="shared" si="0"/>
        <v>1500</v>
      </c>
      <c r="S5" t="s">
        <v>27</v>
      </c>
      <c r="T5" t="s">
        <v>28</v>
      </c>
      <c r="U5">
        <v>2002</v>
      </c>
      <c r="V5">
        <v>3002</v>
      </c>
      <c r="W5" t="s">
        <v>29</v>
      </c>
      <c r="X5" t="s">
        <v>30</v>
      </c>
      <c r="Y5">
        <v>22</v>
      </c>
    </row>
    <row r="6" spans="1:25">
      <c r="B6" s="5">
        <f>SUMIF(L2:L246, 2022, R2:R246)</f>
        <v>330500</v>
      </c>
      <c r="C6" s="5">
        <f>SUMIF(L2:L246, 2023, R2:R246)</f>
        <v>453830</v>
      </c>
      <c r="D6" s="6">
        <f>(C6-B6)/B6</f>
        <v>0.37316187594553707</v>
      </c>
      <c r="E6" s="6"/>
      <c r="F6">
        <v>1060</v>
      </c>
      <c r="G6" t="s">
        <v>153</v>
      </c>
      <c r="H6" t="s">
        <v>91</v>
      </c>
      <c r="I6" t="s">
        <v>94</v>
      </c>
      <c r="J6" s="2">
        <v>44563</v>
      </c>
      <c r="K6">
        <f t="shared" si="1"/>
        <v>1</v>
      </c>
      <c r="L6">
        <f t="shared" si="2"/>
        <v>2022</v>
      </c>
      <c r="M6" s="1">
        <v>1825</v>
      </c>
      <c r="N6" s="1">
        <v>2500</v>
      </c>
      <c r="O6">
        <v>1</v>
      </c>
      <c r="P6" s="1">
        <f t="shared" si="3"/>
        <v>2500</v>
      </c>
      <c r="Q6" s="1">
        <f t="shared" si="4"/>
        <v>125</v>
      </c>
      <c r="R6" s="1">
        <f t="shared" si="0"/>
        <v>2625</v>
      </c>
      <c r="S6" t="s">
        <v>27</v>
      </c>
      <c r="T6" t="s">
        <v>28</v>
      </c>
      <c r="U6">
        <v>2062</v>
      </c>
      <c r="V6">
        <v>3062</v>
      </c>
      <c r="W6" t="s">
        <v>95</v>
      </c>
      <c r="X6" t="s">
        <v>30</v>
      </c>
      <c r="Y6">
        <v>33</v>
      </c>
    </row>
    <row r="7" spans="1:25">
      <c r="B7" s="5"/>
      <c r="C7" s="5"/>
      <c r="D7" s="6"/>
      <c r="E7" s="6"/>
      <c r="F7">
        <v>1066</v>
      </c>
      <c r="G7" t="s">
        <v>150</v>
      </c>
      <c r="H7" t="s">
        <v>20</v>
      </c>
      <c r="I7" t="s">
        <v>26</v>
      </c>
      <c r="J7" s="2">
        <v>44563</v>
      </c>
      <c r="K7">
        <f t="shared" si="1"/>
        <v>1</v>
      </c>
      <c r="L7">
        <f t="shared" si="2"/>
        <v>2022</v>
      </c>
      <c r="M7" s="1">
        <v>1050</v>
      </c>
      <c r="N7" s="1">
        <v>1500</v>
      </c>
      <c r="O7">
        <v>1</v>
      </c>
      <c r="P7" s="1">
        <f t="shared" si="3"/>
        <v>1500</v>
      </c>
      <c r="Q7" s="1">
        <f t="shared" si="4"/>
        <v>0</v>
      </c>
      <c r="R7" s="1">
        <f t="shared" si="0"/>
        <v>1500</v>
      </c>
      <c r="S7" t="s">
        <v>27</v>
      </c>
      <c r="T7" t="s">
        <v>28</v>
      </c>
      <c r="U7">
        <v>2002</v>
      </c>
      <c r="V7">
        <v>3002</v>
      </c>
      <c r="W7" t="s">
        <v>29</v>
      </c>
      <c r="X7" t="s">
        <v>30</v>
      </c>
      <c r="Y7">
        <v>22</v>
      </c>
    </row>
    <row r="8" spans="1:25">
      <c r="B8" s="5"/>
      <c r="C8" s="5"/>
      <c r="D8" s="6"/>
      <c r="E8" s="6"/>
      <c r="F8">
        <v>1051</v>
      </c>
      <c r="G8" t="s">
        <v>151</v>
      </c>
      <c r="H8" t="s">
        <v>31</v>
      </c>
      <c r="I8" t="s">
        <v>32</v>
      </c>
      <c r="J8" s="2">
        <v>44564</v>
      </c>
      <c r="K8">
        <f t="shared" si="1"/>
        <v>1</v>
      </c>
      <c r="L8">
        <f t="shared" si="2"/>
        <v>2022</v>
      </c>
      <c r="M8" s="1">
        <v>1260</v>
      </c>
      <c r="N8" s="1">
        <v>1800</v>
      </c>
      <c r="O8">
        <v>3</v>
      </c>
      <c r="P8" s="1">
        <f t="shared" si="3"/>
        <v>5400</v>
      </c>
      <c r="Q8" s="1">
        <f t="shared" si="4"/>
        <v>270</v>
      </c>
      <c r="R8" s="1">
        <f t="shared" si="0"/>
        <v>5670</v>
      </c>
      <c r="S8" t="s">
        <v>22</v>
      </c>
      <c r="T8" t="s">
        <v>33</v>
      </c>
      <c r="U8">
        <v>2003</v>
      </c>
      <c r="V8">
        <v>3003</v>
      </c>
      <c r="W8" t="s">
        <v>34</v>
      </c>
      <c r="X8" t="s">
        <v>25</v>
      </c>
      <c r="Y8">
        <v>18</v>
      </c>
    </row>
    <row r="9" spans="1:25">
      <c r="D9" s="4"/>
      <c r="E9" s="4"/>
      <c r="F9">
        <v>1067</v>
      </c>
      <c r="G9" t="s">
        <v>151</v>
      </c>
      <c r="H9" t="s">
        <v>31</v>
      </c>
      <c r="I9" t="s">
        <v>32</v>
      </c>
      <c r="J9" s="2">
        <v>44564</v>
      </c>
      <c r="K9">
        <f t="shared" si="1"/>
        <v>1</v>
      </c>
      <c r="L9">
        <f t="shared" si="2"/>
        <v>2022</v>
      </c>
      <c r="M9" s="1">
        <v>1260</v>
      </c>
      <c r="N9" s="1">
        <v>1800</v>
      </c>
      <c r="O9">
        <v>3</v>
      </c>
      <c r="P9" s="1">
        <f t="shared" si="3"/>
        <v>5400</v>
      </c>
      <c r="Q9" s="1">
        <f t="shared" si="4"/>
        <v>270</v>
      </c>
      <c r="R9" s="1">
        <f t="shared" si="0"/>
        <v>5670</v>
      </c>
      <c r="S9" t="s">
        <v>22</v>
      </c>
      <c r="T9" t="s">
        <v>33</v>
      </c>
      <c r="U9">
        <v>2003</v>
      </c>
      <c r="V9">
        <v>3003</v>
      </c>
      <c r="W9" t="s">
        <v>34</v>
      </c>
      <c r="X9" t="s">
        <v>25</v>
      </c>
      <c r="Y9">
        <v>18</v>
      </c>
    </row>
    <row r="10" spans="1:25">
      <c r="A10" s="11" t="s">
        <v>148</v>
      </c>
      <c r="B10" s="11"/>
      <c r="C10" s="11"/>
      <c r="D10" s="11"/>
      <c r="F10">
        <v>1052</v>
      </c>
      <c r="G10" t="s">
        <v>151</v>
      </c>
      <c r="H10" t="s">
        <v>31</v>
      </c>
      <c r="I10" t="s">
        <v>36</v>
      </c>
      <c r="J10" s="2">
        <v>44565</v>
      </c>
      <c r="K10">
        <f t="shared" si="1"/>
        <v>1</v>
      </c>
      <c r="L10">
        <f t="shared" si="2"/>
        <v>2022</v>
      </c>
      <c r="M10" s="1">
        <v>1470</v>
      </c>
      <c r="N10" s="1">
        <v>2100</v>
      </c>
      <c r="O10">
        <v>1</v>
      </c>
      <c r="P10" s="1">
        <f t="shared" si="3"/>
        <v>2100</v>
      </c>
      <c r="Q10" s="1">
        <f t="shared" si="4"/>
        <v>105</v>
      </c>
      <c r="R10" s="1">
        <f t="shared" si="0"/>
        <v>2205</v>
      </c>
      <c r="S10" t="s">
        <v>22</v>
      </c>
      <c r="T10" t="s">
        <v>23</v>
      </c>
      <c r="U10">
        <v>2004</v>
      </c>
      <c r="V10">
        <v>3004</v>
      </c>
      <c r="W10" t="s">
        <v>37</v>
      </c>
      <c r="X10" t="s">
        <v>30</v>
      </c>
      <c r="Y10">
        <v>16</v>
      </c>
    </row>
    <row r="11" spans="1:25" ht="28.8">
      <c r="B11" s="9">
        <v>2022</v>
      </c>
      <c r="C11" s="9">
        <v>2023</v>
      </c>
      <c r="D11" s="10" t="s">
        <v>35</v>
      </c>
      <c r="E11" s="3"/>
      <c r="F11">
        <v>1068</v>
      </c>
      <c r="G11" t="s">
        <v>151</v>
      </c>
      <c r="H11" t="s">
        <v>31</v>
      </c>
      <c r="I11" t="s">
        <v>36</v>
      </c>
      <c r="J11" s="2">
        <v>44565</v>
      </c>
      <c r="K11">
        <f t="shared" si="1"/>
        <v>1</v>
      </c>
      <c r="L11">
        <f t="shared" si="2"/>
        <v>2022</v>
      </c>
      <c r="M11" s="1">
        <v>1470</v>
      </c>
      <c r="N11" s="1">
        <v>2100</v>
      </c>
      <c r="O11">
        <v>1</v>
      </c>
      <c r="P11" s="1">
        <f t="shared" si="3"/>
        <v>2100</v>
      </c>
      <c r="Q11" s="1">
        <f t="shared" si="4"/>
        <v>105</v>
      </c>
      <c r="R11" s="1">
        <f t="shared" si="0"/>
        <v>2205</v>
      </c>
      <c r="S11" t="s">
        <v>22</v>
      </c>
      <c r="T11" t="s">
        <v>23</v>
      </c>
      <c r="U11">
        <v>2004</v>
      </c>
      <c r="V11">
        <v>3004</v>
      </c>
      <c r="W11" t="s">
        <v>37</v>
      </c>
      <c r="X11" t="s">
        <v>30</v>
      </c>
      <c r="Y11">
        <v>16</v>
      </c>
    </row>
    <row r="12" spans="1:25">
      <c r="A12" t="s">
        <v>53</v>
      </c>
      <c r="B12" s="5">
        <f>SUMIF($K$2:$K$103,1,$R$2:$R$103)</f>
        <v>101595</v>
      </c>
      <c r="C12" s="5">
        <f>SUMIF($K$104:$K$246,1,$R$104:$R$246)</f>
        <v>143555</v>
      </c>
      <c r="D12" s="4">
        <f>(C12-B12)/B12</f>
        <v>0.41301245140016735</v>
      </c>
      <c r="E12" s="4"/>
      <c r="F12">
        <v>1053</v>
      </c>
      <c r="G12" t="s">
        <v>152</v>
      </c>
      <c r="H12" t="s">
        <v>38</v>
      </c>
      <c r="I12" t="s">
        <v>39</v>
      </c>
      <c r="J12" s="2">
        <v>44566</v>
      </c>
      <c r="K12">
        <f t="shared" si="1"/>
        <v>1</v>
      </c>
      <c r="L12">
        <f t="shared" si="2"/>
        <v>2022</v>
      </c>
      <c r="M12" s="1">
        <v>896.99999999999989</v>
      </c>
      <c r="N12" s="1">
        <v>1300</v>
      </c>
      <c r="O12">
        <v>2</v>
      </c>
      <c r="P12" s="1">
        <f t="shared" si="3"/>
        <v>2600</v>
      </c>
      <c r="Q12" s="1">
        <f t="shared" si="4"/>
        <v>130</v>
      </c>
      <c r="R12" s="1">
        <f t="shared" si="0"/>
        <v>2730</v>
      </c>
      <c r="S12" t="s">
        <v>27</v>
      </c>
      <c r="T12" t="s">
        <v>28</v>
      </c>
      <c r="U12">
        <v>2005</v>
      </c>
      <c r="V12">
        <v>3005</v>
      </c>
      <c r="W12" t="s">
        <v>40</v>
      </c>
      <c r="X12" t="s">
        <v>25</v>
      </c>
      <c r="Y12">
        <v>27</v>
      </c>
    </row>
    <row r="13" spans="1:25">
      <c r="A13" t="s">
        <v>57</v>
      </c>
      <c r="B13" s="5">
        <f>SUMIF($K$2:$K$103,2,$R$2:$R$103)</f>
        <v>113445</v>
      </c>
      <c r="C13" s="5">
        <f>SUMIF($K$104:$K$246,2,$R$104:$R$246)</f>
        <v>145535</v>
      </c>
      <c r="D13" s="4">
        <f t="shared" ref="D13:D14" si="5">(C13-B13)/B13</f>
        <v>0.28286835030190843</v>
      </c>
      <c r="E13" s="4"/>
      <c r="F13">
        <v>1069</v>
      </c>
      <c r="G13" t="s">
        <v>152</v>
      </c>
      <c r="H13" t="s">
        <v>38</v>
      </c>
      <c r="I13" t="s">
        <v>39</v>
      </c>
      <c r="J13" s="2">
        <v>44566</v>
      </c>
      <c r="K13">
        <f t="shared" si="1"/>
        <v>1</v>
      </c>
      <c r="L13">
        <f t="shared" si="2"/>
        <v>2022</v>
      </c>
      <c r="M13" s="1">
        <v>896.99999999999989</v>
      </c>
      <c r="N13" s="1">
        <v>1300</v>
      </c>
      <c r="O13">
        <v>2</v>
      </c>
      <c r="P13" s="1">
        <f t="shared" si="3"/>
        <v>2600</v>
      </c>
      <c r="Q13" s="1">
        <f t="shared" si="4"/>
        <v>130</v>
      </c>
      <c r="R13" s="1">
        <f t="shared" si="0"/>
        <v>2730</v>
      </c>
      <c r="S13" t="s">
        <v>27</v>
      </c>
      <c r="T13" t="s">
        <v>28</v>
      </c>
      <c r="U13">
        <v>2005</v>
      </c>
      <c r="V13">
        <v>3005</v>
      </c>
      <c r="W13" t="s">
        <v>40</v>
      </c>
      <c r="X13" t="s">
        <v>25</v>
      </c>
      <c r="Y13">
        <v>27</v>
      </c>
    </row>
    <row r="14" spans="1:25">
      <c r="A14" t="s">
        <v>60</v>
      </c>
      <c r="B14" s="5">
        <f>SUMIF($K$2:$K$103,3,$R$2:$R$103)</f>
        <v>115460</v>
      </c>
      <c r="C14" s="5">
        <f>SUMIF($K$104:$K$246,3,$R$104:$R$246)</f>
        <v>164740</v>
      </c>
      <c r="D14" s="4">
        <f t="shared" si="5"/>
        <v>0.42681448120561233</v>
      </c>
      <c r="E14" s="4"/>
      <c r="F14">
        <v>1054</v>
      </c>
      <c r="G14" t="s">
        <v>152</v>
      </c>
      <c r="H14" t="s">
        <v>38</v>
      </c>
      <c r="I14" t="s">
        <v>41</v>
      </c>
      <c r="J14" s="2">
        <v>44567</v>
      </c>
      <c r="K14">
        <f t="shared" si="1"/>
        <v>1</v>
      </c>
      <c r="L14">
        <f t="shared" si="2"/>
        <v>2022</v>
      </c>
      <c r="M14" s="1">
        <v>1104</v>
      </c>
      <c r="N14" s="1">
        <v>1600</v>
      </c>
      <c r="O14">
        <v>1</v>
      </c>
      <c r="P14" s="1">
        <f t="shared" si="3"/>
        <v>1600</v>
      </c>
      <c r="Q14" s="1">
        <f t="shared" si="4"/>
        <v>0</v>
      </c>
      <c r="R14" s="1">
        <f t="shared" si="0"/>
        <v>1600</v>
      </c>
      <c r="S14" t="s">
        <v>22</v>
      </c>
      <c r="T14" t="s">
        <v>23</v>
      </c>
      <c r="U14">
        <v>2006</v>
      </c>
      <c r="V14">
        <v>3006</v>
      </c>
      <c r="W14" t="s">
        <v>42</v>
      </c>
      <c r="X14" t="s">
        <v>30</v>
      </c>
      <c r="Y14">
        <v>24</v>
      </c>
    </row>
    <row r="15" spans="1:25">
      <c r="F15">
        <v>1070</v>
      </c>
      <c r="G15" t="s">
        <v>152</v>
      </c>
      <c r="H15" t="s">
        <v>38</v>
      </c>
      <c r="I15" t="s">
        <v>41</v>
      </c>
      <c r="J15" s="2">
        <v>44567</v>
      </c>
      <c r="K15">
        <f t="shared" si="1"/>
        <v>1</v>
      </c>
      <c r="L15">
        <f t="shared" si="2"/>
        <v>2022</v>
      </c>
      <c r="M15" s="1">
        <v>1104</v>
      </c>
      <c r="N15" s="1">
        <v>1600</v>
      </c>
      <c r="O15">
        <v>1</v>
      </c>
      <c r="P15" s="1">
        <f t="shared" si="3"/>
        <v>1600</v>
      </c>
      <c r="Q15" s="1">
        <f t="shared" si="4"/>
        <v>0</v>
      </c>
      <c r="R15" s="1">
        <f t="shared" si="0"/>
        <v>1600</v>
      </c>
      <c r="S15" t="s">
        <v>22</v>
      </c>
      <c r="T15" t="s">
        <v>23</v>
      </c>
      <c r="U15">
        <v>2006</v>
      </c>
      <c r="V15">
        <v>3006</v>
      </c>
      <c r="W15" t="s">
        <v>42</v>
      </c>
      <c r="X15" t="s">
        <v>30</v>
      </c>
      <c r="Y15">
        <v>24</v>
      </c>
    </row>
    <row r="16" spans="1:25">
      <c r="F16">
        <v>1071</v>
      </c>
      <c r="G16" t="s">
        <v>150</v>
      </c>
      <c r="H16" t="s">
        <v>43</v>
      </c>
      <c r="I16" t="s">
        <v>44</v>
      </c>
      <c r="J16" s="2">
        <v>44568</v>
      </c>
      <c r="K16">
        <f t="shared" si="1"/>
        <v>1</v>
      </c>
      <c r="L16">
        <f t="shared" si="2"/>
        <v>2022</v>
      </c>
      <c r="M16" s="1">
        <v>1496</v>
      </c>
      <c r="N16" s="1">
        <v>2200</v>
      </c>
      <c r="O16">
        <v>2</v>
      </c>
      <c r="P16" s="1">
        <f t="shared" si="3"/>
        <v>4400</v>
      </c>
      <c r="Q16" s="1">
        <f t="shared" si="4"/>
        <v>220</v>
      </c>
      <c r="R16" s="1">
        <f t="shared" si="0"/>
        <v>4620</v>
      </c>
      <c r="S16" t="s">
        <v>27</v>
      </c>
      <c r="T16" t="s">
        <v>23</v>
      </c>
      <c r="U16">
        <v>2007</v>
      </c>
      <c r="V16">
        <v>3007</v>
      </c>
      <c r="W16" t="s">
        <v>45</v>
      </c>
      <c r="X16" t="s">
        <v>25</v>
      </c>
      <c r="Y16">
        <v>29</v>
      </c>
    </row>
    <row r="17" spans="2:25">
      <c r="B17" s="3"/>
      <c r="C17" s="3"/>
      <c r="F17">
        <v>1072</v>
      </c>
      <c r="G17" t="s">
        <v>150</v>
      </c>
      <c r="H17" t="s">
        <v>43</v>
      </c>
      <c r="I17" t="s">
        <v>46</v>
      </c>
      <c r="J17" s="2">
        <v>44569</v>
      </c>
      <c r="K17">
        <f t="shared" si="1"/>
        <v>1</v>
      </c>
      <c r="L17">
        <f t="shared" si="2"/>
        <v>2022</v>
      </c>
      <c r="M17" s="1">
        <v>1700.0000000000002</v>
      </c>
      <c r="N17" s="1">
        <v>2500</v>
      </c>
      <c r="O17">
        <v>1</v>
      </c>
      <c r="P17" s="1">
        <f t="shared" si="3"/>
        <v>2500</v>
      </c>
      <c r="Q17" s="1">
        <f t="shared" si="4"/>
        <v>125</v>
      </c>
      <c r="R17" s="1">
        <f t="shared" si="0"/>
        <v>2625</v>
      </c>
      <c r="S17" t="s">
        <v>22</v>
      </c>
      <c r="T17" t="s">
        <v>28</v>
      </c>
      <c r="U17">
        <v>2008</v>
      </c>
      <c r="V17">
        <v>3008</v>
      </c>
      <c r="W17" t="s">
        <v>47</v>
      </c>
      <c r="X17" t="s">
        <v>30</v>
      </c>
      <c r="Y17">
        <v>27</v>
      </c>
    </row>
    <row r="18" spans="2:25">
      <c r="F18">
        <v>1061</v>
      </c>
      <c r="G18" t="s">
        <v>151</v>
      </c>
      <c r="H18" t="s">
        <v>76</v>
      </c>
      <c r="I18" t="s">
        <v>77</v>
      </c>
      <c r="J18" s="2">
        <v>44574</v>
      </c>
      <c r="K18">
        <f t="shared" si="1"/>
        <v>1</v>
      </c>
      <c r="L18">
        <f t="shared" si="2"/>
        <v>2022</v>
      </c>
      <c r="M18" s="1">
        <v>1292</v>
      </c>
      <c r="N18" s="1">
        <v>1900</v>
      </c>
      <c r="O18">
        <v>3</v>
      </c>
      <c r="P18" s="1">
        <f t="shared" si="3"/>
        <v>5700</v>
      </c>
      <c r="Q18" s="1">
        <f t="shared" si="4"/>
        <v>285</v>
      </c>
      <c r="R18" s="1">
        <f t="shared" si="0"/>
        <v>5985</v>
      </c>
      <c r="S18" t="s">
        <v>22</v>
      </c>
      <c r="T18" t="s">
        <v>33</v>
      </c>
      <c r="U18">
        <v>2043</v>
      </c>
      <c r="V18">
        <v>3043</v>
      </c>
      <c r="W18" t="s">
        <v>78</v>
      </c>
      <c r="X18" t="s">
        <v>25</v>
      </c>
      <c r="Y18">
        <v>21</v>
      </c>
    </row>
    <row r="19" spans="2:25">
      <c r="F19">
        <v>1062</v>
      </c>
      <c r="G19" t="s">
        <v>151</v>
      </c>
      <c r="H19" t="s">
        <v>76</v>
      </c>
      <c r="I19" t="s">
        <v>79</v>
      </c>
      <c r="J19" s="2">
        <v>44575</v>
      </c>
      <c r="K19">
        <f t="shared" si="1"/>
        <v>1</v>
      </c>
      <c r="L19">
        <f t="shared" si="2"/>
        <v>2022</v>
      </c>
      <c r="M19" s="1">
        <v>1496</v>
      </c>
      <c r="N19" s="1">
        <v>2200</v>
      </c>
      <c r="O19">
        <v>1</v>
      </c>
      <c r="P19" s="1">
        <f t="shared" si="3"/>
        <v>2200</v>
      </c>
      <c r="Q19" s="1">
        <f t="shared" si="4"/>
        <v>110</v>
      </c>
      <c r="R19" s="1">
        <f t="shared" si="0"/>
        <v>2310</v>
      </c>
      <c r="S19" t="s">
        <v>22</v>
      </c>
      <c r="T19" t="s">
        <v>23</v>
      </c>
      <c r="U19">
        <v>2044</v>
      </c>
      <c r="V19">
        <v>3044</v>
      </c>
      <c r="W19" t="s">
        <v>80</v>
      </c>
      <c r="X19" t="s">
        <v>30</v>
      </c>
      <c r="Y19">
        <v>19</v>
      </c>
    </row>
    <row r="20" spans="2:25">
      <c r="F20">
        <v>1055</v>
      </c>
      <c r="G20" t="s">
        <v>152</v>
      </c>
      <c r="H20" t="s">
        <v>81</v>
      </c>
      <c r="I20" t="s">
        <v>82</v>
      </c>
      <c r="J20" s="2">
        <v>44576</v>
      </c>
      <c r="K20">
        <f t="shared" si="1"/>
        <v>1</v>
      </c>
      <c r="L20">
        <f t="shared" si="2"/>
        <v>2022</v>
      </c>
      <c r="M20" s="1">
        <v>1340</v>
      </c>
      <c r="N20" s="1">
        <v>2000</v>
      </c>
      <c r="O20">
        <v>2</v>
      </c>
      <c r="P20" s="1">
        <f t="shared" si="3"/>
        <v>4000</v>
      </c>
      <c r="Q20" s="1">
        <f t="shared" si="4"/>
        <v>200</v>
      </c>
      <c r="R20" s="1">
        <f t="shared" si="0"/>
        <v>4200</v>
      </c>
      <c r="S20" t="s">
        <v>27</v>
      </c>
      <c r="T20" t="s">
        <v>28</v>
      </c>
      <c r="U20">
        <v>2045</v>
      </c>
      <c r="V20">
        <v>3045</v>
      </c>
      <c r="W20" t="s">
        <v>83</v>
      </c>
      <c r="X20" t="s">
        <v>25</v>
      </c>
      <c r="Y20">
        <v>36</v>
      </c>
    </row>
    <row r="21" spans="2:25">
      <c r="F21">
        <v>1063</v>
      </c>
      <c r="G21" t="s">
        <v>152</v>
      </c>
      <c r="H21" t="s">
        <v>81</v>
      </c>
      <c r="I21" t="s">
        <v>82</v>
      </c>
      <c r="J21" s="2">
        <v>44576</v>
      </c>
      <c r="K21">
        <f t="shared" si="1"/>
        <v>1</v>
      </c>
      <c r="L21">
        <f t="shared" si="2"/>
        <v>2022</v>
      </c>
      <c r="M21" s="1">
        <v>1340</v>
      </c>
      <c r="N21" s="1">
        <v>2000</v>
      </c>
      <c r="O21">
        <v>2</v>
      </c>
      <c r="P21" s="1">
        <f t="shared" si="3"/>
        <v>4000</v>
      </c>
      <c r="Q21" s="1">
        <f t="shared" si="4"/>
        <v>200</v>
      </c>
      <c r="R21" s="1">
        <f t="shared" si="0"/>
        <v>4200</v>
      </c>
      <c r="S21" t="s">
        <v>27</v>
      </c>
      <c r="T21" t="s">
        <v>28</v>
      </c>
      <c r="U21">
        <v>2045</v>
      </c>
      <c r="V21">
        <v>3045</v>
      </c>
      <c r="W21" t="s">
        <v>83</v>
      </c>
      <c r="X21" t="s">
        <v>25</v>
      </c>
      <c r="Y21">
        <v>36</v>
      </c>
    </row>
    <row r="22" spans="2:25">
      <c r="F22">
        <v>1056</v>
      </c>
      <c r="G22" t="s">
        <v>152</v>
      </c>
      <c r="H22" t="s">
        <v>81</v>
      </c>
      <c r="I22" t="s">
        <v>84</v>
      </c>
      <c r="J22" s="2">
        <v>44577</v>
      </c>
      <c r="K22">
        <f t="shared" si="1"/>
        <v>1</v>
      </c>
      <c r="L22">
        <f t="shared" si="2"/>
        <v>2022</v>
      </c>
      <c r="M22" s="1">
        <v>1541</v>
      </c>
      <c r="N22" s="1">
        <v>2300</v>
      </c>
      <c r="O22">
        <v>1</v>
      </c>
      <c r="P22" s="1">
        <f t="shared" si="3"/>
        <v>2300</v>
      </c>
      <c r="Q22" s="1">
        <f t="shared" si="4"/>
        <v>115</v>
      </c>
      <c r="R22" s="1">
        <f t="shared" si="0"/>
        <v>2415</v>
      </c>
      <c r="S22" t="s">
        <v>22</v>
      </c>
      <c r="T22" t="s">
        <v>23</v>
      </c>
      <c r="U22">
        <v>2046</v>
      </c>
      <c r="V22">
        <v>3046</v>
      </c>
      <c r="W22" t="s">
        <v>85</v>
      </c>
      <c r="X22" t="s">
        <v>30</v>
      </c>
      <c r="Y22">
        <v>34</v>
      </c>
    </row>
    <row r="23" spans="2:25">
      <c r="F23">
        <v>1064</v>
      </c>
      <c r="G23" t="s">
        <v>152</v>
      </c>
      <c r="H23" t="s">
        <v>81</v>
      </c>
      <c r="I23" t="s">
        <v>84</v>
      </c>
      <c r="J23" s="2">
        <v>44577</v>
      </c>
      <c r="K23">
        <f t="shared" si="1"/>
        <v>1</v>
      </c>
      <c r="L23">
        <f t="shared" si="2"/>
        <v>2022</v>
      </c>
      <c r="M23" s="1">
        <v>1541</v>
      </c>
      <c r="N23" s="1">
        <v>2300</v>
      </c>
      <c r="O23">
        <v>1</v>
      </c>
      <c r="P23" s="1">
        <f t="shared" si="3"/>
        <v>2300</v>
      </c>
      <c r="Q23" s="1">
        <f t="shared" si="4"/>
        <v>115</v>
      </c>
      <c r="R23" s="1">
        <f t="shared" si="0"/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>
      <c r="F24">
        <v>1057</v>
      </c>
      <c r="G24" t="s">
        <v>150</v>
      </c>
      <c r="H24" t="s">
        <v>86</v>
      </c>
      <c r="I24" t="s">
        <v>87</v>
      </c>
      <c r="J24" s="2">
        <v>44578</v>
      </c>
      <c r="K24">
        <f t="shared" si="1"/>
        <v>1</v>
      </c>
      <c r="L24">
        <f t="shared" si="2"/>
        <v>2022</v>
      </c>
      <c r="M24" s="1">
        <v>2250</v>
      </c>
      <c r="N24" s="1">
        <v>3000</v>
      </c>
      <c r="O24">
        <v>2</v>
      </c>
      <c r="P24" s="1">
        <f t="shared" si="3"/>
        <v>6000</v>
      </c>
      <c r="Q24" s="1">
        <f t="shared" si="4"/>
        <v>300</v>
      </c>
      <c r="R24" s="1">
        <f t="shared" si="0"/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>
      <c r="F25">
        <v>1058</v>
      </c>
      <c r="G25" t="s">
        <v>150</v>
      </c>
      <c r="H25" t="s">
        <v>86</v>
      </c>
      <c r="I25" t="s">
        <v>89</v>
      </c>
      <c r="J25" s="2">
        <v>44579</v>
      </c>
      <c r="K25">
        <f t="shared" si="1"/>
        <v>1</v>
      </c>
      <c r="L25">
        <f t="shared" si="2"/>
        <v>2022</v>
      </c>
      <c r="M25" s="1">
        <v>2625</v>
      </c>
      <c r="N25" s="1">
        <v>3500</v>
      </c>
      <c r="O25">
        <v>1</v>
      </c>
      <c r="P25" s="1">
        <f t="shared" si="3"/>
        <v>3500</v>
      </c>
      <c r="Q25" s="1">
        <f t="shared" si="4"/>
        <v>175</v>
      </c>
      <c r="R25" s="1">
        <f t="shared" si="0"/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>
      <c r="F26">
        <v>1073</v>
      </c>
      <c r="G26" t="s">
        <v>150</v>
      </c>
      <c r="H26" t="s">
        <v>48</v>
      </c>
      <c r="I26" t="s">
        <v>49</v>
      </c>
      <c r="J26" s="2">
        <v>44582</v>
      </c>
      <c r="K26">
        <f t="shared" si="1"/>
        <v>1</v>
      </c>
      <c r="L26">
        <f t="shared" si="2"/>
        <v>2022</v>
      </c>
      <c r="M26" s="1">
        <v>737</v>
      </c>
      <c r="N26" s="1">
        <v>1100</v>
      </c>
      <c r="O26">
        <v>2</v>
      </c>
      <c r="P26" s="1">
        <f t="shared" si="3"/>
        <v>2200</v>
      </c>
      <c r="Q26" s="1">
        <f t="shared" si="4"/>
        <v>110</v>
      </c>
      <c r="R26" s="1">
        <f t="shared" si="0"/>
        <v>2310</v>
      </c>
      <c r="S26" t="s">
        <v>22</v>
      </c>
      <c r="T26" t="s">
        <v>23</v>
      </c>
      <c r="U26">
        <v>2021</v>
      </c>
      <c r="V26">
        <v>3021</v>
      </c>
      <c r="W26" t="s">
        <v>50</v>
      </c>
      <c r="X26" t="s">
        <v>25</v>
      </c>
      <c r="Y26">
        <v>24</v>
      </c>
    </row>
    <row r="27" spans="2:25">
      <c r="F27">
        <v>1074</v>
      </c>
      <c r="G27" t="s">
        <v>150</v>
      </c>
      <c r="H27" t="s">
        <v>48</v>
      </c>
      <c r="I27" t="s">
        <v>51</v>
      </c>
      <c r="J27" s="2">
        <v>44583</v>
      </c>
      <c r="K27">
        <f t="shared" si="1"/>
        <v>1</v>
      </c>
      <c r="L27">
        <f t="shared" si="2"/>
        <v>2022</v>
      </c>
      <c r="M27" s="1">
        <v>938</v>
      </c>
      <c r="N27" s="1">
        <v>1400</v>
      </c>
      <c r="O27">
        <v>1</v>
      </c>
      <c r="P27" s="1">
        <f t="shared" si="3"/>
        <v>1400</v>
      </c>
      <c r="Q27" s="1">
        <f t="shared" si="4"/>
        <v>0</v>
      </c>
      <c r="R27" s="1">
        <f t="shared" si="0"/>
        <v>1400</v>
      </c>
      <c r="S27" t="s">
        <v>27</v>
      </c>
      <c r="T27" t="s">
        <v>28</v>
      </c>
      <c r="U27">
        <v>2022</v>
      </c>
      <c r="V27">
        <v>3022</v>
      </c>
      <c r="W27" t="s">
        <v>52</v>
      </c>
      <c r="X27" t="s">
        <v>30</v>
      </c>
      <c r="Y27">
        <v>21</v>
      </c>
    </row>
    <row r="28" spans="2:25">
      <c r="F28">
        <v>1075</v>
      </c>
      <c r="G28" t="s">
        <v>151</v>
      </c>
      <c r="H28" t="s">
        <v>54</v>
      </c>
      <c r="I28" t="s">
        <v>55</v>
      </c>
      <c r="J28" s="2">
        <v>44584</v>
      </c>
      <c r="K28">
        <f t="shared" si="1"/>
        <v>1</v>
      </c>
      <c r="L28">
        <f t="shared" si="2"/>
        <v>2022</v>
      </c>
      <c r="M28" s="1">
        <v>1190</v>
      </c>
      <c r="N28" s="1">
        <v>1700</v>
      </c>
      <c r="O28">
        <v>3</v>
      </c>
      <c r="P28" s="1">
        <f t="shared" si="3"/>
        <v>5100</v>
      </c>
      <c r="Q28" s="1">
        <f t="shared" si="4"/>
        <v>255</v>
      </c>
      <c r="R28" s="1">
        <f t="shared" si="0"/>
        <v>5355</v>
      </c>
      <c r="S28" t="s">
        <v>22</v>
      </c>
      <c r="T28" t="s">
        <v>33</v>
      </c>
      <c r="U28">
        <v>2023</v>
      </c>
      <c r="V28">
        <v>3023</v>
      </c>
      <c r="W28" t="s">
        <v>56</v>
      </c>
      <c r="X28" t="s">
        <v>25</v>
      </c>
      <c r="Y28">
        <v>20</v>
      </c>
    </row>
    <row r="29" spans="2:25">
      <c r="F29">
        <v>1076</v>
      </c>
      <c r="G29" t="s">
        <v>151</v>
      </c>
      <c r="H29" t="s">
        <v>54</v>
      </c>
      <c r="I29" t="s">
        <v>58</v>
      </c>
      <c r="J29" s="2">
        <v>44585</v>
      </c>
      <c r="K29">
        <f t="shared" si="1"/>
        <v>1</v>
      </c>
      <c r="L29">
        <f t="shared" si="2"/>
        <v>2022</v>
      </c>
      <c r="M29" s="1">
        <v>1400</v>
      </c>
      <c r="N29" s="1">
        <v>2000</v>
      </c>
      <c r="O29">
        <v>1</v>
      </c>
      <c r="P29" s="1">
        <f t="shared" si="3"/>
        <v>2000</v>
      </c>
      <c r="Q29" s="1">
        <f t="shared" si="4"/>
        <v>0</v>
      </c>
      <c r="R29" s="1">
        <f t="shared" si="0"/>
        <v>2000</v>
      </c>
      <c r="S29" t="s">
        <v>22</v>
      </c>
      <c r="T29" t="s">
        <v>23</v>
      </c>
      <c r="U29">
        <v>2024</v>
      </c>
      <c r="V29">
        <v>3024</v>
      </c>
      <c r="W29" t="s">
        <v>59</v>
      </c>
      <c r="X29" t="s">
        <v>30</v>
      </c>
      <c r="Y29">
        <v>18</v>
      </c>
    </row>
    <row r="30" spans="2:25">
      <c r="F30">
        <v>1077</v>
      </c>
      <c r="G30" t="s">
        <v>152</v>
      </c>
      <c r="H30" t="s">
        <v>61</v>
      </c>
      <c r="I30" t="s">
        <v>62</v>
      </c>
      <c r="J30" s="2">
        <v>44586</v>
      </c>
      <c r="K30">
        <f t="shared" si="1"/>
        <v>1</v>
      </c>
      <c r="L30">
        <f t="shared" si="2"/>
        <v>2022</v>
      </c>
      <c r="M30" s="1">
        <v>975</v>
      </c>
      <c r="N30" s="1">
        <v>1500</v>
      </c>
      <c r="O30">
        <v>2</v>
      </c>
      <c r="P30" s="1">
        <f t="shared" si="3"/>
        <v>3000</v>
      </c>
      <c r="Q30" s="1">
        <f t="shared" si="4"/>
        <v>150</v>
      </c>
      <c r="R30" s="1">
        <f t="shared" si="0"/>
        <v>3150</v>
      </c>
      <c r="S30" t="s">
        <v>27</v>
      </c>
      <c r="T30" t="s">
        <v>28</v>
      </c>
      <c r="U30">
        <v>2025</v>
      </c>
      <c r="V30">
        <v>3025</v>
      </c>
      <c r="W30" t="s">
        <v>63</v>
      </c>
      <c r="X30" t="s">
        <v>25</v>
      </c>
      <c r="Y30">
        <v>28</v>
      </c>
    </row>
    <row r="31" spans="2:25">
      <c r="F31">
        <v>1078</v>
      </c>
      <c r="G31" t="s">
        <v>152</v>
      </c>
      <c r="H31" t="s">
        <v>61</v>
      </c>
      <c r="I31" t="s">
        <v>64</v>
      </c>
      <c r="J31" s="2">
        <v>44587</v>
      </c>
      <c r="K31">
        <f t="shared" si="1"/>
        <v>1</v>
      </c>
      <c r="L31">
        <f t="shared" si="2"/>
        <v>2022</v>
      </c>
      <c r="M31" s="1">
        <v>1170</v>
      </c>
      <c r="N31" s="1">
        <v>1800</v>
      </c>
      <c r="O31">
        <v>1</v>
      </c>
      <c r="P31" s="1">
        <f t="shared" si="3"/>
        <v>1800</v>
      </c>
      <c r="Q31" s="1">
        <f t="shared" si="4"/>
        <v>0</v>
      </c>
      <c r="R31" s="1">
        <f t="shared" si="0"/>
        <v>1800</v>
      </c>
      <c r="S31" t="s">
        <v>22</v>
      </c>
      <c r="T31" t="s">
        <v>23</v>
      </c>
      <c r="U31">
        <v>2026</v>
      </c>
      <c r="V31">
        <v>3026</v>
      </c>
      <c r="W31" t="s">
        <v>65</v>
      </c>
      <c r="X31" t="s">
        <v>30</v>
      </c>
      <c r="Y31">
        <v>26</v>
      </c>
    </row>
    <row r="32" spans="2:25">
      <c r="F32">
        <v>1079</v>
      </c>
      <c r="G32" t="s">
        <v>150</v>
      </c>
      <c r="H32" t="s">
        <v>66</v>
      </c>
      <c r="I32" t="s">
        <v>67</v>
      </c>
      <c r="J32" s="2">
        <v>44588</v>
      </c>
      <c r="K32">
        <f t="shared" si="1"/>
        <v>1</v>
      </c>
      <c r="L32">
        <f t="shared" si="2"/>
        <v>2022</v>
      </c>
      <c r="M32" s="1">
        <v>1656</v>
      </c>
      <c r="N32" s="1">
        <v>2300</v>
      </c>
      <c r="O32">
        <v>2</v>
      </c>
      <c r="P32" s="1">
        <f t="shared" si="3"/>
        <v>4600</v>
      </c>
      <c r="Q32" s="1">
        <f t="shared" si="4"/>
        <v>230</v>
      </c>
      <c r="R32" s="1">
        <f t="shared" si="0"/>
        <v>4830</v>
      </c>
      <c r="S32" t="s">
        <v>27</v>
      </c>
      <c r="T32" t="s">
        <v>23</v>
      </c>
      <c r="U32">
        <v>2027</v>
      </c>
      <c r="V32">
        <v>3027</v>
      </c>
      <c r="W32" t="s">
        <v>68</v>
      </c>
      <c r="X32" t="s">
        <v>25</v>
      </c>
      <c r="Y32">
        <v>30</v>
      </c>
    </row>
    <row r="33" spans="6:25">
      <c r="F33">
        <v>1080</v>
      </c>
      <c r="G33" t="s">
        <v>150</v>
      </c>
      <c r="H33" t="s">
        <v>66</v>
      </c>
      <c r="I33" t="s">
        <v>69</v>
      </c>
      <c r="J33" s="2">
        <v>44589</v>
      </c>
      <c r="K33">
        <f t="shared" si="1"/>
        <v>1</v>
      </c>
      <c r="L33">
        <f t="shared" si="2"/>
        <v>2022</v>
      </c>
      <c r="M33" s="1">
        <v>1872</v>
      </c>
      <c r="N33" s="1">
        <v>2600</v>
      </c>
      <c r="O33">
        <v>1</v>
      </c>
      <c r="P33" s="1">
        <f t="shared" si="3"/>
        <v>2600</v>
      </c>
      <c r="Q33" s="1">
        <f t="shared" si="4"/>
        <v>130</v>
      </c>
      <c r="R33" s="1">
        <f t="shared" si="0"/>
        <v>2730</v>
      </c>
      <c r="S33" t="s">
        <v>22</v>
      </c>
      <c r="T33" t="s">
        <v>28</v>
      </c>
      <c r="U33">
        <v>2028</v>
      </c>
      <c r="V33">
        <v>3028</v>
      </c>
      <c r="W33" t="s">
        <v>70</v>
      </c>
      <c r="X33" t="s">
        <v>30</v>
      </c>
      <c r="Y33">
        <v>28</v>
      </c>
    </row>
    <row r="34" spans="6:25">
      <c r="F34">
        <v>1182</v>
      </c>
      <c r="G34" t="s">
        <v>153</v>
      </c>
      <c r="H34" t="s">
        <v>91</v>
      </c>
      <c r="I34" t="s">
        <v>92</v>
      </c>
      <c r="J34" s="2">
        <v>44593</v>
      </c>
      <c r="K34">
        <f t="shared" si="1"/>
        <v>2</v>
      </c>
      <c r="L34">
        <f t="shared" si="2"/>
        <v>2022</v>
      </c>
      <c r="M34" s="1">
        <v>1460</v>
      </c>
      <c r="N34" s="1">
        <v>2000</v>
      </c>
      <c r="O34">
        <v>2</v>
      </c>
      <c r="P34" s="1">
        <f t="shared" si="3"/>
        <v>4000</v>
      </c>
      <c r="Q34" s="1">
        <f t="shared" si="4"/>
        <v>200</v>
      </c>
      <c r="R34" s="1">
        <f t="shared" si="0"/>
        <v>4200</v>
      </c>
      <c r="S34" t="s">
        <v>22</v>
      </c>
      <c r="T34" t="s">
        <v>23</v>
      </c>
      <c r="U34">
        <v>2061</v>
      </c>
      <c r="V34">
        <v>3061</v>
      </c>
      <c r="W34" t="s">
        <v>93</v>
      </c>
      <c r="X34" t="s">
        <v>25</v>
      </c>
      <c r="Y34">
        <v>35</v>
      </c>
    </row>
    <row r="35" spans="6:25">
      <c r="F35">
        <v>1190</v>
      </c>
      <c r="G35" t="s">
        <v>150</v>
      </c>
      <c r="H35" t="s">
        <v>20</v>
      </c>
      <c r="I35" t="s">
        <v>21</v>
      </c>
      <c r="J35" s="2">
        <v>44593</v>
      </c>
      <c r="K35">
        <f t="shared" si="1"/>
        <v>2</v>
      </c>
      <c r="L35">
        <f t="shared" si="2"/>
        <v>2022</v>
      </c>
      <c r="M35" s="1">
        <v>840</v>
      </c>
      <c r="N35" s="1">
        <v>1200</v>
      </c>
      <c r="O35">
        <v>2</v>
      </c>
      <c r="P35" s="1">
        <f t="shared" si="3"/>
        <v>2400</v>
      </c>
      <c r="Q35" s="1">
        <f t="shared" si="4"/>
        <v>120</v>
      </c>
      <c r="R35" s="1">
        <f t="shared" si="0"/>
        <v>2520</v>
      </c>
      <c r="S35" t="s">
        <v>22</v>
      </c>
      <c r="T35" t="s">
        <v>23</v>
      </c>
      <c r="U35">
        <v>2001</v>
      </c>
      <c r="V35">
        <v>3001</v>
      </c>
      <c r="W35" t="s">
        <v>24</v>
      </c>
      <c r="X35" t="s">
        <v>25</v>
      </c>
      <c r="Y35">
        <v>25</v>
      </c>
    </row>
    <row r="36" spans="6:25">
      <c r="F36">
        <v>1183</v>
      </c>
      <c r="G36" t="s">
        <v>153</v>
      </c>
      <c r="H36" t="s">
        <v>91</v>
      </c>
      <c r="I36" t="s">
        <v>94</v>
      </c>
      <c r="J36" s="2">
        <v>44594</v>
      </c>
      <c r="K36">
        <f t="shared" si="1"/>
        <v>2</v>
      </c>
      <c r="L36">
        <f t="shared" si="2"/>
        <v>2022</v>
      </c>
      <c r="M36" s="1">
        <v>1825</v>
      </c>
      <c r="N36" s="1">
        <v>2500</v>
      </c>
      <c r="O36">
        <v>1</v>
      </c>
      <c r="P36" s="1">
        <f t="shared" si="3"/>
        <v>2500</v>
      </c>
      <c r="Q36" s="1">
        <f t="shared" si="4"/>
        <v>125</v>
      </c>
      <c r="R36" s="1">
        <f t="shared" si="0"/>
        <v>2625</v>
      </c>
      <c r="S36" t="s">
        <v>27</v>
      </c>
      <c r="T36" t="s">
        <v>28</v>
      </c>
      <c r="U36">
        <v>2062</v>
      </c>
      <c r="V36">
        <v>3062</v>
      </c>
      <c r="W36" t="s">
        <v>95</v>
      </c>
      <c r="X36" t="s">
        <v>30</v>
      </c>
      <c r="Y36">
        <v>33</v>
      </c>
    </row>
    <row r="37" spans="6:25">
      <c r="F37">
        <v>1191</v>
      </c>
      <c r="G37" t="s">
        <v>150</v>
      </c>
      <c r="H37" t="s">
        <v>20</v>
      </c>
      <c r="I37" t="s">
        <v>26</v>
      </c>
      <c r="J37" s="2">
        <v>44594</v>
      </c>
      <c r="K37">
        <f t="shared" si="1"/>
        <v>2</v>
      </c>
      <c r="L37">
        <f t="shared" si="2"/>
        <v>2022</v>
      </c>
      <c r="M37" s="1">
        <v>1050</v>
      </c>
      <c r="N37" s="1">
        <v>1500</v>
      </c>
      <c r="O37">
        <v>1</v>
      </c>
      <c r="P37" s="1">
        <f t="shared" si="3"/>
        <v>1500</v>
      </c>
      <c r="Q37" s="1">
        <f t="shared" si="4"/>
        <v>0</v>
      </c>
      <c r="R37" s="1">
        <f t="shared" si="0"/>
        <v>1500</v>
      </c>
      <c r="S37" t="s">
        <v>27</v>
      </c>
      <c r="T37" t="s">
        <v>28</v>
      </c>
      <c r="U37">
        <v>2002</v>
      </c>
      <c r="V37">
        <v>3002</v>
      </c>
      <c r="W37" t="s">
        <v>29</v>
      </c>
      <c r="X37" t="s">
        <v>30</v>
      </c>
      <c r="Y37">
        <v>22</v>
      </c>
    </row>
    <row r="38" spans="6:25">
      <c r="F38">
        <v>1184</v>
      </c>
      <c r="G38" t="s">
        <v>151</v>
      </c>
      <c r="H38" t="s">
        <v>96</v>
      </c>
      <c r="I38" t="s">
        <v>97</v>
      </c>
      <c r="J38" s="2">
        <v>44595</v>
      </c>
      <c r="K38">
        <f t="shared" si="1"/>
        <v>2</v>
      </c>
      <c r="L38">
        <f t="shared" si="2"/>
        <v>2022</v>
      </c>
      <c r="M38" s="1">
        <v>1105</v>
      </c>
      <c r="N38" s="1">
        <v>1700</v>
      </c>
      <c r="O38">
        <v>3</v>
      </c>
      <c r="P38" s="1">
        <f t="shared" si="3"/>
        <v>5100</v>
      </c>
      <c r="Q38" s="1">
        <f t="shared" si="4"/>
        <v>255</v>
      </c>
      <c r="R38" s="1">
        <f t="shared" si="0"/>
        <v>5355</v>
      </c>
      <c r="S38" t="s">
        <v>22</v>
      </c>
      <c r="T38" t="s">
        <v>33</v>
      </c>
      <c r="U38">
        <v>2063</v>
      </c>
      <c r="V38">
        <v>3063</v>
      </c>
      <c r="W38" t="s">
        <v>98</v>
      </c>
      <c r="X38" t="s">
        <v>25</v>
      </c>
      <c r="Y38">
        <v>22</v>
      </c>
    </row>
    <row r="39" spans="6:25">
      <c r="F39">
        <v>1192</v>
      </c>
      <c r="G39" t="s">
        <v>151</v>
      </c>
      <c r="H39" t="s">
        <v>31</v>
      </c>
      <c r="I39" t="s">
        <v>32</v>
      </c>
      <c r="J39" s="2">
        <v>44595</v>
      </c>
      <c r="K39">
        <f t="shared" si="1"/>
        <v>2</v>
      </c>
      <c r="L39">
        <f t="shared" si="2"/>
        <v>2022</v>
      </c>
      <c r="M39" s="1">
        <v>1260</v>
      </c>
      <c r="N39" s="1">
        <v>1800</v>
      </c>
      <c r="O39">
        <v>3</v>
      </c>
      <c r="P39" s="1">
        <f t="shared" si="3"/>
        <v>5400</v>
      </c>
      <c r="Q39" s="1">
        <f t="shared" si="4"/>
        <v>270</v>
      </c>
      <c r="R39" s="1">
        <f t="shared" si="0"/>
        <v>5670</v>
      </c>
      <c r="S39" t="s">
        <v>22</v>
      </c>
      <c r="T39" t="s">
        <v>33</v>
      </c>
      <c r="U39">
        <v>2003</v>
      </c>
      <c r="V39">
        <v>3003</v>
      </c>
      <c r="W39" t="s">
        <v>34</v>
      </c>
      <c r="X39" t="s">
        <v>25</v>
      </c>
      <c r="Y39">
        <v>18</v>
      </c>
    </row>
    <row r="40" spans="6:25">
      <c r="F40">
        <v>1185</v>
      </c>
      <c r="G40" t="s">
        <v>151</v>
      </c>
      <c r="H40" t="s">
        <v>96</v>
      </c>
      <c r="I40" t="s">
        <v>99</v>
      </c>
      <c r="J40" s="2">
        <v>44596</v>
      </c>
      <c r="K40">
        <f t="shared" si="1"/>
        <v>2</v>
      </c>
      <c r="L40">
        <f t="shared" si="2"/>
        <v>2022</v>
      </c>
      <c r="M40" s="1">
        <v>1365</v>
      </c>
      <c r="N40" s="1">
        <v>2100</v>
      </c>
      <c r="O40">
        <v>1</v>
      </c>
      <c r="P40" s="1">
        <f t="shared" si="3"/>
        <v>2100</v>
      </c>
      <c r="Q40" s="1">
        <f t="shared" si="4"/>
        <v>105</v>
      </c>
      <c r="R40" s="1">
        <f t="shared" si="0"/>
        <v>2205</v>
      </c>
      <c r="S40" t="s">
        <v>22</v>
      </c>
      <c r="T40" t="s">
        <v>23</v>
      </c>
      <c r="U40">
        <v>2064</v>
      </c>
      <c r="V40">
        <v>3064</v>
      </c>
      <c r="W40" t="s">
        <v>100</v>
      </c>
      <c r="X40" t="s">
        <v>30</v>
      </c>
      <c r="Y40">
        <v>20</v>
      </c>
    </row>
    <row r="41" spans="6:25">
      <c r="F41">
        <v>1193</v>
      </c>
      <c r="G41" t="s">
        <v>151</v>
      </c>
      <c r="H41" t="s">
        <v>31</v>
      </c>
      <c r="I41" t="s">
        <v>36</v>
      </c>
      <c r="J41" s="2">
        <v>44596</v>
      </c>
      <c r="K41">
        <f t="shared" si="1"/>
        <v>2</v>
      </c>
      <c r="L41">
        <f t="shared" si="2"/>
        <v>2022</v>
      </c>
      <c r="M41" s="1">
        <v>1470</v>
      </c>
      <c r="N41" s="1">
        <v>2100</v>
      </c>
      <c r="O41">
        <v>1</v>
      </c>
      <c r="P41" s="1">
        <f t="shared" si="3"/>
        <v>2100</v>
      </c>
      <c r="Q41" s="1">
        <f t="shared" si="4"/>
        <v>105</v>
      </c>
      <c r="R41" s="1">
        <f t="shared" si="0"/>
        <v>2205</v>
      </c>
      <c r="S41" t="s">
        <v>22</v>
      </c>
      <c r="T41" t="s">
        <v>23</v>
      </c>
      <c r="U41">
        <v>2004</v>
      </c>
      <c r="V41">
        <v>3004</v>
      </c>
      <c r="W41" t="s">
        <v>37</v>
      </c>
      <c r="X41" t="s">
        <v>30</v>
      </c>
      <c r="Y41">
        <v>16</v>
      </c>
    </row>
    <row r="42" spans="6:25">
      <c r="F42">
        <v>1186</v>
      </c>
      <c r="G42" t="s">
        <v>152</v>
      </c>
      <c r="H42" t="s">
        <v>101</v>
      </c>
      <c r="I42" t="s">
        <v>102</v>
      </c>
      <c r="J42" s="2">
        <v>44597</v>
      </c>
      <c r="K42">
        <f t="shared" si="1"/>
        <v>2</v>
      </c>
      <c r="L42">
        <f t="shared" si="2"/>
        <v>2022</v>
      </c>
      <c r="M42" s="1">
        <v>1035</v>
      </c>
      <c r="N42" s="1">
        <v>1500</v>
      </c>
      <c r="O42">
        <v>2</v>
      </c>
      <c r="P42" s="1">
        <f t="shared" si="3"/>
        <v>3000</v>
      </c>
      <c r="Q42" s="1">
        <f t="shared" si="4"/>
        <v>150</v>
      </c>
      <c r="R42" s="1">
        <f t="shared" si="0"/>
        <v>3150</v>
      </c>
      <c r="S42" t="s">
        <v>27</v>
      </c>
      <c r="T42" t="s">
        <v>28</v>
      </c>
      <c r="U42">
        <v>2065</v>
      </c>
      <c r="V42">
        <v>3065</v>
      </c>
      <c r="W42" t="s">
        <v>103</v>
      </c>
      <c r="X42" t="s">
        <v>25</v>
      </c>
      <c r="Y42">
        <v>30</v>
      </c>
    </row>
    <row r="43" spans="6:25">
      <c r="F43">
        <v>1194</v>
      </c>
      <c r="G43" t="s">
        <v>152</v>
      </c>
      <c r="H43" t="s">
        <v>38</v>
      </c>
      <c r="I43" t="s">
        <v>39</v>
      </c>
      <c r="J43" s="2">
        <v>44597</v>
      </c>
      <c r="K43">
        <f t="shared" si="1"/>
        <v>2</v>
      </c>
      <c r="L43">
        <f t="shared" si="2"/>
        <v>2022</v>
      </c>
      <c r="M43" s="1">
        <v>896.99999999999989</v>
      </c>
      <c r="N43" s="1">
        <v>1300</v>
      </c>
      <c r="O43">
        <v>2</v>
      </c>
      <c r="P43" s="1">
        <f t="shared" si="3"/>
        <v>2600</v>
      </c>
      <c r="Q43" s="1">
        <f t="shared" si="4"/>
        <v>130</v>
      </c>
      <c r="R43" s="1">
        <f t="shared" si="0"/>
        <v>2730</v>
      </c>
      <c r="S43" t="s">
        <v>27</v>
      </c>
      <c r="T43" t="s">
        <v>28</v>
      </c>
      <c r="U43">
        <v>2005</v>
      </c>
      <c r="V43">
        <v>3005</v>
      </c>
      <c r="W43" t="s">
        <v>40</v>
      </c>
      <c r="X43" t="s">
        <v>25</v>
      </c>
      <c r="Y43">
        <v>27</v>
      </c>
    </row>
    <row r="44" spans="6:25">
      <c r="F44">
        <v>1187</v>
      </c>
      <c r="G44" t="s">
        <v>152</v>
      </c>
      <c r="H44" t="s">
        <v>101</v>
      </c>
      <c r="I44" t="s">
        <v>104</v>
      </c>
      <c r="J44" s="2">
        <v>44598</v>
      </c>
      <c r="K44">
        <f t="shared" si="1"/>
        <v>2</v>
      </c>
      <c r="L44">
        <f t="shared" si="2"/>
        <v>2022</v>
      </c>
      <c r="M44" s="1">
        <v>1242</v>
      </c>
      <c r="N44" s="1">
        <v>1800</v>
      </c>
      <c r="O44">
        <v>1</v>
      </c>
      <c r="P44" s="1">
        <f t="shared" si="3"/>
        <v>1800</v>
      </c>
      <c r="Q44" s="1">
        <f t="shared" si="4"/>
        <v>0</v>
      </c>
      <c r="R44" s="1">
        <f t="shared" si="0"/>
        <v>1800</v>
      </c>
      <c r="S44" t="s">
        <v>22</v>
      </c>
      <c r="T44" t="s">
        <v>23</v>
      </c>
      <c r="U44">
        <v>2066</v>
      </c>
      <c r="V44">
        <v>3066</v>
      </c>
      <c r="W44" t="s">
        <v>105</v>
      </c>
      <c r="X44" t="s">
        <v>30</v>
      </c>
      <c r="Y44">
        <v>28</v>
      </c>
    </row>
    <row r="45" spans="6:25">
      <c r="F45">
        <v>1195</v>
      </c>
      <c r="G45" t="s">
        <v>152</v>
      </c>
      <c r="H45" t="s">
        <v>38</v>
      </c>
      <c r="I45" t="s">
        <v>41</v>
      </c>
      <c r="J45" s="2">
        <v>44598</v>
      </c>
      <c r="K45">
        <f t="shared" si="1"/>
        <v>2</v>
      </c>
      <c r="L45">
        <f t="shared" si="2"/>
        <v>2022</v>
      </c>
      <c r="M45" s="1">
        <v>1104</v>
      </c>
      <c r="N45" s="1">
        <v>1600</v>
      </c>
      <c r="O45">
        <v>1</v>
      </c>
      <c r="P45" s="1">
        <f t="shared" si="3"/>
        <v>1600</v>
      </c>
      <c r="Q45" s="1">
        <f t="shared" si="4"/>
        <v>0</v>
      </c>
      <c r="R45" s="1">
        <f t="shared" si="0"/>
        <v>1600</v>
      </c>
      <c r="S45" t="s">
        <v>22</v>
      </c>
      <c r="T45" t="s">
        <v>23</v>
      </c>
      <c r="U45">
        <v>2006</v>
      </c>
      <c r="V45">
        <v>3006</v>
      </c>
      <c r="W45" t="s">
        <v>42</v>
      </c>
      <c r="X45" t="s">
        <v>30</v>
      </c>
      <c r="Y45">
        <v>24</v>
      </c>
    </row>
    <row r="46" spans="6:25">
      <c r="F46">
        <v>1188</v>
      </c>
      <c r="G46" t="s">
        <v>153</v>
      </c>
      <c r="H46" t="s">
        <v>106</v>
      </c>
      <c r="I46" t="s">
        <v>107</v>
      </c>
      <c r="J46" s="2">
        <v>44599</v>
      </c>
      <c r="K46">
        <f t="shared" si="1"/>
        <v>2</v>
      </c>
      <c r="L46">
        <f t="shared" si="2"/>
        <v>2022</v>
      </c>
      <c r="M46" s="1">
        <v>2080</v>
      </c>
      <c r="N46" s="1">
        <v>3200</v>
      </c>
      <c r="O46">
        <v>2</v>
      </c>
      <c r="P46" s="1">
        <f t="shared" si="3"/>
        <v>6400</v>
      </c>
      <c r="Q46" s="1">
        <f t="shared" si="4"/>
        <v>320</v>
      </c>
      <c r="R46" s="1">
        <f t="shared" si="0"/>
        <v>6720</v>
      </c>
      <c r="S46" t="s">
        <v>27</v>
      </c>
      <c r="T46" t="s">
        <v>23</v>
      </c>
      <c r="U46">
        <v>2067</v>
      </c>
      <c r="V46">
        <v>3067</v>
      </c>
      <c r="W46" t="s">
        <v>88</v>
      </c>
      <c r="X46" t="s">
        <v>25</v>
      </c>
      <c r="Y46">
        <v>42</v>
      </c>
    </row>
    <row r="47" spans="6:25">
      <c r="F47">
        <v>1196</v>
      </c>
      <c r="G47" t="s">
        <v>150</v>
      </c>
      <c r="H47" t="s">
        <v>43</v>
      </c>
      <c r="I47" t="s">
        <v>44</v>
      </c>
      <c r="J47" s="2">
        <v>44599</v>
      </c>
      <c r="K47">
        <f t="shared" si="1"/>
        <v>2</v>
      </c>
      <c r="L47">
        <f t="shared" si="2"/>
        <v>2022</v>
      </c>
      <c r="M47" s="1">
        <v>1496</v>
      </c>
      <c r="N47" s="1">
        <v>2200</v>
      </c>
      <c r="O47">
        <v>2</v>
      </c>
      <c r="P47" s="1">
        <f t="shared" si="3"/>
        <v>4400</v>
      </c>
      <c r="Q47" s="1">
        <f t="shared" si="4"/>
        <v>220</v>
      </c>
      <c r="R47" s="1">
        <f t="shared" si="0"/>
        <v>4620</v>
      </c>
      <c r="S47" t="s">
        <v>27</v>
      </c>
      <c r="T47" t="s">
        <v>23</v>
      </c>
      <c r="U47">
        <v>2007</v>
      </c>
      <c r="V47">
        <v>3007</v>
      </c>
      <c r="W47" t="s">
        <v>45</v>
      </c>
      <c r="X47" t="s">
        <v>25</v>
      </c>
      <c r="Y47">
        <v>29</v>
      </c>
    </row>
    <row r="48" spans="6:25">
      <c r="F48">
        <v>1198</v>
      </c>
      <c r="G48" t="s">
        <v>150</v>
      </c>
      <c r="H48" t="s">
        <v>43</v>
      </c>
      <c r="I48" t="s">
        <v>44</v>
      </c>
      <c r="J48" s="2">
        <v>44599</v>
      </c>
      <c r="K48">
        <f t="shared" si="1"/>
        <v>2</v>
      </c>
      <c r="L48">
        <f t="shared" si="2"/>
        <v>2022</v>
      </c>
      <c r="M48" s="1">
        <v>1496</v>
      </c>
      <c r="N48" s="1">
        <v>2200</v>
      </c>
      <c r="O48">
        <v>2</v>
      </c>
      <c r="P48" s="1">
        <f t="shared" si="3"/>
        <v>4400</v>
      </c>
      <c r="Q48" s="1">
        <f t="shared" si="4"/>
        <v>220</v>
      </c>
      <c r="R48" s="1">
        <f t="shared" si="0"/>
        <v>4620</v>
      </c>
      <c r="S48" t="s">
        <v>27</v>
      </c>
      <c r="T48" t="s">
        <v>23</v>
      </c>
      <c r="U48">
        <v>2007</v>
      </c>
      <c r="V48">
        <v>3007</v>
      </c>
      <c r="W48" t="s">
        <v>45</v>
      </c>
      <c r="X48" t="s">
        <v>25</v>
      </c>
      <c r="Y48">
        <v>29</v>
      </c>
    </row>
    <row r="49" spans="6:25">
      <c r="F49">
        <v>1189</v>
      </c>
      <c r="G49" t="s">
        <v>153</v>
      </c>
      <c r="H49" t="s">
        <v>106</v>
      </c>
      <c r="I49" t="s">
        <v>108</v>
      </c>
      <c r="J49" s="2">
        <v>44600</v>
      </c>
      <c r="K49">
        <f t="shared" si="1"/>
        <v>2</v>
      </c>
      <c r="L49">
        <f t="shared" si="2"/>
        <v>2022</v>
      </c>
      <c r="M49" s="1">
        <v>2405</v>
      </c>
      <c r="N49" s="1">
        <v>3700</v>
      </c>
      <c r="O49">
        <v>1</v>
      </c>
      <c r="P49" s="1">
        <f t="shared" si="3"/>
        <v>3700</v>
      </c>
      <c r="Q49" s="1">
        <f t="shared" si="4"/>
        <v>185</v>
      </c>
      <c r="R49" s="1">
        <f t="shared" si="0"/>
        <v>3885</v>
      </c>
      <c r="S49" t="s">
        <v>22</v>
      </c>
      <c r="T49" t="s">
        <v>28</v>
      </c>
      <c r="U49">
        <v>2068</v>
      </c>
      <c r="V49">
        <v>3068</v>
      </c>
      <c r="W49" t="s">
        <v>90</v>
      </c>
      <c r="X49" t="s">
        <v>30</v>
      </c>
      <c r="Y49">
        <v>40</v>
      </c>
    </row>
    <row r="50" spans="6:25">
      <c r="F50">
        <v>1197</v>
      </c>
      <c r="G50" t="s">
        <v>150</v>
      </c>
      <c r="H50" t="s">
        <v>43</v>
      </c>
      <c r="I50" t="s">
        <v>46</v>
      </c>
      <c r="J50" s="2">
        <v>44600</v>
      </c>
      <c r="K50">
        <f t="shared" si="1"/>
        <v>2</v>
      </c>
      <c r="L50">
        <f t="shared" si="2"/>
        <v>2022</v>
      </c>
      <c r="M50" s="1">
        <v>1700.0000000000002</v>
      </c>
      <c r="N50" s="1">
        <v>2500</v>
      </c>
      <c r="O50">
        <v>1</v>
      </c>
      <c r="P50" s="1">
        <f t="shared" si="3"/>
        <v>2500</v>
      </c>
      <c r="Q50" s="1">
        <f t="shared" si="4"/>
        <v>125</v>
      </c>
      <c r="R50" s="1">
        <f t="shared" si="0"/>
        <v>2625</v>
      </c>
      <c r="S50" t="s">
        <v>22</v>
      </c>
      <c r="T50" t="s">
        <v>28</v>
      </c>
      <c r="U50">
        <v>2008</v>
      </c>
      <c r="V50">
        <v>3008</v>
      </c>
      <c r="W50" t="s">
        <v>47</v>
      </c>
      <c r="X50" t="s">
        <v>30</v>
      </c>
      <c r="Y50">
        <v>27</v>
      </c>
    </row>
    <row r="51" spans="6:25">
      <c r="F51">
        <v>1199</v>
      </c>
      <c r="G51" t="s">
        <v>150</v>
      </c>
      <c r="H51" t="s">
        <v>43</v>
      </c>
      <c r="I51" t="s">
        <v>46</v>
      </c>
      <c r="J51" s="2">
        <v>44600</v>
      </c>
      <c r="K51">
        <f t="shared" si="1"/>
        <v>2</v>
      </c>
      <c r="L51">
        <f t="shared" si="2"/>
        <v>2022</v>
      </c>
      <c r="M51" s="1">
        <v>1700.0000000000002</v>
      </c>
      <c r="N51" s="1">
        <v>2500</v>
      </c>
      <c r="O51">
        <v>1</v>
      </c>
      <c r="P51" s="1">
        <f t="shared" si="3"/>
        <v>2500</v>
      </c>
      <c r="Q51" s="1">
        <f t="shared" si="4"/>
        <v>125</v>
      </c>
      <c r="R51" s="1">
        <f t="shared" si="0"/>
        <v>2625</v>
      </c>
      <c r="S51" t="s">
        <v>22</v>
      </c>
      <c r="T51" t="s">
        <v>28</v>
      </c>
      <c r="U51">
        <v>2008</v>
      </c>
      <c r="V51">
        <v>3008</v>
      </c>
      <c r="W51" t="s">
        <v>47</v>
      </c>
      <c r="X51" t="s">
        <v>30</v>
      </c>
      <c r="Y51">
        <v>27</v>
      </c>
    </row>
    <row r="52" spans="6:25">
      <c r="F52">
        <v>1208</v>
      </c>
      <c r="G52" t="s">
        <v>150</v>
      </c>
      <c r="H52" t="s">
        <v>71</v>
      </c>
      <c r="I52" t="s">
        <v>72</v>
      </c>
      <c r="J52" s="2">
        <v>44603</v>
      </c>
      <c r="K52">
        <f t="shared" si="1"/>
        <v>2</v>
      </c>
      <c r="L52">
        <f t="shared" si="2"/>
        <v>2022</v>
      </c>
      <c r="M52" s="1">
        <v>780</v>
      </c>
      <c r="N52" s="1">
        <v>1300</v>
      </c>
      <c r="O52">
        <v>2</v>
      </c>
      <c r="P52" s="1">
        <f t="shared" si="3"/>
        <v>2600</v>
      </c>
      <c r="Q52" s="1">
        <f t="shared" si="4"/>
        <v>130</v>
      </c>
      <c r="R52" s="1">
        <f t="shared" si="0"/>
        <v>2730</v>
      </c>
      <c r="S52" t="s">
        <v>22</v>
      </c>
      <c r="T52" t="s">
        <v>23</v>
      </c>
      <c r="U52">
        <v>2041</v>
      </c>
      <c r="V52">
        <v>3041</v>
      </c>
      <c r="W52" t="s">
        <v>73</v>
      </c>
      <c r="X52" t="s">
        <v>25</v>
      </c>
      <c r="Y52">
        <v>32</v>
      </c>
    </row>
    <row r="53" spans="6:25">
      <c r="F53">
        <v>1209</v>
      </c>
      <c r="G53" t="s">
        <v>150</v>
      </c>
      <c r="H53" t="s">
        <v>71</v>
      </c>
      <c r="I53" t="s">
        <v>74</v>
      </c>
      <c r="J53" s="2">
        <v>44604</v>
      </c>
      <c r="K53">
        <f t="shared" si="1"/>
        <v>2</v>
      </c>
      <c r="L53">
        <f t="shared" si="2"/>
        <v>2022</v>
      </c>
      <c r="M53" s="1">
        <v>960</v>
      </c>
      <c r="N53" s="1">
        <v>1600</v>
      </c>
      <c r="O53">
        <v>1</v>
      </c>
      <c r="P53" s="1">
        <f t="shared" si="3"/>
        <v>1600</v>
      </c>
      <c r="Q53" s="1">
        <f t="shared" si="4"/>
        <v>0</v>
      </c>
      <c r="R53" s="1">
        <f t="shared" si="0"/>
        <v>1600</v>
      </c>
      <c r="S53" t="s">
        <v>27</v>
      </c>
      <c r="T53" t="s">
        <v>28</v>
      </c>
      <c r="U53">
        <v>2042</v>
      </c>
      <c r="V53">
        <v>3042</v>
      </c>
      <c r="W53" t="s">
        <v>75</v>
      </c>
      <c r="X53" t="s">
        <v>30</v>
      </c>
      <c r="Y53">
        <v>29</v>
      </c>
    </row>
    <row r="54" spans="6:25">
      <c r="F54">
        <v>1176</v>
      </c>
      <c r="G54" t="s">
        <v>151</v>
      </c>
      <c r="H54" t="s">
        <v>76</v>
      </c>
      <c r="I54" t="s">
        <v>77</v>
      </c>
      <c r="J54" s="2">
        <v>44605</v>
      </c>
      <c r="K54">
        <f t="shared" si="1"/>
        <v>2</v>
      </c>
      <c r="L54">
        <f t="shared" si="2"/>
        <v>2022</v>
      </c>
      <c r="M54" s="1">
        <v>1292</v>
      </c>
      <c r="N54" s="1">
        <v>1900</v>
      </c>
      <c r="O54">
        <v>3</v>
      </c>
      <c r="P54" s="1">
        <f t="shared" si="3"/>
        <v>5700</v>
      </c>
      <c r="Q54" s="1">
        <f t="shared" si="4"/>
        <v>285</v>
      </c>
      <c r="R54" s="1">
        <f t="shared" si="0"/>
        <v>5985</v>
      </c>
      <c r="S54" t="s">
        <v>22</v>
      </c>
      <c r="T54" t="s">
        <v>33</v>
      </c>
      <c r="U54">
        <v>2043</v>
      </c>
      <c r="V54">
        <v>3043</v>
      </c>
      <c r="W54" t="s">
        <v>78</v>
      </c>
      <c r="X54" t="s">
        <v>25</v>
      </c>
      <c r="Y54">
        <v>21</v>
      </c>
    </row>
    <row r="55" spans="6:25">
      <c r="F55">
        <v>1177</v>
      </c>
      <c r="G55" t="s">
        <v>151</v>
      </c>
      <c r="H55" t="s">
        <v>76</v>
      </c>
      <c r="I55" t="s">
        <v>79</v>
      </c>
      <c r="J55" s="2">
        <v>44606</v>
      </c>
      <c r="K55">
        <f t="shared" si="1"/>
        <v>2</v>
      </c>
      <c r="L55">
        <f t="shared" si="2"/>
        <v>2022</v>
      </c>
      <c r="M55" s="1">
        <v>1496</v>
      </c>
      <c r="N55" s="1">
        <v>2200</v>
      </c>
      <c r="O55">
        <v>1</v>
      </c>
      <c r="P55" s="1">
        <f t="shared" si="3"/>
        <v>2200</v>
      </c>
      <c r="Q55" s="1">
        <f t="shared" si="4"/>
        <v>110</v>
      </c>
      <c r="R55" s="1">
        <f t="shared" si="0"/>
        <v>2310</v>
      </c>
      <c r="S55" t="s">
        <v>22</v>
      </c>
      <c r="T55" t="s">
        <v>23</v>
      </c>
      <c r="U55">
        <v>2044</v>
      </c>
      <c r="V55">
        <v>3044</v>
      </c>
      <c r="W55" t="s">
        <v>80</v>
      </c>
      <c r="X55" t="s">
        <v>30</v>
      </c>
      <c r="Y55">
        <v>19</v>
      </c>
    </row>
    <row r="56" spans="6:25">
      <c r="F56">
        <v>1178</v>
      </c>
      <c r="G56" t="s">
        <v>152</v>
      </c>
      <c r="H56" t="s">
        <v>81</v>
      </c>
      <c r="I56" t="s">
        <v>82</v>
      </c>
      <c r="J56" s="2">
        <v>44607</v>
      </c>
      <c r="K56">
        <f t="shared" si="1"/>
        <v>2</v>
      </c>
      <c r="L56">
        <f t="shared" si="2"/>
        <v>2022</v>
      </c>
      <c r="M56" s="1">
        <v>1340</v>
      </c>
      <c r="N56" s="1">
        <v>2000</v>
      </c>
      <c r="O56">
        <v>2</v>
      </c>
      <c r="P56" s="1">
        <f t="shared" si="3"/>
        <v>4000</v>
      </c>
      <c r="Q56" s="1">
        <f t="shared" si="4"/>
        <v>200</v>
      </c>
      <c r="R56" s="1">
        <f t="shared" si="0"/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>
      <c r="F57">
        <v>1179</v>
      </c>
      <c r="G57" t="s">
        <v>152</v>
      </c>
      <c r="H57" t="s">
        <v>81</v>
      </c>
      <c r="I57" t="s">
        <v>84</v>
      </c>
      <c r="J57" s="2">
        <v>44608</v>
      </c>
      <c r="K57">
        <f t="shared" si="1"/>
        <v>2</v>
      </c>
      <c r="L57">
        <f t="shared" si="2"/>
        <v>2022</v>
      </c>
      <c r="M57" s="1">
        <v>1541</v>
      </c>
      <c r="N57" s="1">
        <v>2300</v>
      </c>
      <c r="O57">
        <v>1</v>
      </c>
      <c r="P57" s="1">
        <f t="shared" si="3"/>
        <v>2300</v>
      </c>
      <c r="Q57" s="1">
        <f t="shared" si="4"/>
        <v>115</v>
      </c>
      <c r="R57" s="1">
        <f t="shared" si="0"/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>
      <c r="F58">
        <v>1180</v>
      </c>
      <c r="G58" t="s">
        <v>150</v>
      </c>
      <c r="H58" t="s">
        <v>86</v>
      </c>
      <c r="I58" t="s">
        <v>87</v>
      </c>
      <c r="J58" s="2">
        <v>44609</v>
      </c>
      <c r="K58">
        <f t="shared" si="1"/>
        <v>2</v>
      </c>
      <c r="L58">
        <f t="shared" si="2"/>
        <v>2022</v>
      </c>
      <c r="M58" s="1">
        <v>2250</v>
      </c>
      <c r="N58" s="1">
        <v>3000</v>
      </c>
      <c r="O58">
        <v>2</v>
      </c>
      <c r="P58" s="1">
        <f t="shared" si="3"/>
        <v>6000</v>
      </c>
      <c r="Q58" s="1">
        <f t="shared" si="4"/>
        <v>300</v>
      </c>
      <c r="R58" s="1">
        <f t="shared" si="0"/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>
      <c r="F59">
        <v>1181</v>
      </c>
      <c r="G59" t="s">
        <v>150</v>
      </c>
      <c r="H59" t="s">
        <v>86</v>
      </c>
      <c r="I59" t="s">
        <v>89</v>
      </c>
      <c r="J59" s="2">
        <v>44610</v>
      </c>
      <c r="K59">
        <f t="shared" si="1"/>
        <v>2</v>
      </c>
      <c r="L59">
        <f t="shared" si="2"/>
        <v>2022</v>
      </c>
      <c r="M59" s="1">
        <v>2625</v>
      </c>
      <c r="N59" s="1">
        <v>3500</v>
      </c>
      <c r="O59">
        <v>1</v>
      </c>
      <c r="P59" s="1">
        <f t="shared" si="3"/>
        <v>3500</v>
      </c>
      <c r="Q59" s="1">
        <f t="shared" si="4"/>
        <v>175</v>
      </c>
      <c r="R59" s="1">
        <f t="shared" si="0"/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>
      <c r="F60">
        <v>1200</v>
      </c>
      <c r="G60" t="s">
        <v>150</v>
      </c>
      <c r="H60" t="s">
        <v>48</v>
      </c>
      <c r="I60" t="s">
        <v>49</v>
      </c>
      <c r="J60" s="2">
        <v>44613</v>
      </c>
      <c r="K60">
        <f t="shared" si="1"/>
        <v>2</v>
      </c>
      <c r="L60">
        <f t="shared" si="2"/>
        <v>2022</v>
      </c>
      <c r="M60" s="1">
        <v>737</v>
      </c>
      <c r="N60" s="1">
        <v>1100</v>
      </c>
      <c r="O60">
        <v>2</v>
      </c>
      <c r="P60" s="1">
        <f t="shared" si="3"/>
        <v>2200</v>
      </c>
      <c r="Q60" s="1">
        <f t="shared" si="4"/>
        <v>110</v>
      </c>
      <c r="R60" s="1">
        <f t="shared" si="0"/>
        <v>2310</v>
      </c>
      <c r="S60" t="s">
        <v>22</v>
      </c>
      <c r="T60" t="s">
        <v>23</v>
      </c>
      <c r="U60">
        <v>2021</v>
      </c>
      <c r="V60">
        <v>3021</v>
      </c>
      <c r="W60" t="s">
        <v>50</v>
      </c>
      <c r="X60" t="s">
        <v>25</v>
      </c>
      <c r="Y60">
        <v>24</v>
      </c>
    </row>
    <row r="61" spans="6:25">
      <c r="F61">
        <v>1201</v>
      </c>
      <c r="G61" t="s">
        <v>150</v>
      </c>
      <c r="H61" t="s">
        <v>48</v>
      </c>
      <c r="I61" t="s">
        <v>51</v>
      </c>
      <c r="J61" s="2">
        <v>44614</v>
      </c>
      <c r="K61">
        <f t="shared" si="1"/>
        <v>2</v>
      </c>
      <c r="L61">
        <f t="shared" si="2"/>
        <v>2022</v>
      </c>
      <c r="M61" s="1">
        <v>938</v>
      </c>
      <c r="N61" s="1">
        <v>1400</v>
      </c>
      <c r="O61">
        <v>1</v>
      </c>
      <c r="P61" s="1">
        <f t="shared" si="3"/>
        <v>1400</v>
      </c>
      <c r="Q61" s="1">
        <f t="shared" si="4"/>
        <v>0</v>
      </c>
      <c r="R61" s="1">
        <f t="shared" si="0"/>
        <v>1400</v>
      </c>
      <c r="S61" t="s">
        <v>27</v>
      </c>
      <c r="T61" t="s">
        <v>28</v>
      </c>
      <c r="U61">
        <v>2022</v>
      </c>
      <c r="V61">
        <v>3022</v>
      </c>
      <c r="W61" t="s">
        <v>52</v>
      </c>
      <c r="X61" t="s">
        <v>30</v>
      </c>
      <c r="Y61">
        <v>21</v>
      </c>
    </row>
    <row r="62" spans="6:25">
      <c r="F62">
        <v>1202</v>
      </c>
      <c r="G62" t="s">
        <v>151</v>
      </c>
      <c r="H62" t="s">
        <v>54</v>
      </c>
      <c r="I62" t="s">
        <v>55</v>
      </c>
      <c r="J62" s="2">
        <v>44615</v>
      </c>
      <c r="K62">
        <f t="shared" si="1"/>
        <v>2</v>
      </c>
      <c r="L62">
        <f t="shared" si="2"/>
        <v>2022</v>
      </c>
      <c r="M62" s="1">
        <v>1190</v>
      </c>
      <c r="N62" s="1">
        <v>1700</v>
      </c>
      <c r="O62">
        <v>3</v>
      </c>
      <c r="P62" s="1">
        <f t="shared" si="3"/>
        <v>5100</v>
      </c>
      <c r="Q62" s="1">
        <f t="shared" si="4"/>
        <v>255</v>
      </c>
      <c r="R62" s="1">
        <f t="shared" si="0"/>
        <v>5355</v>
      </c>
      <c r="S62" t="s">
        <v>22</v>
      </c>
      <c r="T62" t="s">
        <v>33</v>
      </c>
      <c r="U62">
        <v>2023</v>
      </c>
      <c r="V62">
        <v>3023</v>
      </c>
      <c r="W62" t="s">
        <v>56</v>
      </c>
      <c r="X62" t="s">
        <v>25</v>
      </c>
      <c r="Y62">
        <v>20</v>
      </c>
    </row>
    <row r="63" spans="6:25">
      <c r="F63">
        <v>1203</v>
      </c>
      <c r="G63" t="s">
        <v>151</v>
      </c>
      <c r="H63" t="s">
        <v>54</v>
      </c>
      <c r="I63" t="s">
        <v>58</v>
      </c>
      <c r="J63" s="2">
        <v>44616</v>
      </c>
      <c r="K63">
        <f t="shared" si="1"/>
        <v>2</v>
      </c>
      <c r="L63">
        <f t="shared" si="2"/>
        <v>2022</v>
      </c>
      <c r="M63" s="1">
        <v>1400</v>
      </c>
      <c r="N63" s="1">
        <v>2000</v>
      </c>
      <c r="O63">
        <v>1</v>
      </c>
      <c r="P63" s="1">
        <f t="shared" si="3"/>
        <v>2000</v>
      </c>
      <c r="Q63" s="1">
        <f t="shared" si="4"/>
        <v>0</v>
      </c>
      <c r="R63" s="1">
        <f t="shared" si="0"/>
        <v>2000</v>
      </c>
      <c r="S63" t="s">
        <v>22</v>
      </c>
      <c r="T63" t="s">
        <v>23</v>
      </c>
      <c r="U63">
        <v>2024</v>
      </c>
      <c r="V63">
        <v>3024</v>
      </c>
      <c r="W63" t="s">
        <v>59</v>
      </c>
      <c r="X63" t="s">
        <v>30</v>
      </c>
      <c r="Y63">
        <v>18</v>
      </c>
    </row>
    <row r="64" spans="6:25">
      <c r="F64">
        <v>1204</v>
      </c>
      <c r="G64" t="s">
        <v>152</v>
      </c>
      <c r="H64" t="s">
        <v>61</v>
      </c>
      <c r="I64" t="s">
        <v>62</v>
      </c>
      <c r="J64" s="2">
        <v>44617</v>
      </c>
      <c r="K64">
        <f t="shared" si="1"/>
        <v>2</v>
      </c>
      <c r="L64">
        <f t="shared" si="2"/>
        <v>2022</v>
      </c>
      <c r="M64" s="1">
        <v>975</v>
      </c>
      <c r="N64" s="1">
        <v>1500</v>
      </c>
      <c r="O64">
        <v>2</v>
      </c>
      <c r="P64" s="1">
        <f t="shared" si="3"/>
        <v>3000</v>
      </c>
      <c r="Q64" s="1">
        <f t="shared" si="4"/>
        <v>150</v>
      </c>
      <c r="R64" s="1">
        <f t="shared" si="0"/>
        <v>3150</v>
      </c>
      <c r="S64" t="s">
        <v>27</v>
      </c>
      <c r="T64" t="s">
        <v>28</v>
      </c>
      <c r="U64">
        <v>2025</v>
      </c>
      <c r="V64">
        <v>3025</v>
      </c>
      <c r="W64" t="s">
        <v>63</v>
      </c>
      <c r="X64" t="s">
        <v>25</v>
      </c>
      <c r="Y64">
        <v>28</v>
      </c>
    </row>
    <row r="65" spans="6:25">
      <c r="F65">
        <v>1205</v>
      </c>
      <c r="G65" t="s">
        <v>152</v>
      </c>
      <c r="H65" t="s">
        <v>61</v>
      </c>
      <c r="I65" t="s">
        <v>64</v>
      </c>
      <c r="J65" s="2">
        <v>44618</v>
      </c>
      <c r="K65">
        <f t="shared" si="1"/>
        <v>2</v>
      </c>
      <c r="L65">
        <f t="shared" si="2"/>
        <v>2022</v>
      </c>
      <c r="M65" s="1">
        <v>1170</v>
      </c>
      <c r="N65" s="1">
        <v>1800</v>
      </c>
      <c r="O65">
        <v>1</v>
      </c>
      <c r="P65" s="1">
        <f t="shared" si="3"/>
        <v>1800</v>
      </c>
      <c r="Q65" s="1">
        <f t="shared" si="4"/>
        <v>0</v>
      </c>
      <c r="R65" s="1">
        <f t="shared" si="0"/>
        <v>1800</v>
      </c>
      <c r="S65" t="s">
        <v>22</v>
      </c>
      <c r="T65" t="s">
        <v>23</v>
      </c>
      <c r="U65">
        <v>2026</v>
      </c>
      <c r="V65">
        <v>3026</v>
      </c>
      <c r="W65" t="s">
        <v>65</v>
      </c>
      <c r="X65" t="s">
        <v>30</v>
      </c>
      <c r="Y65">
        <v>26</v>
      </c>
    </row>
    <row r="66" spans="6:25">
      <c r="F66">
        <v>1206</v>
      </c>
      <c r="G66" t="s">
        <v>150</v>
      </c>
      <c r="H66" t="s">
        <v>66</v>
      </c>
      <c r="I66" t="s">
        <v>67</v>
      </c>
      <c r="J66" s="2">
        <v>44619</v>
      </c>
      <c r="K66">
        <f t="shared" si="1"/>
        <v>2</v>
      </c>
      <c r="L66">
        <f t="shared" si="2"/>
        <v>2022</v>
      </c>
      <c r="M66" s="1">
        <v>1656</v>
      </c>
      <c r="N66" s="1">
        <v>2300</v>
      </c>
      <c r="O66">
        <v>2</v>
      </c>
      <c r="P66" s="1">
        <f t="shared" si="3"/>
        <v>4600</v>
      </c>
      <c r="Q66" s="1">
        <f t="shared" si="4"/>
        <v>230</v>
      </c>
      <c r="R66" s="1">
        <f t="shared" ref="R66:R129" si="6">P66+Q66</f>
        <v>4830</v>
      </c>
      <c r="S66" t="s">
        <v>27</v>
      </c>
      <c r="T66" t="s">
        <v>23</v>
      </c>
      <c r="U66">
        <v>2027</v>
      </c>
      <c r="V66">
        <v>3027</v>
      </c>
      <c r="W66" t="s">
        <v>68</v>
      </c>
      <c r="X66" t="s">
        <v>25</v>
      </c>
      <c r="Y66">
        <v>30</v>
      </c>
    </row>
    <row r="67" spans="6:25">
      <c r="F67">
        <v>1207</v>
      </c>
      <c r="G67" t="s">
        <v>150</v>
      </c>
      <c r="H67" t="s">
        <v>66</v>
      </c>
      <c r="I67" t="s">
        <v>69</v>
      </c>
      <c r="J67" s="2">
        <v>44620</v>
      </c>
      <c r="K67">
        <f t="shared" ref="K67:K130" si="7">MONTH(J67)</f>
        <v>2</v>
      </c>
      <c r="L67">
        <f t="shared" ref="L67:L130" si="8">YEAR(J67)</f>
        <v>2022</v>
      </c>
      <c r="M67" s="1">
        <v>1872</v>
      </c>
      <c r="N67" s="1">
        <v>2600</v>
      </c>
      <c r="O67">
        <v>1</v>
      </c>
      <c r="P67" s="1">
        <f t="shared" ref="P67:P130" si="9">N67*O67</f>
        <v>2600</v>
      </c>
      <c r="Q67" s="1">
        <f t="shared" ref="Q67:Q130" si="10">IF(P67&gt;2000, P67*5%, 0)</f>
        <v>130</v>
      </c>
      <c r="R67" s="1">
        <f t="shared" si="6"/>
        <v>2730</v>
      </c>
      <c r="S67" t="s">
        <v>22</v>
      </c>
      <c r="T67" t="s">
        <v>28</v>
      </c>
      <c r="U67">
        <v>2028</v>
      </c>
      <c r="V67">
        <v>3028</v>
      </c>
      <c r="W67" t="s">
        <v>70</v>
      </c>
      <c r="X67" t="s">
        <v>30</v>
      </c>
      <c r="Y67">
        <v>28</v>
      </c>
    </row>
    <row r="68" spans="6:25">
      <c r="F68">
        <v>1216</v>
      </c>
      <c r="G68" t="s">
        <v>150</v>
      </c>
      <c r="H68" t="s">
        <v>20</v>
      </c>
      <c r="I68" t="s">
        <v>21</v>
      </c>
      <c r="J68" s="2">
        <v>44621</v>
      </c>
      <c r="K68">
        <f t="shared" si="7"/>
        <v>3</v>
      </c>
      <c r="L68">
        <f t="shared" si="8"/>
        <v>2022</v>
      </c>
      <c r="M68" s="1">
        <v>840</v>
      </c>
      <c r="N68" s="1">
        <v>1200</v>
      </c>
      <c r="O68">
        <v>2</v>
      </c>
      <c r="P68" s="1">
        <f t="shared" si="9"/>
        <v>2400</v>
      </c>
      <c r="Q68" s="1">
        <f t="shared" si="10"/>
        <v>120</v>
      </c>
      <c r="R68" s="1">
        <f t="shared" si="6"/>
        <v>2520</v>
      </c>
      <c r="S68" t="s">
        <v>22</v>
      </c>
      <c r="T68" t="s">
        <v>23</v>
      </c>
      <c r="U68">
        <v>2001</v>
      </c>
      <c r="V68">
        <v>3001</v>
      </c>
      <c r="W68" t="s">
        <v>24</v>
      </c>
      <c r="X68" t="s">
        <v>25</v>
      </c>
      <c r="Y68">
        <v>25</v>
      </c>
    </row>
    <row r="69" spans="6:25">
      <c r="F69">
        <v>1240</v>
      </c>
      <c r="G69" t="s">
        <v>153</v>
      </c>
      <c r="H69" t="s">
        <v>91</v>
      </c>
      <c r="I69" t="s">
        <v>92</v>
      </c>
      <c r="J69" s="2">
        <v>44621</v>
      </c>
      <c r="K69">
        <f t="shared" si="7"/>
        <v>3</v>
      </c>
      <c r="L69">
        <f t="shared" si="8"/>
        <v>2022</v>
      </c>
      <c r="M69" s="1">
        <v>1460</v>
      </c>
      <c r="N69" s="1">
        <v>2000</v>
      </c>
      <c r="O69">
        <v>2</v>
      </c>
      <c r="P69" s="1">
        <f t="shared" si="9"/>
        <v>4000</v>
      </c>
      <c r="Q69" s="1">
        <f t="shared" si="10"/>
        <v>200</v>
      </c>
      <c r="R69" s="1">
        <f t="shared" si="6"/>
        <v>4200</v>
      </c>
      <c r="S69" t="s">
        <v>22</v>
      </c>
      <c r="T69" t="s">
        <v>23</v>
      </c>
      <c r="U69">
        <v>2061</v>
      </c>
      <c r="V69">
        <v>3061</v>
      </c>
      <c r="W69" t="s">
        <v>93</v>
      </c>
      <c r="X69" t="s">
        <v>25</v>
      </c>
      <c r="Y69">
        <v>35</v>
      </c>
    </row>
    <row r="70" spans="6:25">
      <c r="F70">
        <v>1217</v>
      </c>
      <c r="G70" t="s">
        <v>150</v>
      </c>
      <c r="H70" t="s">
        <v>20</v>
      </c>
      <c r="I70" t="s">
        <v>26</v>
      </c>
      <c r="J70" s="2">
        <v>44622</v>
      </c>
      <c r="K70">
        <f t="shared" si="7"/>
        <v>3</v>
      </c>
      <c r="L70">
        <f t="shared" si="8"/>
        <v>2022</v>
      </c>
      <c r="M70" s="1">
        <v>1050</v>
      </c>
      <c r="N70" s="1">
        <v>1500</v>
      </c>
      <c r="O70">
        <v>1</v>
      </c>
      <c r="P70" s="1">
        <f t="shared" si="9"/>
        <v>1500</v>
      </c>
      <c r="Q70" s="1">
        <f t="shared" si="10"/>
        <v>0</v>
      </c>
      <c r="R70" s="1">
        <f t="shared" si="6"/>
        <v>1500</v>
      </c>
      <c r="S70" t="s">
        <v>27</v>
      </c>
      <c r="T70" t="s">
        <v>28</v>
      </c>
      <c r="U70">
        <v>2002</v>
      </c>
      <c r="V70">
        <v>3002</v>
      </c>
      <c r="W70" t="s">
        <v>29</v>
      </c>
      <c r="X70" t="s">
        <v>30</v>
      </c>
      <c r="Y70">
        <v>22</v>
      </c>
    </row>
    <row r="71" spans="6:25">
      <c r="F71">
        <v>1241</v>
      </c>
      <c r="G71" t="s">
        <v>153</v>
      </c>
      <c r="H71" t="s">
        <v>91</v>
      </c>
      <c r="I71" t="s">
        <v>94</v>
      </c>
      <c r="J71" s="2">
        <v>44622</v>
      </c>
      <c r="K71">
        <f t="shared" si="7"/>
        <v>3</v>
      </c>
      <c r="L71">
        <f t="shared" si="8"/>
        <v>2022</v>
      </c>
      <c r="M71" s="1">
        <v>1825</v>
      </c>
      <c r="N71" s="1">
        <v>2500</v>
      </c>
      <c r="O71">
        <v>1</v>
      </c>
      <c r="P71" s="1">
        <f t="shared" si="9"/>
        <v>2500</v>
      </c>
      <c r="Q71" s="1">
        <f t="shared" si="10"/>
        <v>125</v>
      </c>
      <c r="R71" s="1">
        <f t="shared" si="6"/>
        <v>2625</v>
      </c>
      <c r="S71" t="s">
        <v>27</v>
      </c>
      <c r="T71" t="s">
        <v>28</v>
      </c>
      <c r="U71">
        <v>2062</v>
      </c>
      <c r="V71">
        <v>3062</v>
      </c>
      <c r="W71" t="s">
        <v>95</v>
      </c>
      <c r="X71" t="s">
        <v>30</v>
      </c>
      <c r="Y71">
        <v>33</v>
      </c>
    </row>
    <row r="72" spans="6:25">
      <c r="F72">
        <v>1218</v>
      </c>
      <c r="G72" t="s">
        <v>151</v>
      </c>
      <c r="H72" t="s">
        <v>31</v>
      </c>
      <c r="I72" t="s">
        <v>32</v>
      </c>
      <c r="J72" s="2">
        <v>44623</v>
      </c>
      <c r="K72">
        <f t="shared" si="7"/>
        <v>3</v>
      </c>
      <c r="L72">
        <f t="shared" si="8"/>
        <v>2022</v>
      </c>
      <c r="M72" s="1">
        <v>1260</v>
      </c>
      <c r="N72" s="1">
        <v>1800</v>
      </c>
      <c r="O72">
        <v>3</v>
      </c>
      <c r="P72" s="1">
        <f t="shared" si="9"/>
        <v>5400</v>
      </c>
      <c r="Q72" s="1">
        <f t="shared" si="10"/>
        <v>270</v>
      </c>
      <c r="R72" s="1">
        <f t="shared" si="6"/>
        <v>5670</v>
      </c>
      <c r="S72" t="s">
        <v>22</v>
      </c>
      <c r="T72" t="s">
        <v>33</v>
      </c>
      <c r="U72">
        <v>2003</v>
      </c>
      <c r="V72">
        <v>3003</v>
      </c>
      <c r="W72" t="s">
        <v>34</v>
      </c>
      <c r="X72" t="s">
        <v>25</v>
      </c>
      <c r="Y72">
        <v>18</v>
      </c>
    </row>
    <row r="73" spans="6:25">
      <c r="F73">
        <v>1242</v>
      </c>
      <c r="G73" t="s">
        <v>151</v>
      </c>
      <c r="H73" t="s">
        <v>96</v>
      </c>
      <c r="I73" t="s">
        <v>97</v>
      </c>
      <c r="J73" s="2">
        <v>44623</v>
      </c>
      <c r="K73">
        <f t="shared" si="7"/>
        <v>3</v>
      </c>
      <c r="L73">
        <f t="shared" si="8"/>
        <v>2022</v>
      </c>
      <c r="M73" s="1">
        <v>1105</v>
      </c>
      <c r="N73" s="1">
        <v>1700</v>
      </c>
      <c r="O73">
        <v>3</v>
      </c>
      <c r="P73" s="1">
        <f t="shared" si="9"/>
        <v>5100</v>
      </c>
      <c r="Q73" s="1">
        <f t="shared" si="10"/>
        <v>255</v>
      </c>
      <c r="R73" s="1">
        <f t="shared" si="6"/>
        <v>5355</v>
      </c>
      <c r="S73" t="s">
        <v>22</v>
      </c>
      <c r="T73" t="s">
        <v>33</v>
      </c>
      <c r="U73">
        <v>2063</v>
      </c>
      <c r="V73">
        <v>3063</v>
      </c>
      <c r="W73" t="s">
        <v>98</v>
      </c>
      <c r="X73" t="s">
        <v>25</v>
      </c>
      <c r="Y73">
        <v>22</v>
      </c>
    </row>
    <row r="74" spans="6:25">
      <c r="F74">
        <v>1219</v>
      </c>
      <c r="G74" t="s">
        <v>151</v>
      </c>
      <c r="H74" t="s">
        <v>31</v>
      </c>
      <c r="I74" t="s">
        <v>36</v>
      </c>
      <c r="J74" s="2">
        <v>44624</v>
      </c>
      <c r="K74">
        <f t="shared" si="7"/>
        <v>3</v>
      </c>
      <c r="L74">
        <f t="shared" si="8"/>
        <v>2022</v>
      </c>
      <c r="M74" s="1">
        <v>1470</v>
      </c>
      <c r="N74" s="1">
        <v>2100</v>
      </c>
      <c r="O74">
        <v>1</v>
      </c>
      <c r="P74" s="1">
        <f t="shared" si="9"/>
        <v>2100</v>
      </c>
      <c r="Q74" s="1">
        <f t="shared" si="10"/>
        <v>105</v>
      </c>
      <c r="R74" s="1">
        <f t="shared" si="6"/>
        <v>2205</v>
      </c>
      <c r="S74" t="s">
        <v>22</v>
      </c>
      <c r="T74" t="s">
        <v>23</v>
      </c>
      <c r="U74">
        <v>2004</v>
      </c>
      <c r="V74">
        <v>3004</v>
      </c>
      <c r="W74" t="s">
        <v>37</v>
      </c>
      <c r="X74" t="s">
        <v>30</v>
      </c>
      <c r="Y74">
        <v>16</v>
      </c>
    </row>
    <row r="75" spans="6:25">
      <c r="F75">
        <v>1243</v>
      </c>
      <c r="G75" t="s">
        <v>151</v>
      </c>
      <c r="H75" t="s">
        <v>96</v>
      </c>
      <c r="I75" t="s">
        <v>99</v>
      </c>
      <c r="J75" s="2">
        <v>44624</v>
      </c>
      <c r="K75">
        <f t="shared" si="7"/>
        <v>3</v>
      </c>
      <c r="L75">
        <f t="shared" si="8"/>
        <v>2022</v>
      </c>
      <c r="M75" s="1">
        <v>1365</v>
      </c>
      <c r="N75" s="1">
        <v>2100</v>
      </c>
      <c r="O75">
        <v>1</v>
      </c>
      <c r="P75" s="1">
        <f t="shared" si="9"/>
        <v>2100</v>
      </c>
      <c r="Q75" s="1">
        <f t="shared" si="10"/>
        <v>105</v>
      </c>
      <c r="R75" s="1">
        <f t="shared" si="6"/>
        <v>2205</v>
      </c>
      <c r="S75" t="s">
        <v>22</v>
      </c>
      <c r="T75" t="s">
        <v>23</v>
      </c>
      <c r="U75">
        <v>2064</v>
      </c>
      <c r="V75">
        <v>3064</v>
      </c>
      <c r="W75" t="s">
        <v>100</v>
      </c>
      <c r="X75" t="s">
        <v>30</v>
      </c>
      <c r="Y75">
        <v>20</v>
      </c>
    </row>
    <row r="76" spans="6:25">
      <c r="F76">
        <v>1220</v>
      </c>
      <c r="G76" t="s">
        <v>152</v>
      </c>
      <c r="H76" t="s">
        <v>38</v>
      </c>
      <c r="I76" t="s">
        <v>39</v>
      </c>
      <c r="J76" s="2">
        <v>44625</v>
      </c>
      <c r="K76">
        <f t="shared" si="7"/>
        <v>3</v>
      </c>
      <c r="L76">
        <f t="shared" si="8"/>
        <v>2022</v>
      </c>
      <c r="M76" s="1">
        <v>896.99999999999989</v>
      </c>
      <c r="N76" s="1">
        <v>1300</v>
      </c>
      <c r="O76">
        <v>2</v>
      </c>
      <c r="P76" s="1">
        <f t="shared" si="9"/>
        <v>2600</v>
      </c>
      <c r="Q76" s="1">
        <f t="shared" si="10"/>
        <v>130</v>
      </c>
      <c r="R76" s="1">
        <f t="shared" si="6"/>
        <v>2730</v>
      </c>
      <c r="S76" t="s">
        <v>27</v>
      </c>
      <c r="T76" t="s">
        <v>28</v>
      </c>
      <c r="U76">
        <v>2005</v>
      </c>
      <c r="V76">
        <v>3005</v>
      </c>
      <c r="W76" t="s">
        <v>40</v>
      </c>
      <c r="X76" t="s">
        <v>25</v>
      </c>
      <c r="Y76">
        <v>27</v>
      </c>
    </row>
    <row r="77" spans="6:25">
      <c r="F77">
        <v>1244</v>
      </c>
      <c r="G77" t="s">
        <v>152</v>
      </c>
      <c r="H77" t="s">
        <v>101</v>
      </c>
      <c r="I77" t="s">
        <v>102</v>
      </c>
      <c r="J77" s="2">
        <v>44625</v>
      </c>
      <c r="K77">
        <f t="shared" si="7"/>
        <v>3</v>
      </c>
      <c r="L77">
        <f t="shared" si="8"/>
        <v>2022</v>
      </c>
      <c r="M77" s="1">
        <v>1035</v>
      </c>
      <c r="N77" s="1">
        <v>1500</v>
      </c>
      <c r="O77">
        <v>2</v>
      </c>
      <c r="P77" s="1">
        <f t="shared" si="9"/>
        <v>3000</v>
      </c>
      <c r="Q77" s="1">
        <f t="shared" si="10"/>
        <v>150</v>
      </c>
      <c r="R77" s="1">
        <f t="shared" si="6"/>
        <v>3150</v>
      </c>
      <c r="S77" t="s">
        <v>27</v>
      </c>
      <c r="T77" t="s">
        <v>28</v>
      </c>
      <c r="U77">
        <v>2065</v>
      </c>
      <c r="V77">
        <v>3065</v>
      </c>
      <c r="W77" t="s">
        <v>103</v>
      </c>
      <c r="X77" t="s">
        <v>25</v>
      </c>
      <c r="Y77">
        <v>30</v>
      </c>
    </row>
    <row r="78" spans="6:25">
      <c r="F78">
        <v>1221</v>
      </c>
      <c r="G78" t="s">
        <v>152</v>
      </c>
      <c r="H78" t="s">
        <v>38</v>
      </c>
      <c r="I78" t="s">
        <v>41</v>
      </c>
      <c r="J78" s="2">
        <v>44626</v>
      </c>
      <c r="K78">
        <f t="shared" si="7"/>
        <v>3</v>
      </c>
      <c r="L78">
        <f t="shared" si="8"/>
        <v>2022</v>
      </c>
      <c r="M78" s="1">
        <v>1104</v>
      </c>
      <c r="N78" s="1">
        <v>1600</v>
      </c>
      <c r="O78">
        <v>1</v>
      </c>
      <c r="P78" s="1">
        <f t="shared" si="9"/>
        <v>1600</v>
      </c>
      <c r="Q78" s="1">
        <f t="shared" si="10"/>
        <v>0</v>
      </c>
      <c r="R78" s="1">
        <f t="shared" si="6"/>
        <v>1600</v>
      </c>
      <c r="S78" t="s">
        <v>22</v>
      </c>
      <c r="T78" t="s">
        <v>23</v>
      </c>
      <c r="U78">
        <v>2006</v>
      </c>
      <c r="V78">
        <v>3006</v>
      </c>
      <c r="W78" t="s">
        <v>42</v>
      </c>
      <c r="X78" t="s">
        <v>30</v>
      </c>
      <c r="Y78">
        <v>24</v>
      </c>
    </row>
    <row r="79" spans="6:25">
      <c r="F79">
        <v>1245</v>
      </c>
      <c r="G79" t="s">
        <v>152</v>
      </c>
      <c r="H79" t="s">
        <v>101</v>
      </c>
      <c r="I79" t="s">
        <v>104</v>
      </c>
      <c r="J79" s="2">
        <v>44626</v>
      </c>
      <c r="K79">
        <f t="shared" si="7"/>
        <v>3</v>
      </c>
      <c r="L79">
        <f t="shared" si="8"/>
        <v>2022</v>
      </c>
      <c r="M79" s="1">
        <v>1242</v>
      </c>
      <c r="N79" s="1">
        <v>1800</v>
      </c>
      <c r="O79">
        <v>1</v>
      </c>
      <c r="P79" s="1">
        <f t="shared" si="9"/>
        <v>1800</v>
      </c>
      <c r="Q79" s="1">
        <f t="shared" si="10"/>
        <v>0</v>
      </c>
      <c r="R79" s="1">
        <f t="shared" si="6"/>
        <v>1800</v>
      </c>
      <c r="S79" t="s">
        <v>22</v>
      </c>
      <c r="T79" t="s">
        <v>23</v>
      </c>
      <c r="U79">
        <v>2066</v>
      </c>
      <c r="V79">
        <v>3066</v>
      </c>
      <c r="W79" t="s">
        <v>105</v>
      </c>
      <c r="X79" t="s">
        <v>30</v>
      </c>
      <c r="Y79">
        <v>28</v>
      </c>
    </row>
    <row r="80" spans="6:25">
      <c r="F80">
        <v>1222</v>
      </c>
      <c r="G80" t="s">
        <v>150</v>
      </c>
      <c r="H80" t="s">
        <v>43</v>
      </c>
      <c r="I80" t="s">
        <v>44</v>
      </c>
      <c r="J80" s="2">
        <v>44627</v>
      </c>
      <c r="K80">
        <f t="shared" si="7"/>
        <v>3</v>
      </c>
      <c r="L80">
        <f t="shared" si="8"/>
        <v>2022</v>
      </c>
      <c r="M80" s="1">
        <v>1496</v>
      </c>
      <c r="N80" s="1">
        <v>2200</v>
      </c>
      <c r="O80">
        <v>2</v>
      </c>
      <c r="P80" s="1">
        <f t="shared" si="9"/>
        <v>4400</v>
      </c>
      <c r="Q80" s="1">
        <f t="shared" si="10"/>
        <v>220</v>
      </c>
      <c r="R80" s="1">
        <f t="shared" si="6"/>
        <v>4620</v>
      </c>
      <c r="S80" t="s">
        <v>27</v>
      </c>
      <c r="T80" t="s">
        <v>23</v>
      </c>
      <c r="U80">
        <v>2007</v>
      </c>
      <c r="V80">
        <v>3007</v>
      </c>
      <c r="W80" t="s">
        <v>45</v>
      </c>
      <c r="X80" t="s">
        <v>25</v>
      </c>
      <c r="Y80">
        <v>29</v>
      </c>
    </row>
    <row r="81" spans="6:25">
      <c r="F81">
        <v>1223</v>
      </c>
      <c r="G81" t="s">
        <v>150</v>
      </c>
      <c r="H81" t="s">
        <v>43</v>
      </c>
      <c r="I81" t="s">
        <v>46</v>
      </c>
      <c r="J81" s="2">
        <v>44628</v>
      </c>
      <c r="K81">
        <f t="shared" si="7"/>
        <v>3</v>
      </c>
      <c r="L81">
        <f t="shared" si="8"/>
        <v>2022</v>
      </c>
      <c r="M81" s="1">
        <v>1700.0000000000002</v>
      </c>
      <c r="N81" s="1">
        <v>2500</v>
      </c>
      <c r="O81">
        <v>1</v>
      </c>
      <c r="P81" s="1">
        <f t="shared" si="9"/>
        <v>2500</v>
      </c>
      <c r="Q81" s="1">
        <f t="shared" si="10"/>
        <v>125</v>
      </c>
      <c r="R81" s="1">
        <f t="shared" si="6"/>
        <v>2625</v>
      </c>
      <c r="S81" t="s">
        <v>22</v>
      </c>
      <c r="T81" t="s">
        <v>28</v>
      </c>
      <c r="U81">
        <v>2008</v>
      </c>
      <c r="V81">
        <v>3008</v>
      </c>
      <c r="W81" t="s">
        <v>47</v>
      </c>
      <c r="X81" t="s">
        <v>30</v>
      </c>
      <c r="Y81">
        <v>27</v>
      </c>
    </row>
    <row r="82" spans="6:25">
      <c r="F82">
        <v>1232</v>
      </c>
      <c r="G82" t="s">
        <v>150</v>
      </c>
      <c r="H82" t="s">
        <v>71</v>
      </c>
      <c r="I82" t="s">
        <v>72</v>
      </c>
      <c r="J82" s="2">
        <v>44631</v>
      </c>
      <c r="K82">
        <f t="shared" si="7"/>
        <v>3</v>
      </c>
      <c r="L82">
        <f t="shared" si="8"/>
        <v>2022</v>
      </c>
      <c r="M82" s="1">
        <v>780</v>
      </c>
      <c r="N82" s="1">
        <v>1300</v>
      </c>
      <c r="O82">
        <v>2</v>
      </c>
      <c r="P82" s="1">
        <f t="shared" si="9"/>
        <v>2600</v>
      </c>
      <c r="Q82" s="1">
        <f t="shared" si="10"/>
        <v>130</v>
      </c>
      <c r="R82" s="1">
        <f t="shared" si="6"/>
        <v>2730</v>
      </c>
      <c r="S82" t="s">
        <v>22</v>
      </c>
      <c r="T82" t="s">
        <v>23</v>
      </c>
      <c r="U82">
        <v>2041</v>
      </c>
      <c r="V82">
        <v>3041</v>
      </c>
      <c r="W82" t="s">
        <v>73</v>
      </c>
      <c r="X82" t="s">
        <v>25</v>
      </c>
      <c r="Y82">
        <v>32</v>
      </c>
    </row>
    <row r="83" spans="6:25">
      <c r="F83">
        <v>1233</v>
      </c>
      <c r="G83" t="s">
        <v>150</v>
      </c>
      <c r="H83" t="s">
        <v>71</v>
      </c>
      <c r="I83" t="s">
        <v>74</v>
      </c>
      <c r="J83" s="2">
        <v>44632</v>
      </c>
      <c r="K83">
        <f t="shared" si="7"/>
        <v>3</v>
      </c>
      <c r="L83">
        <f t="shared" si="8"/>
        <v>2022</v>
      </c>
      <c r="M83" s="1">
        <v>960</v>
      </c>
      <c r="N83" s="1">
        <v>1600</v>
      </c>
      <c r="O83">
        <v>1</v>
      </c>
      <c r="P83" s="1">
        <f t="shared" si="9"/>
        <v>1600</v>
      </c>
      <c r="Q83" s="1">
        <f t="shared" si="10"/>
        <v>0</v>
      </c>
      <c r="R83" s="1">
        <f t="shared" si="6"/>
        <v>1600</v>
      </c>
      <c r="S83" t="s">
        <v>27</v>
      </c>
      <c r="T83" t="s">
        <v>28</v>
      </c>
      <c r="U83">
        <v>2042</v>
      </c>
      <c r="V83">
        <v>3042</v>
      </c>
      <c r="W83" t="s">
        <v>75</v>
      </c>
      <c r="X83" t="s">
        <v>30</v>
      </c>
      <c r="Y83">
        <v>29</v>
      </c>
    </row>
    <row r="84" spans="6:25">
      <c r="F84">
        <v>1234</v>
      </c>
      <c r="G84" t="s">
        <v>151</v>
      </c>
      <c r="H84" t="s">
        <v>76</v>
      </c>
      <c r="I84" t="s">
        <v>77</v>
      </c>
      <c r="J84" s="2">
        <v>44633</v>
      </c>
      <c r="K84">
        <f t="shared" si="7"/>
        <v>3</v>
      </c>
      <c r="L84">
        <f t="shared" si="8"/>
        <v>2022</v>
      </c>
      <c r="M84" s="1">
        <v>1292</v>
      </c>
      <c r="N84" s="1">
        <v>1900</v>
      </c>
      <c r="O84">
        <v>3</v>
      </c>
      <c r="P84" s="1">
        <f t="shared" si="9"/>
        <v>5700</v>
      </c>
      <c r="Q84" s="1">
        <f t="shared" si="10"/>
        <v>285</v>
      </c>
      <c r="R84" s="1">
        <f t="shared" si="6"/>
        <v>5985</v>
      </c>
      <c r="S84" t="s">
        <v>22</v>
      </c>
      <c r="T84" t="s">
        <v>33</v>
      </c>
      <c r="U84">
        <v>2043</v>
      </c>
      <c r="V84">
        <v>3043</v>
      </c>
      <c r="W84" t="s">
        <v>78</v>
      </c>
      <c r="X84" t="s">
        <v>25</v>
      </c>
      <c r="Y84">
        <v>21</v>
      </c>
    </row>
    <row r="85" spans="6:25">
      <c r="F85">
        <v>1235</v>
      </c>
      <c r="G85" t="s">
        <v>151</v>
      </c>
      <c r="H85" t="s">
        <v>76</v>
      </c>
      <c r="I85" t="s">
        <v>79</v>
      </c>
      <c r="J85" s="2">
        <v>44634</v>
      </c>
      <c r="K85">
        <f t="shared" si="7"/>
        <v>3</v>
      </c>
      <c r="L85">
        <f t="shared" si="8"/>
        <v>2022</v>
      </c>
      <c r="M85" s="1">
        <v>1496</v>
      </c>
      <c r="N85" s="1">
        <v>2200</v>
      </c>
      <c r="O85">
        <v>1</v>
      </c>
      <c r="P85" s="1">
        <f t="shared" si="9"/>
        <v>2200</v>
      </c>
      <c r="Q85" s="1">
        <f t="shared" si="10"/>
        <v>110</v>
      </c>
      <c r="R85" s="1">
        <f t="shared" si="6"/>
        <v>2310</v>
      </c>
      <c r="S85" t="s">
        <v>22</v>
      </c>
      <c r="T85" t="s">
        <v>23</v>
      </c>
      <c r="U85">
        <v>2044</v>
      </c>
      <c r="V85">
        <v>3044</v>
      </c>
      <c r="W85" t="s">
        <v>80</v>
      </c>
      <c r="X85" t="s">
        <v>30</v>
      </c>
      <c r="Y85">
        <v>19</v>
      </c>
    </row>
    <row r="86" spans="6:25">
      <c r="F86">
        <v>1236</v>
      </c>
      <c r="G86" t="s">
        <v>152</v>
      </c>
      <c r="H86" t="s">
        <v>81</v>
      </c>
      <c r="I86" t="s">
        <v>82</v>
      </c>
      <c r="J86" s="2">
        <v>44635</v>
      </c>
      <c r="K86">
        <f t="shared" si="7"/>
        <v>3</v>
      </c>
      <c r="L86">
        <f t="shared" si="8"/>
        <v>2022</v>
      </c>
      <c r="M86" s="1">
        <v>1340</v>
      </c>
      <c r="N86" s="1">
        <v>2000</v>
      </c>
      <c r="O86">
        <v>2</v>
      </c>
      <c r="P86" s="1">
        <f t="shared" si="9"/>
        <v>4000</v>
      </c>
      <c r="Q86" s="1">
        <f t="shared" si="10"/>
        <v>200</v>
      </c>
      <c r="R86" s="1">
        <f t="shared" si="6"/>
        <v>4200</v>
      </c>
      <c r="S86" t="s">
        <v>27</v>
      </c>
      <c r="T86" t="s">
        <v>28</v>
      </c>
      <c r="U86">
        <v>2045</v>
      </c>
      <c r="V86">
        <v>3045</v>
      </c>
      <c r="W86" t="s">
        <v>83</v>
      </c>
      <c r="X86" t="s">
        <v>25</v>
      </c>
      <c r="Y86">
        <v>36</v>
      </c>
    </row>
    <row r="87" spans="6:25">
      <c r="F87">
        <v>1237</v>
      </c>
      <c r="G87" t="s">
        <v>152</v>
      </c>
      <c r="H87" t="s">
        <v>81</v>
      </c>
      <c r="I87" t="s">
        <v>84</v>
      </c>
      <c r="J87" s="2">
        <v>44636</v>
      </c>
      <c r="K87">
        <f t="shared" si="7"/>
        <v>3</v>
      </c>
      <c r="L87">
        <f t="shared" si="8"/>
        <v>2022</v>
      </c>
      <c r="M87" s="1">
        <v>1541</v>
      </c>
      <c r="N87" s="1">
        <v>2300</v>
      </c>
      <c r="O87">
        <v>1</v>
      </c>
      <c r="P87" s="1">
        <f t="shared" si="9"/>
        <v>2300</v>
      </c>
      <c r="Q87" s="1">
        <f t="shared" si="10"/>
        <v>115</v>
      </c>
      <c r="R87" s="1">
        <f t="shared" si="6"/>
        <v>2415</v>
      </c>
      <c r="S87" t="s">
        <v>22</v>
      </c>
      <c r="T87" t="s">
        <v>23</v>
      </c>
      <c r="U87">
        <v>2046</v>
      </c>
      <c r="V87">
        <v>3046</v>
      </c>
      <c r="W87" t="s">
        <v>85</v>
      </c>
      <c r="X87" t="s">
        <v>30</v>
      </c>
      <c r="Y87">
        <v>34</v>
      </c>
    </row>
    <row r="88" spans="6:25">
      <c r="F88">
        <v>1238</v>
      </c>
      <c r="G88" t="s">
        <v>150</v>
      </c>
      <c r="H88" t="s">
        <v>86</v>
      </c>
      <c r="I88" t="s">
        <v>87</v>
      </c>
      <c r="J88" s="2">
        <v>44637</v>
      </c>
      <c r="K88">
        <f t="shared" si="7"/>
        <v>3</v>
      </c>
      <c r="L88">
        <f t="shared" si="8"/>
        <v>2022</v>
      </c>
      <c r="M88" s="1">
        <v>2250</v>
      </c>
      <c r="N88" s="1">
        <v>3000</v>
      </c>
      <c r="O88">
        <v>2</v>
      </c>
      <c r="P88" s="1">
        <f t="shared" si="9"/>
        <v>6000</v>
      </c>
      <c r="Q88" s="1">
        <f t="shared" si="10"/>
        <v>300</v>
      </c>
      <c r="R88" s="1">
        <f t="shared" si="6"/>
        <v>6300</v>
      </c>
      <c r="S88" t="s">
        <v>27</v>
      </c>
      <c r="T88" t="s">
        <v>23</v>
      </c>
      <c r="U88">
        <v>2047</v>
      </c>
      <c r="V88">
        <v>3047</v>
      </c>
      <c r="W88" t="s">
        <v>88</v>
      </c>
      <c r="X88" t="s">
        <v>25</v>
      </c>
      <c r="Y88">
        <v>40</v>
      </c>
    </row>
    <row r="89" spans="6:25">
      <c r="F89">
        <v>1239</v>
      </c>
      <c r="G89" t="s">
        <v>150</v>
      </c>
      <c r="H89" t="s">
        <v>86</v>
      </c>
      <c r="I89" t="s">
        <v>89</v>
      </c>
      <c r="J89" s="2">
        <v>44638</v>
      </c>
      <c r="K89">
        <f t="shared" si="7"/>
        <v>3</v>
      </c>
      <c r="L89">
        <f t="shared" si="8"/>
        <v>2022</v>
      </c>
      <c r="M89" s="1">
        <v>2625</v>
      </c>
      <c r="N89" s="1">
        <v>3500</v>
      </c>
      <c r="O89">
        <v>1</v>
      </c>
      <c r="P89" s="1">
        <f t="shared" si="9"/>
        <v>3500</v>
      </c>
      <c r="Q89" s="1">
        <f t="shared" si="10"/>
        <v>175</v>
      </c>
      <c r="R89" s="1">
        <f t="shared" si="6"/>
        <v>3675</v>
      </c>
      <c r="S89" t="s">
        <v>22</v>
      </c>
      <c r="T89" t="s">
        <v>28</v>
      </c>
      <c r="U89">
        <v>2048</v>
      </c>
      <c r="V89">
        <v>3048</v>
      </c>
      <c r="W89" t="s">
        <v>90</v>
      </c>
      <c r="X89" t="s">
        <v>30</v>
      </c>
      <c r="Y89">
        <v>38</v>
      </c>
    </row>
    <row r="90" spans="6:25">
      <c r="F90">
        <v>1224</v>
      </c>
      <c r="G90" t="s">
        <v>150</v>
      </c>
      <c r="H90" t="s">
        <v>48</v>
      </c>
      <c r="I90" t="s">
        <v>49</v>
      </c>
      <c r="J90" s="2">
        <v>44641</v>
      </c>
      <c r="K90">
        <f t="shared" si="7"/>
        <v>3</v>
      </c>
      <c r="L90">
        <f t="shared" si="8"/>
        <v>2022</v>
      </c>
      <c r="M90" s="1">
        <v>737</v>
      </c>
      <c r="N90" s="1">
        <v>1100</v>
      </c>
      <c r="O90">
        <v>2</v>
      </c>
      <c r="P90" s="1">
        <f t="shared" si="9"/>
        <v>2200</v>
      </c>
      <c r="Q90" s="1">
        <f t="shared" si="10"/>
        <v>110</v>
      </c>
      <c r="R90" s="1">
        <f t="shared" si="6"/>
        <v>2310</v>
      </c>
      <c r="S90" t="s">
        <v>22</v>
      </c>
      <c r="T90" t="s">
        <v>23</v>
      </c>
      <c r="U90">
        <v>2021</v>
      </c>
      <c r="V90">
        <v>3021</v>
      </c>
      <c r="W90" t="s">
        <v>50</v>
      </c>
      <c r="X90" t="s">
        <v>25</v>
      </c>
      <c r="Y90">
        <v>24</v>
      </c>
    </row>
    <row r="91" spans="6:25">
      <c r="F91">
        <v>1225</v>
      </c>
      <c r="G91" t="s">
        <v>150</v>
      </c>
      <c r="H91" t="s">
        <v>48</v>
      </c>
      <c r="I91" t="s">
        <v>51</v>
      </c>
      <c r="J91" s="2">
        <v>44642</v>
      </c>
      <c r="K91">
        <f t="shared" si="7"/>
        <v>3</v>
      </c>
      <c r="L91">
        <f t="shared" si="8"/>
        <v>2022</v>
      </c>
      <c r="M91" s="1">
        <v>938</v>
      </c>
      <c r="N91" s="1">
        <v>1400</v>
      </c>
      <c r="O91">
        <v>1</v>
      </c>
      <c r="P91" s="1">
        <f t="shared" si="9"/>
        <v>1400</v>
      </c>
      <c r="Q91" s="1">
        <f t="shared" si="10"/>
        <v>0</v>
      </c>
      <c r="R91" s="1">
        <f t="shared" si="6"/>
        <v>1400</v>
      </c>
      <c r="S91" t="s">
        <v>27</v>
      </c>
      <c r="T91" t="s">
        <v>28</v>
      </c>
      <c r="U91">
        <v>2022</v>
      </c>
      <c r="V91">
        <v>3022</v>
      </c>
      <c r="W91" t="s">
        <v>52</v>
      </c>
      <c r="X91" t="s">
        <v>30</v>
      </c>
      <c r="Y91">
        <v>21</v>
      </c>
    </row>
    <row r="92" spans="6:25">
      <c r="F92">
        <v>1210</v>
      </c>
      <c r="G92" t="s">
        <v>151</v>
      </c>
      <c r="H92" t="s">
        <v>54</v>
      </c>
      <c r="I92" t="s">
        <v>55</v>
      </c>
      <c r="J92" s="2">
        <v>44643</v>
      </c>
      <c r="K92">
        <f t="shared" si="7"/>
        <v>3</v>
      </c>
      <c r="L92">
        <f t="shared" si="8"/>
        <v>2022</v>
      </c>
      <c r="M92" s="1">
        <v>1190</v>
      </c>
      <c r="N92" s="1">
        <v>1700</v>
      </c>
      <c r="O92">
        <v>3</v>
      </c>
      <c r="P92" s="1">
        <f t="shared" si="9"/>
        <v>5100</v>
      </c>
      <c r="Q92" s="1">
        <f t="shared" si="10"/>
        <v>255</v>
      </c>
      <c r="R92" s="1">
        <f t="shared" si="6"/>
        <v>5355</v>
      </c>
      <c r="S92" t="s">
        <v>22</v>
      </c>
      <c r="T92" t="s">
        <v>33</v>
      </c>
      <c r="U92">
        <v>2023</v>
      </c>
      <c r="V92">
        <v>3023</v>
      </c>
      <c r="W92" t="s">
        <v>56</v>
      </c>
      <c r="X92" t="s">
        <v>25</v>
      </c>
      <c r="Y92">
        <v>20</v>
      </c>
    </row>
    <row r="93" spans="6:25">
      <c r="F93">
        <v>1226</v>
      </c>
      <c r="G93" t="s">
        <v>151</v>
      </c>
      <c r="H93" t="s">
        <v>54</v>
      </c>
      <c r="I93" t="s">
        <v>55</v>
      </c>
      <c r="J93" s="2">
        <v>44643</v>
      </c>
      <c r="K93">
        <f t="shared" si="7"/>
        <v>3</v>
      </c>
      <c r="L93">
        <f t="shared" si="8"/>
        <v>2022</v>
      </c>
      <c r="M93" s="1">
        <v>1190</v>
      </c>
      <c r="N93" s="1">
        <v>1700</v>
      </c>
      <c r="O93">
        <v>3</v>
      </c>
      <c r="P93" s="1">
        <f t="shared" si="9"/>
        <v>5100</v>
      </c>
      <c r="Q93" s="1">
        <f t="shared" si="10"/>
        <v>255</v>
      </c>
      <c r="R93" s="1">
        <f t="shared" si="6"/>
        <v>5355</v>
      </c>
      <c r="S93" t="s">
        <v>22</v>
      </c>
      <c r="T93" t="s">
        <v>33</v>
      </c>
      <c r="U93">
        <v>2023</v>
      </c>
      <c r="V93">
        <v>3023</v>
      </c>
      <c r="W93" t="s">
        <v>56</v>
      </c>
      <c r="X93" t="s">
        <v>25</v>
      </c>
      <c r="Y93">
        <v>20</v>
      </c>
    </row>
    <row r="94" spans="6:25">
      <c r="F94">
        <v>1211</v>
      </c>
      <c r="G94" t="s">
        <v>151</v>
      </c>
      <c r="H94" t="s">
        <v>54</v>
      </c>
      <c r="I94" t="s">
        <v>58</v>
      </c>
      <c r="J94" s="2">
        <v>44644</v>
      </c>
      <c r="K94">
        <f t="shared" si="7"/>
        <v>3</v>
      </c>
      <c r="L94">
        <f t="shared" si="8"/>
        <v>2022</v>
      </c>
      <c r="M94" s="1">
        <v>1400</v>
      </c>
      <c r="N94" s="1">
        <v>2000</v>
      </c>
      <c r="O94">
        <v>1</v>
      </c>
      <c r="P94" s="1">
        <f t="shared" si="9"/>
        <v>2000</v>
      </c>
      <c r="Q94" s="1">
        <f t="shared" si="10"/>
        <v>0</v>
      </c>
      <c r="R94" s="1">
        <f t="shared" si="6"/>
        <v>2000</v>
      </c>
      <c r="S94" t="s">
        <v>22</v>
      </c>
      <c r="T94" t="s">
        <v>23</v>
      </c>
      <c r="U94">
        <v>2024</v>
      </c>
      <c r="V94">
        <v>3024</v>
      </c>
      <c r="W94" t="s">
        <v>59</v>
      </c>
      <c r="X94" t="s">
        <v>30</v>
      </c>
      <c r="Y94">
        <v>18</v>
      </c>
    </row>
    <row r="95" spans="6:25">
      <c r="F95">
        <v>1227</v>
      </c>
      <c r="G95" t="s">
        <v>151</v>
      </c>
      <c r="H95" t="s">
        <v>54</v>
      </c>
      <c r="I95" t="s">
        <v>58</v>
      </c>
      <c r="J95" s="2">
        <v>44644</v>
      </c>
      <c r="K95">
        <f t="shared" si="7"/>
        <v>3</v>
      </c>
      <c r="L95">
        <f t="shared" si="8"/>
        <v>2022</v>
      </c>
      <c r="M95" s="1">
        <v>1400</v>
      </c>
      <c r="N95" s="1">
        <v>2000</v>
      </c>
      <c r="O95">
        <v>1</v>
      </c>
      <c r="P95" s="1">
        <f t="shared" si="9"/>
        <v>2000</v>
      </c>
      <c r="Q95" s="1">
        <f t="shared" si="10"/>
        <v>0</v>
      </c>
      <c r="R95" s="1">
        <f t="shared" si="6"/>
        <v>2000</v>
      </c>
      <c r="S95" t="s">
        <v>22</v>
      </c>
      <c r="T95" t="s">
        <v>23</v>
      </c>
      <c r="U95">
        <v>2024</v>
      </c>
      <c r="V95">
        <v>3024</v>
      </c>
      <c r="W95" t="s">
        <v>59</v>
      </c>
      <c r="X95" t="s">
        <v>30</v>
      </c>
      <c r="Y95">
        <v>18</v>
      </c>
    </row>
    <row r="96" spans="6:25">
      <c r="F96">
        <v>1212</v>
      </c>
      <c r="G96" t="s">
        <v>152</v>
      </c>
      <c r="H96" t="s">
        <v>61</v>
      </c>
      <c r="I96" t="s">
        <v>62</v>
      </c>
      <c r="J96" s="2">
        <v>44645</v>
      </c>
      <c r="K96">
        <f t="shared" si="7"/>
        <v>3</v>
      </c>
      <c r="L96">
        <f t="shared" si="8"/>
        <v>2022</v>
      </c>
      <c r="M96" s="1">
        <v>975</v>
      </c>
      <c r="N96" s="1">
        <v>1500</v>
      </c>
      <c r="O96">
        <v>2</v>
      </c>
      <c r="P96" s="1">
        <f t="shared" si="9"/>
        <v>3000</v>
      </c>
      <c r="Q96" s="1">
        <f t="shared" si="10"/>
        <v>150</v>
      </c>
      <c r="R96" s="1">
        <f t="shared" si="6"/>
        <v>3150</v>
      </c>
      <c r="S96" t="s">
        <v>27</v>
      </c>
      <c r="T96" t="s">
        <v>28</v>
      </c>
      <c r="U96">
        <v>2025</v>
      </c>
      <c r="V96">
        <v>3025</v>
      </c>
      <c r="W96" t="s">
        <v>63</v>
      </c>
      <c r="X96" t="s">
        <v>25</v>
      </c>
      <c r="Y96">
        <v>28</v>
      </c>
    </row>
    <row r="97" spans="6:25">
      <c r="F97">
        <v>1228</v>
      </c>
      <c r="G97" t="s">
        <v>152</v>
      </c>
      <c r="H97" t="s">
        <v>61</v>
      </c>
      <c r="I97" t="s">
        <v>62</v>
      </c>
      <c r="J97" s="2">
        <v>44645</v>
      </c>
      <c r="K97">
        <f t="shared" si="7"/>
        <v>3</v>
      </c>
      <c r="L97">
        <f t="shared" si="8"/>
        <v>2022</v>
      </c>
      <c r="M97" s="1">
        <v>975</v>
      </c>
      <c r="N97" s="1">
        <v>1500</v>
      </c>
      <c r="O97">
        <v>2</v>
      </c>
      <c r="P97" s="1">
        <f t="shared" si="9"/>
        <v>3000</v>
      </c>
      <c r="Q97" s="1">
        <f t="shared" si="10"/>
        <v>150</v>
      </c>
      <c r="R97" s="1">
        <f t="shared" si="6"/>
        <v>3150</v>
      </c>
      <c r="S97" t="s">
        <v>27</v>
      </c>
      <c r="T97" t="s">
        <v>28</v>
      </c>
      <c r="U97">
        <v>2025</v>
      </c>
      <c r="V97">
        <v>3025</v>
      </c>
      <c r="W97" t="s">
        <v>63</v>
      </c>
      <c r="X97" t="s">
        <v>25</v>
      </c>
      <c r="Y97">
        <v>28</v>
      </c>
    </row>
    <row r="98" spans="6:25">
      <c r="F98">
        <v>1213</v>
      </c>
      <c r="G98" t="s">
        <v>152</v>
      </c>
      <c r="H98" t="s">
        <v>61</v>
      </c>
      <c r="I98" t="s">
        <v>64</v>
      </c>
      <c r="J98" s="2">
        <v>44646</v>
      </c>
      <c r="K98">
        <f t="shared" si="7"/>
        <v>3</v>
      </c>
      <c r="L98">
        <f t="shared" si="8"/>
        <v>2022</v>
      </c>
      <c r="M98" s="1">
        <v>1170</v>
      </c>
      <c r="N98" s="1">
        <v>1800</v>
      </c>
      <c r="O98">
        <v>1</v>
      </c>
      <c r="P98" s="1">
        <f t="shared" si="9"/>
        <v>1800</v>
      </c>
      <c r="Q98" s="1">
        <f t="shared" si="10"/>
        <v>0</v>
      </c>
      <c r="R98" s="1">
        <f t="shared" si="6"/>
        <v>1800</v>
      </c>
      <c r="S98" t="s">
        <v>22</v>
      </c>
      <c r="T98" t="s">
        <v>23</v>
      </c>
      <c r="U98">
        <v>2026</v>
      </c>
      <c r="V98">
        <v>3026</v>
      </c>
      <c r="W98" t="s">
        <v>65</v>
      </c>
      <c r="X98" t="s">
        <v>30</v>
      </c>
      <c r="Y98">
        <v>26</v>
      </c>
    </row>
    <row r="99" spans="6:25">
      <c r="F99">
        <v>1229</v>
      </c>
      <c r="G99" t="s">
        <v>152</v>
      </c>
      <c r="H99" t="s">
        <v>61</v>
      </c>
      <c r="I99" t="s">
        <v>64</v>
      </c>
      <c r="J99" s="2">
        <v>44646</v>
      </c>
      <c r="K99">
        <f t="shared" si="7"/>
        <v>3</v>
      </c>
      <c r="L99">
        <f t="shared" si="8"/>
        <v>2022</v>
      </c>
      <c r="M99" s="1">
        <v>1170</v>
      </c>
      <c r="N99" s="1">
        <v>1800</v>
      </c>
      <c r="O99">
        <v>1</v>
      </c>
      <c r="P99" s="1">
        <f t="shared" si="9"/>
        <v>1800</v>
      </c>
      <c r="Q99" s="1">
        <f t="shared" si="10"/>
        <v>0</v>
      </c>
      <c r="R99" s="1">
        <f t="shared" si="6"/>
        <v>1800</v>
      </c>
      <c r="S99" t="s">
        <v>22</v>
      </c>
      <c r="T99" t="s">
        <v>23</v>
      </c>
      <c r="U99">
        <v>2026</v>
      </c>
      <c r="V99">
        <v>3026</v>
      </c>
      <c r="W99" t="s">
        <v>65</v>
      </c>
      <c r="X99" t="s">
        <v>30</v>
      </c>
      <c r="Y99">
        <v>26</v>
      </c>
    </row>
    <row r="100" spans="6:25">
      <c r="F100">
        <v>1214</v>
      </c>
      <c r="G100" t="s">
        <v>150</v>
      </c>
      <c r="H100" t="s">
        <v>66</v>
      </c>
      <c r="I100" t="s">
        <v>67</v>
      </c>
      <c r="J100" s="2">
        <v>44647</v>
      </c>
      <c r="K100">
        <f t="shared" si="7"/>
        <v>3</v>
      </c>
      <c r="L100">
        <f t="shared" si="8"/>
        <v>2022</v>
      </c>
      <c r="M100" s="1">
        <v>1656</v>
      </c>
      <c r="N100" s="1">
        <v>2300</v>
      </c>
      <c r="O100">
        <v>2</v>
      </c>
      <c r="P100" s="1">
        <f t="shared" si="9"/>
        <v>4600</v>
      </c>
      <c r="Q100" s="1">
        <f t="shared" si="10"/>
        <v>230</v>
      </c>
      <c r="R100" s="1">
        <f t="shared" si="6"/>
        <v>4830</v>
      </c>
      <c r="S100" t="s">
        <v>27</v>
      </c>
      <c r="T100" t="s">
        <v>23</v>
      </c>
      <c r="U100">
        <v>2027</v>
      </c>
      <c r="V100">
        <v>3027</v>
      </c>
      <c r="W100" t="s">
        <v>68</v>
      </c>
      <c r="X100" t="s">
        <v>25</v>
      </c>
      <c r="Y100">
        <v>30</v>
      </c>
    </row>
    <row r="101" spans="6:25">
      <c r="F101">
        <v>1230</v>
      </c>
      <c r="G101" t="s">
        <v>150</v>
      </c>
      <c r="H101" t="s">
        <v>66</v>
      </c>
      <c r="I101" t="s">
        <v>67</v>
      </c>
      <c r="J101" s="2">
        <v>44647</v>
      </c>
      <c r="K101">
        <f t="shared" si="7"/>
        <v>3</v>
      </c>
      <c r="L101">
        <f t="shared" si="8"/>
        <v>2022</v>
      </c>
      <c r="M101" s="1">
        <v>1656</v>
      </c>
      <c r="N101" s="1">
        <v>2300</v>
      </c>
      <c r="O101">
        <v>2</v>
      </c>
      <c r="P101" s="1">
        <f t="shared" si="9"/>
        <v>4600</v>
      </c>
      <c r="Q101" s="1">
        <f t="shared" si="10"/>
        <v>230</v>
      </c>
      <c r="R101" s="1">
        <f t="shared" si="6"/>
        <v>4830</v>
      </c>
      <c r="S101" t="s">
        <v>27</v>
      </c>
      <c r="T101" t="s">
        <v>23</v>
      </c>
      <c r="U101">
        <v>2027</v>
      </c>
      <c r="V101">
        <v>3027</v>
      </c>
      <c r="W101" t="s">
        <v>68</v>
      </c>
      <c r="X101" t="s">
        <v>25</v>
      </c>
      <c r="Y101">
        <v>30</v>
      </c>
    </row>
    <row r="102" spans="6:25">
      <c r="F102">
        <v>1215</v>
      </c>
      <c r="G102" t="s">
        <v>150</v>
      </c>
      <c r="H102" t="s">
        <v>66</v>
      </c>
      <c r="I102" t="s">
        <v>69</v>
      </c>
      <c r="J102" s="2">
        <v>44648</v>
      </c>
      <c r="K102">
        <f t="shared" si="7"/>
        <v>3</v>
      </c>
      <c r="L102">
        <f t="shared" si="8"/>
        <v>2022</v>
      </c>
      <c r="M102" s="1">
        <v>1872</v>
      </c>
      <c r="N102" s="1">
        <v>2600</v>
      </c>
      <c r="O102">
        <v>1</v>
      </c>
      <c r="P102" s="1">
        <f t="shared" si="9"/>
        <v>2600</v>
      </c>
      <c r="Q102" s="1">
        <f t="shared" si="10"/>
        <v>130</v>
      </c>
      <c r="R102" s="1">
        <f t="shared" si="6"/>
        <v>2730</v>
      </c>
      <c r="S102" t="s">
        <v>22</v>
      </c>
      <c r="T102" t="s">
        <v>28</v>
      </c>
      <c r="U102">
        <v>2028</v>
      </c>
      <c r="V102">
        <v>3028</v>
      </c>
      <c r="W102" t="s">
        <v>70</v>
      </c>
      <c r="X102" t="s">
        <v>30</v>
      </c>
      <c r="Y102">
        <v>28</v>
      </c>
    </row>
    <row r="103" spans="6:25">
      <c r="F103">
        <v>1231</v>
      </c>
      <c r="G103" t="s">
        <v>150</v>
      </c>
      <c r="H103" t="s">
        <v>66</v>
      </c>
      <c r="I103" t="s">
        <v>69</v>
      </c>
      <c r="J103" s="2">
        <v>44648</v>
      </c>
      <c r="K103">
        <f t="shared" si="7"/>
        <v>3</v>
      </c>
      <c r="L103">
        <f t="shared" si="8"/>
        <v>2022</v>
      </c>
      <c r="M103" s="1">
        <v>1872</v>
      </c>
      <c r="N103" s="1">
        <v>2600</v>
      </c>
      <c r="O103">
        <v>1</v>
      </c>
      <c r="P103" s="1">
        <f t="shared" si="9"/>
        <v>2600</v>
      </c>
      <c r="Q103" s="1">
        <f t="shared" si="10"/>
        <v>130</v>
      </c>
      <c r="R103" s="1">
        <f t="shared" si="6"/>
        <v>2730</v>
      </c>
      <c r="S103" t="s">
        <v>22</v>
      </c>
      <c r="T103" t="s">
        <v>28</v>
      </c>
      <c r="U103">
        <v>2028</v>
      </c>
      <c r="V103">
        <v>3028</v>
      </c>
      <c r="W103" t="s">
        <v>70</v>
      </c>
      <c r="X103" t="s">
        <v>30</v>
      </c>
      <c r="Y103">
        <v>28</v>
      </c>
    </row>
    <row r="104" spans="6:25">
      <c r="F104">
        <v>1107</v>
      </c>
      <c r="G104" t="s">
        <v>150</v>
      </c>
      <c r="H104" t="s">
        <v>20</v>
      </c>
      <c r="I104" t="s">
        <v>21</v>
      </c>
      <c r="J104" s="2">
        <v>44927</v>
      </c>
      <c r="K104">
        <f t="shared" si="7"/>
        <v>1</v>
      </c>
      <c r="L104">
        <f t="shared" si="8"/>
        <v>2023</v>
      </c>
      <c r="M104" s="1">
        <v>840</v>
      </c>
      <c r="N104" s="1">
        <v>1200</v>
      </c>
      <c r="O104">
        <v>2</v>
      </c>
      <c r="P104" s="1">
        <f t="shared" si="9"/>
        <v>2400</v>
      </c>
      <c r="Q104" s="1">
        <f t="shared" si="10"/>
        <v>120</v>
      </c>
      <c r="R104" s="1">
        <f t="shared" si="6"/>
        <v>2520</v>
      </c>
      <c r="S104" t="s">
        <v>22</v>
      </c>
      <c r="T104" t="s">
        <v>23</v>
      </c>
      <c r="U104">
        <v>2001</v>
      </c>
      <c r="V104">
        <v>3001</v>
      </c>
      <c r="W104" t="s">
        <v>24</v>
      </c>
      <c r="X104" t="s">
        <v>25</v>
      </c>
      <c r="Y104">
        <v>25</v>
      </c>
    </row>
    <row r="105" spans="6:25">
      <c r="F105">
        <v>1131</v>
      </c>
      <c r="G105" t="s">
        <v>153</v>
      </c>
      <c r="H105" t="s">
        <v>91</v>
      </c>
      <c r="I105" t="s">
        <v>92</v>
      </c>
      <c r="J105" s="2">
        <v>44927</v>
      </c>
      <c r="K105">
        <f t="shared" si="7"/>
        <v>1</v>
      </c>
      <c r="L105">
        <f t="shared" si="8"/>
        <v>2023</v>
      </c>
      <c r="M105" s="1">
        <v>1460</v>
      </c>
      <c r="N105" s="1">
        <v>2000</v>
      </c>
      <c r="O105">
        <v>2</v>
      </c>
      <c r="P105" s="1">
        <f t="shared" si="9"/>
        <v>4000</v>
      </c>
      <c r="Q105" s="1">
        <f t="shared" si="10"/>
        <v>200</v>
      </c>
      <c r="R105" s="1">
        <f t="shared" si="6"/>
        <v>4200</v>
      </c>
      <c r="S105" t="s">
        <v>22</v>
      </c>
      <c r="T105" t="s">
        <v>23</v>
      </c>
      <c r="U105">
        <v>2061</v>
      </c>
      <c r="V105">
        <v>3061</v>
      </c>
      <c r="W105" t="s">
        <v>93</v>
      </c>
      <c r="X105" t="s">
        <v>25</v>
      </c>
      <c r="Y105">
        <v>35</v>
      </c>
    </row>
    <row r="106" spans="6:25">
      <c r="F106">
        <v>1108</v>
      </c>
      <c r="G106" t="s">
        <v>150</v>
      </c>
      <c r="H106" t="s">
        <v>20</v>
      </c>
      <c r="I106" t="s">
        <v>26</v>
      </c>
      <c r="J106" s="2">
        <v>44928</v>
      </c>
      <c r="K106">
        <f t="shared" si="7"/>
        <v>1</v>
      </c>
      <c r="L106">
        <f t="shared" si="8"/>
        <v>2023</v>
      </c>
      <c r="M106" s="1">
        <v>1050</v>
      </c>
      <c r="N106" s="1">
        <v>1500</v>
      </c>
      <c r="O106">
        <v>1</v>
      </c>
      <c r="P106" s="1">
        <f t="shared" si="9"/>
        <v>1500</v>
      </c>
      <c r="Q106" s="1">
        <f t="shared" si="10"/>
        <v>0</v>
      </c>
      <c r="R106" s="1">
        <f t="shared" si="6"/>
        <v>1500</v>
      </c>
      <c r="S106" t="s">
        <v>27</v>
      </c>
      <c r="T106" t="s">
        <v>28</v>
      </c>
      <c r="U106">
        <v>2002</v>
      </c>
      <c r="V106">
        <v>3002</v>
      </c>
      <c r="W106" t="s">
        <v>29</v>
      </c>
      <c r="X106" t="s">
        <v>30</v>
      </c>
      <c r="Y106">
        <v>22</v>
      </c>
    </row>
    <row r="107" spans="6:25">
      <c r="F107">
        <v>1132</v>
      </c>
      <c r="G107" t="s">
        <v>153</v>
      </c>
      <c r="H107" t="s">
        <v>91</v>
      </c>
      <c r="I107" t="s">
        <v>94</v>
      </c>
      <c r="J107" s="2">
        <v>44928</v>
      </c>
      <c r="K107">
        <f t="shared" si="7"/>
        <v>1</v>
      </c>
      <c r="L107">
        <f t="shared" si="8"/>
        <v>2023</v>
      </c>
      <c r="M107" s="1">
        <v>1825</v>
      </c>
      <c r="N107" s="1">
        <v>2500</v>
      </c>
      <c r="O107">
        <v>1</v>
      </c>
      <c r="P107" s="1">
        <f t="shared" si="9"/>
        <v>2500</v>
      </c>
      <c r="Q107" s="1">
        <f t="shared" si="10"/>
        <v>125</v>
      </c>
      <c r="R107" s="1">
        <f t="shared" si="6"/>
        <v>2625</v>
      </c>
      <c r="S107" t="s">
        <v>27</v>
      </c>
      <c r="T107" t="s">
        <v>28</v>
      </c>
      <c r="U107">
        <v>2062</v>
      </c>
      <c r="V107">
        <v>3062</v>
      </c>
      <c r="W107" t="s">
        <v>95</v>
      </c>
      <c r="X107" t="s">
        <v>30</v>
      </c>
      <c r="Y107">
        <v>33</v>
      </c>
    </row>
    <row r="108" spans="6:25">
      <c r="F108">
        <v>1109</v>
      </c>
      <c r="G108" t="s">
        <v>151</v>
      </c>
      <c r="H108" t="s">
        <v>31</v>
      </c>
      <c r="I108" t="s">
        <v>32</v>
      </c>
      <c r="J108" s="2">
        <v>44929</v>
      </c>
      <c r="K108">
        <f t="shared" si="7"/>
        <v>1</v>
      </c>
      <c r="L108">
        <f t="shared" si="8"/>
        <v>2023</v>
      </c>
      <c r="M108" s="1">
        <v>1260</v>
      </c>
      <c r="N108" s="1">
        <v>1800</v>
      </c>
      <c r="O108">
        <v>3</v>
      </c>
      <c r="P108" s="1">
        <f t="shared" si="9"/>
        <v>5400</v>
      </c>
      <c r="Q108" s="1">
        <f t="shared" si="10"/>
        <v>270</v>
      </c>
      <c r="R108" s="1">
        <f t="shared" si="6"/>
        <v>5670</v>
      </c>
      <c r="S108" t="s">
        <v>22</v>
      </c>
      <c r="T108" t="s">
        <v>33</v>
      </c>
      <c r="U108">
        <v>2003</v>
      </c>
      <c r="V108">
        <v>3003</v>
      </c>
      <c r="W108" t="s">
        <v>34</v>
      </c>
      <c r="X108" t="s">
        <v>25</v>
      </c>
      <c r="Y108">
        <v>18</v>
      </c>
    </row>
    <row r="109" spans="6:25">
      <c r="F109">
        <v>1133</v>
      </c>
      <c r="G109" t="s">
        <v>151</v>
      </c>
      <c r="H109" t="s">
        <v>96</v>
      </c>
      <c r="I109" t="s">
        <v>97</v>
      </c>
      <c r="J109" s="2">
        <v>44929</v>
      </c>
      <c r="K109">
        <f t="shared" si="7"/>
        <v>1</v>
      </c>
      <c r="L109">
        <f t="shared" si="8"/>
        <v>2023</v>
      </c>
      <c r="M109" s="1">
        <v>1105</v>
      </c>
      <c r="N109" s="1">
        <v>1700</v>
      </c>
      <c r="O109">
        <v>3</v>
      </c>
      <c r="P109" s="1">
        <f t="shared" si="9"/>
        <v>5100</v>
      </c>
      <c r="Q109" s="1">
        <f t="shared" si="10"/>
        <v>255</v>
      </c>
      <c r="R109" s="1">
        <f t="shared" si="6"/>
        <v>5355</v>
      </c>
      <c r="S109" t="s">
        <v>22</v>
      </c>
      <c r="T109" t="s">
        <v>33</v>
      </c>
      <c r="U109">
        <v>2063</v>
      </c>
      <c r="V109">
        <v>3063</v>
      </c>
      <c r="W109" t="s">
        <v>98</v>
      </c>
      <c r="X109" t="s">
        <v>25</v>
      </c>
      <c r="Y109">
        <v>22</v>
      </c>
    </row>
    <row r="110" spans="6:25">
      <c r="F110">
        <v>1094</v>
      </c>
      <c r="G110" t="s">
        <v>151</v>
      </c>
      <c r="H110" t="s">
        <v>31</v>
      </c>
      <c r="I110" t="s">
        <v>36</v>
      </c>
      <c r="J110" s="2">
        <v>44930</v>
      </c>
      <c r="K110">
        <f t="shared" si="7"/>
        <v>1</v>
      </c>
      <c r="L110">
        <f t="shared" si="8"/>
        <v>2023</v>
      </c>
      <c r="M110" s="1">
        <v>1470</v>
      </c>
      <c r="N110" s="1">
        <v>2100</v>
      </c>
      <c r="O110">
        <v>1</v>
      </c>
      <c r="P110" s="1">
        <f t="shared" si="9"/>
        <v>2100</v>
      </c>
      <c r="Q110" s="1">
        <f t="shared" si="10"/>
        <v>105</v>
      </c>
      <c r="R110" s="1">
        <f t="shared" si="6"/>
        <v>2205</v>
      </c>
      <c r="S110" t="s">
        <v>22</v>
      </c>
      <c r="T110" t="s">
        <v>23</v>
      </c>
      <c r="U110">
        <v>2004</v>
      </c>
      <c r="V110">
        <v>3004</v>
      </c>
      <c r="W110" t="s">
        <v>37</v>
      </c>
      <c r="X110" t="s">
        <v>30</v>
      </c>
      <c r="Y110">
        <v>16</v>
      </c>
    </row>
    <row r="111" spans="6:25">
      <c r="F111">
        <v>1110</v>
      </c>
      <c r="G111" t="s">
        <v>151</v>
      </c>
      <c r="H111" t="s">
        <v>31</v>
      </c>
      <c r="I111" t="s">
        <v>36</v>
      </c>
      <c r="J111" s="2">
        <v>44930</v>
      </c>
      <c r="K111">
        <f t="shared" si="7"/>
        <v>1</v>
      </c>
      <c r="L111">
        <f t="shared" si="8"/>
        <v>2023</v>
      </c>
      <c r="M111" s="1">
        <v>1470</v>
      </c>
      <c r="N111" s="1">
        <v>2100</v>
      </c>
      <c r="O111">
        <v>1</v>
      </c>
      <c r="P111" s="1">
        <f t="shared" si="9"/>
        <v>2100</v>
      </c>
      <c r="Q111" s="1">
        <f t="shared" si="10"/>
        <v>105</v>
      </c>
      <c r="R111" s="1">
        <f t="shared" si="6"/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>
      <c r="F112">
        <v>1134</v>
      </c>
      <c r="G112" t="s">
        <v>151</v>
      </c>
      <c r="H112" t="s">
        <v>96</v>
      </c>
      <c r="I112" t="s">
        <v>99</v>
      </c>
      <c r="J112" s="2">
        <v>44930</v>
      </c>
      <c r="K112">
        <f t="shared" si="7"/>
        <v>1</v>
      </c>
      <c r="L112">
        <f t="shared" si="8"/>
        <v>2023</v>
      </c>
      <c r="M112" s="1">
        <v>1365</v>
      </c>
      <c r="N112" s="1">
        <v>2100</v>
      </c>
      <c r="O112">
        <v>1</v>
      </c>
      <c r="P112" s="1">
        <f t="shared" si="9"/>
        <v>2100</v>
      </c>
      <c r="Q112" s="1">
        <f t="shared" si="10"/>
        <v>105</v>
      </c>
      <c r="R112" s="1">
        <f t="shared" si="6"/>
        <v>2205</v>
      </c>
      <c r="S112" t="s">
        <v>22</v>
      </c>
      <c r="T112" t="s">
        <v>23</v>
      </c>
      <c r="U112">
        <v>2064</v>
      </c>
      <c r="V112">
        <v>3064</v>
      </c>
      <c r="W112" t="s">
        <v>100</v>
      </c>
      <c r="X112" t="s">
        <v>30</v>
      </c>
      <c r="Y112">
        <v>20</v>
      </c>
    </row>
    <row r="113" spans="6:25">
      <c r="F113">
        <v>1095</v>
      </c>
      <c r="G113" t="s">
        <v>152</v>
      </c>
      <c r="H113" t="s">
        <v>38</v>
      </c>
      <c r="I113" t="s">
        <v>39</v>
      </c>
      <c r="J113" s="2">
        <v>44931</v>
      </c>
      <c r="K113">
        <f t="shared" si="7"/>
        <v>1</v>
      </c>
      <c r="L113">
        <f t="shared" si="8"/>
        <v>2023</v>
      </c>
      <c r="M113" s="1">
        <v>896.99999999999989</v>
      </c>
      <c r="N113" s="1">
        <v>1300</v>
      </c>
      <c r="O113">
        <v>2</v>
      </c>
      <c r="P113" s="1">
        <f t="shared" si="9"/>
        <v>2600</v>
      </c>
      <c r="Q113" s="1">
        <f t="shared" si="10"/>
        <v>130</v>
      </c>
      <c r="R113" s="1">
        <f t="shared" si="6"/>
        <v>2730</v>
      </c>
      <c r="S113" t="s">
        <v>27</v>
      </c>
      <c r="T113" t="s">
        <v>28</v>
      </c>
      <c r="U113">
        <v>2005</v>
      </c>
      <c r="V113">
        <v>3005</v>
      </c>
      <c r="W113" t="s">
        <v>40</v>
      </c>
      <c r="X113" t="s">
        <v>25</v>
      </c>
      <c r="Y113">
        <v>27</v>
      </c>
    </row>
    <row r="114" spans="6:25">
      <c r="F114">
        <v>1111</v>
      </c>
      <c r="G114" t="s">
        <v>152</v>
      </c>
      <c r="H114" t="s">
        <v>38</v>
      </c>
      <c r="I114" t="s">
        <v>39</v>
      </c>
      <c r="J114" s="2">
        <v>44931</v>
      </c>
      <c r="K114">
        <f t="shared" si="7"/>
        <v>1</v>
      </c>
      <c r="L114">
        <f t="shared" si="8"/>
        <v>2023</v>
      </c>
      <c r="M114" s="1">
        <v>896.99999999999989</v>
      </c>
      <c r="N114" s="1">
        <v>1300</v>
      </c>
      <c r="O114">
        <v>2</v>
      </c>
      <c r="P114" s="1">
        <f t="shared" si="9"/>
        <v>2600</v>
      </c>
      <c r="Q114" s="1">
        <f t="shared" si="10"/>
        <v>130</v>
      </c>
      <c r="R114" s="1">
        <f t="shared" si="6"/>
        <v>2730</v>
      </c>
      <c r="S114" t="s">
        <v>27</v>
      </c>
      <c r="T114" t="s">
        <v>28</v>
      </c>
      <c r="U114">
        <v>2005</v>
      </c>
      <c r="V114">
        <v>3005</v>
      </c>
      <c r="W114" t="s">
        <v>40</v>
      </c>
      <c r="X114" t="s">
        <v>25</v>
      </c>
      <c r="Y114">
        <v>27</v>
      </c>
    </row>
    <row r="115" spans="6:25">
      <c r="F115">
        <v>1135</v>
      </c>
      <c r="G115" t="s">
        <v>152</v>
      </c>
      <c r="H115" t="s">
        <v>101</v>
      </c>
      <c r="I115" t="s">
        <v>102</v>
      </c>
      <c r="J115" s="2">
        <v>44931</v>
      </c>
      <c r="K115">
        <f t="shared" si="7"/>
        <v>1</v>
      </c>
      <c r="L115">
        <f t="shared" si="8"/>
        <v>2023</v>
      </c>
      <c r="M115" s="1">
        <v>1035</v>
      </c>
      <c r="N115" s="1">
        <v>1500</v>
      </c>
      <c r="O115">
        <v>2</v>
      </c>
      <c r="P115" s="1">
        <f t="shared" si="9"/>
        <v>3000</v>
      </c>
      <c r="Q115" s="1">
        <f t="shared" si="10"/>
        <v>150</v>
      </c>
      <c r="R115" s="1">
        <f t="shared" si="6"/>
        <v>3150</v>
      </c>
      <c r="S115" t="s">
        <v>27</v>
      </c>
      <c r="T115" t="s">
        <v>28</v>
      </c>
      <c r="U115">
        <v>2065</v>
      </c>
      <c r="V115">
        <v>3065</v>
      </c>
      <c r="W115" t="s">
        <v>103</v>
      </c>
      <c r="X115" t="s">
        <v>25</v>
      </c>
      <c r="Y115">
        <v>30</v>
      </c>
    </row>
    <row r="116" spans="6:25">
      <c r="F116">
        <v>1096</v>
      </c>
      <c r="G116" t="s">
        <v>152</v>
      </c>
      <c r="H116" t="s">
        <v>38</v>
      </c>
      <c r="I116" t="s">
        <v>41</v>
      </c>
      <c r="J116" s="2">
        <v>44932</v>
      </c>
      <c r="K116">
        <f t="shared" si="7"/>
        <v>1</v>
      </c>
      <c r="L116">
        <f t="shared" si="8"/>
        <v>2023</v>
      </c>
      <c r="M116" s="1">
        <v>1104</v>
      </c>
      <c r="N116" s="1">
        <v>1600</v>
      </c>
      <c r="O116">
        <v>1</v>
      </c>
      <c r="P116" s="1">
        <f t="shared" si="9"/>
        <v>1600</v>
      </c>
      <c r="Q116" s="1">
        <f t="shared" si="10"/>
        <v>0</v>
      </c>
      <c r="R116" s="1">
        <f t="shared" si="6"/>
        <v>1600</v>
      </c>
      <c r="S116" t="s">
        <v>22</v>
      </c>
      <c r="T116" t="s">
        <v>23</v>
      </c>
      <c r="U116">
        <v>2006</v>
      </c>
      <c r="V116">
        <v>3006</v>
      </c>
      <c r="W116" t="s">
        <v>42</v>
      </c>
      <c r="X116" t="s">
        <v>30</v>
      </c>
      <c r="Y116">
        <v>24</v>
      </c>
    </row>
    <row r="117" spans="6:25">
      <c r="F117">
        <v>1112</v>
      </c>
      <c r="G117" t="s">
        <v>152</v>
      </c>
      <c r="H117" t="s">
        <v>38</v>
      </c>
      <c r="I117" t="s">
        <v>41</v>
      </c>
      <c r="J117" s="2">
        <v>44932</v>
      </c>
      <c r="K117">
        <f t="shared" si="7"/>
        <v>1</v>
      </c>
      <c r="L117">
        <f t="shared" si="8"/>
        <v>2023</v>
      </c>
      <c r="M117" s="1">
        <v>1104</v>
      </c>
      <c r="N117" s="1">
        <v>1600</v>
      </c>
      <c r="O117">
        <v>1</v>
      </c>
      <c r="P117" s="1">
        <f t="shared" si="9"/>
        <v>1600</v>
      </c>
      <c r="Q117" s="1">
        <f t="shared" si="10"/>
        <v>0</v>
      </c>
      <c r="R117" s="1">
        <f t="shared" si="6"/>
        <v>1600</v>
      </c>
      <c r="S117" t="s">
        <v>22</v>
      </c>
      <c r="T117" t="s">
        <v>23</v>
      </c>
      <c r="U117">
        <v>2006</v>
      </c>
      <c r="V117">
        <v>3006</v>
      </c>
      <c r="W117" t="s">
        <v>42</v>
      </c>
      <c r="X117" t="s">
        <v>30</v>
      </c>
      <c r="Y117">
        <v>24</v>
      </c>
    </row>
    <row r="118" spans="6:25">
      <c r="F118">
        <v>1136</v>
      </c>
      <c r="G118" t="s">
        <v>152</v>
      </c>
      <c r="H118" t="s">
        <v>101</v>
      </c>
      <c r="I118" t="s">
        <v>104</v>
      </c>
      <c r="J118" s="2">
        <v>44932</v>
      </c>
      <c r="K118">
        <f t="shared" si="7"/>
        <v>1</v>
      </c>
      <c r="L118">
        <f t="shared" si="8"/>
        <v>2023</v>
      </c>
      <c r="M118" s="1">
        <v>1242</v>
      </c>
      <c r="N118" s="1">
        <v>1800</v>
      </c>
      <c r="O118">
        <v>1</v>
      </c>
      <c r="P118" s="1">
        <f t="shared" si="9"/>
        <v>1800</v>
      </c>
      <c r="Q118" s="1">
        <f t="shared" si="10"/>
        <v>0</v>
      </c>
      <c r="R118" s="1">
        <f t="shared" si="6"/>
        <v>1800</v>
      </c>
      <c r="S118" t="s">
        <v>22</v>
      </c>
      <c r="T118" t="s">
        <v>23</v>
      </c>
      <c r="U118">
        <v>2066</v>
      </c>
      <c r="V118">
        <v>3066</v>
      </c>
      <c r="W118" t="s">
        <v>105</v>
      </c>
      <c r="X118" t="s">
        <v>30</v>
      </c>
      <c r="Y118">
        <v>28</v>
      </c>
    </row>
    <row r="119" spans="6:25">
      <c r="F119">
        <v>1097</v>
      </c>
      <c r="G119" t="s">
        <v>150</v>
      </c>
      <c r="H119" t="s">
        <v>43</v>
      </c>
      <c r="I119" t="s">
        <v>44</v>
      </c>
      <c r="J119" s="2">
        <v>44933</v>
      </c>
      <c r="K119">
        <f t="shared" si="7"/>
        <v>1</v>
      </c>
      <c r="L119">
        <f t="shared" si="8"/>
        <v>2023</v>
      </c>
      <c r="M119" s="1">
        <v>1496</v>
      </c>
      <c r="N119" s="1">
        <v>2200</v>
      </c>
      <c r="O119">
        <v>2</v>
      </c>
      <c r="P119" s="1">
        <f t="shared" si="9"/>
        <v>4400</v>
      </c>
      <c r="Q119" s="1">
        <f t="shared" si="10"/>
        <v>220</v>
      </c>
      <c r="R119" s="1">
        <f t="shared" si="6"/>
        <v>4620</v>
      </c>
      <c r="S119" t="s">
        <v>27</v>
      </c>
      <c r="T119" t="s">
        <v>23</v>
      </c>
      <c r="U119">
        <v>2007</v>
      </c>
      <c r="V119">
        <v>3007</v>
      </c>
      <c r="W119" t="s">
        <v>45</v>
      </c>
      <c r="X119" t="s">
        <v>25</v>
      </c>
      <c r="Y119">
        <v>29</v>
      </c>
    </row>
    <row r="120" spans="6:25">
      <c r="F120">
        <v>1113</v>
      </c>
      <c r="G120" t="s">
        <v>150</v>
      </c>
      <c r="H120" t="s">
        <v>43</v>
      </c>
      <c r="I120" t="s">
        <v>44</v>
      </c>
      <c r="J120" s="2">
        <v>44933</v>
      </c>
      <c r="K120">
        <f t="shared" si="7"/>
        <v>1</v>
      </c>
      <c r="L120">
        <f t="shared" si="8"/>
        <v>2023</v>
      </c>
      <c r="M120" s="1">
        <v>1496</v>
      </c>
      <c r="N120" s="1">
        <v>2200</v>
      </c>
      <c r="O120">
        <v>2</v>
      </c>
      <c r="P120" s="1">
        <f t="shared" si="9"/>
        <v>4400</v>
      </c>
      <c r="Q120" s="1">
        <f t="shared" si="10"/>
        <v>220</v>
      </c>
      <c r="R120" s="1">
        <f t="shared" si="6"/>
        <v>4620</v>
      </c>
      <c r="S120" t="s">
        <v>27</v>
      </c>
      <c r="T120" t="s">
        <v>23</v>
      </c>
      <c r="U120">
        <v>2007</v>
      </c>
      <c r="V120">
        <v>3007</v>
      </c>
      <c r="W120" t="s">
        <v>45</v>
      </c>
      <c r="X120" t="s">
        <v>25</v>
      </c>
      <c r="Y120">
        <v>29</v>
      </c>
    </row>
    <row r="121" spans="6:25">
      <c r="F121">
        <v>1137</v>
      </c>
      <c r="G121" t="s">
        <v>153</v>
      </c>
      <c r="H121" t="s">
        <v>106</v>
      </c>
      <c r="I121" t="s">
        <v>107</v>
      </c>
      <c r="J121" s="2">
        <v>44933</v>
      </c>
      <c r="K121">
        <f t="shared" si="7"/>
        <v>1</v>
      </c>
      <c r="L121">
        <f t="shared" si="8"/>
        <v>2023</v>
      </c>
      <c r="M121" s="1">
        <v>2080</v>
      </c>
      <c r="N121" s="1">
        <v>3200</v>
      </c>
      <c r="O121">
        <v>2</v>
      </c>
      <c r="P121" s="1">
        <f t="shared" si="9"/>
        <v>6400</v>
      </c>
      <c r="Q121" s="1">
        <f t="shared" si="10"/>
        <v>320</v>
      </c>
      <c r="R121" s="1">
        <f t="shared" si="6"/>
        <v>6720</v>
      </c>
      <c r="S121" t="s">
        <v>27</v>
      </c>
      <c r="T121" t="s">
        <v>23</v>
      </c>
      <c r="U121">
        <v>2067</v>
      </c>
      <c r="V121">
        <v>3067</v>
      </c>
      <c r="W121" t="s">
        <v>88</v>
      </c>
      <c r="X121" t="s">
        <v>25</v>
      </c>
      <c r="Y121">
        <v>42</v>
      </c>
    </row>
    <row r="122" spans="6:25">
      <c r="F122">
        <v>1098</v>
      </c>
      <c r="G122" t="s">
        <v>150</v>
      </c>
      <c r="H122" t="s">
        <v>43</v>
      </c>
      <c r="I122" t="s">
        <v>46</v>
      </c>
      <c r="J122" s="2">
        <v>44934</v>
      </c>
      <c r="K122">
        <f t="shared" si="7"/>
        <v>1</v>
      </c>
      <c r="L122">
        <f t="shared" si="8"/>
        <v>2023</v>
      </c>
      <c r="M122" s="1">
        <v>1700.0000000000002</v>
      </c>
      <c r="N122" s="1">
        <v>2500</v>
      </c>
      <c r="O122">
        <v>1</v>
      </c>
      <c r="P122" s="1">
        <f t="shared" si="9"/>
        <v>2500</v>
      </c>
      <c r="Q122" s="1">
        <f t="shared" si="10"/>
        <v>125</v>
      </c>
      <c r="R122" s="1">
        <f t="shared" si="6"/>
        <v>2625</v>
      </c>
      <c r="S122" t="s">
        <v>22</v>
      </c>
      <c r="T122" t="s">
        <v>28</v>
      </c>
      <c r="U122">
        <v>2008</v>
      </c>
      <c r="V122">
        <v>3008</v>
      </c>
      <c r="W122" t="s">
        <v>47</v>
      </c>
      <c r="X122" t="s">
        <v>30</v>
      </c>
      <c r="Y122">
        <v>27</v>
      </c>
    </row>
    <row r="123" spans="6:25">
      <c r="F123">
        <v>1114</v>
      </c>
      <c r="G123" t="s">
        <v>150</v>
      </c>
      <c r="H123" t="s">
        <v>43</v>
      </c>
      <c r="I123" t="s">
        <v>46</v>
      </c>
      <c r="J123" s="2">
        <v>44934</v>
      </c>
      <c r="K123">
        <f t="shared" si="7"/>
        <v>1</v>
      </c>
      <c r="L123">
        <f t="shared" si="8"/>
        <v>2023</v>
      </c>
      <c r="M123" s="1">
        <v>1700.0000000000002</v>
      </c>
      <c r="N123" s="1">
        <v>2500</v>
      </c>
      <c r="O123">
        <v>1</v>
      </c>
      <c r="P123" s="1">
        <f t="shared" si="9"/>
        <v>2500</v>
      </c>
      <c r="Q123" s="1">
        <f t="shared" si="10"/>
        <v>125</v>
      </c>
      <c r="R123" s="1">
        <f t="shared" si="6"/>
        <v>2625</v>
      </c>
      <c r="S123" t="s">
        <v>22</v>
      </c>
      <c r="T123" t="s">
        <v>28</v>
      </c>
      <c r="U123">
        <v>2008</v>
      </c>
      <c r="V123">
        <v>3008</v>
      </c>
      <c r="W123" t="s">
        <v>47</v>
      </c>
      <c r="X123" t="s">
        <v>30</v>
      </c>
      <c r="Y123">
        <v>27</v>
      </c>
    </row>
    <row r="124" spans="6:25">
      <c r="F124">
        <v>1138</v>
      </c>
      <c r="G124" t="s">
        <v>153</v>
      </c>
      <c r="H124" t="s">
        <v>106</v>
      </c>
      <c r="I124" t="s">
        <v>108</v>
      </c>
      <c r="J124" s="2">
        <v>44934</v>
      </c>
      <c r="K124">
        <f t="shared" si="7"/>
        <v>1</v>
      </c>
      <c r="L124">
        <f t="shared" si="8"/>
        <v>2023</v>
      </c>
      <c r="M124" s="1">
        <v>2405</v>
      </c>
      <c r="N124" s="1">
        <v>3700</v>
      </c>
      <c r="O124">
        <v>1</v>
      </c>
      <c r="P124" s="1">
        <f t="shared" si="9"/>
        <v>3700</v>
      </c>
      <c r="Q124" s="1">
        <f t="shared" si="10"/>
        <v>185</v>
      </c>
      <c r="R124" s="1">
        <f t="shared" si="6"/>
        <v>3885</v>
      </c>
      <c r="S124" t="s">
        <v>22</v>
      </c>
      <c r="T124" t="s">
        <v>28</v>
      </c>
      <c r="U124">
        <v>2068</v>
      </c>
      <c r="V124">
        <v>3068</v>
      </c>
      <c r="W124" t="s">
        <v>90</v>
      </c>
      <c r="X124" t="s">
        <v>30</v>
      </c>
      <c r="Y124">
        <v>40</v>
      </c>
    </row>
    <row r="125" spans="6:25">
      <c r="F125">
        <v>1123</v>
      </c>
      <c r="G125" t="s">
        <v>150</v>
      </c>
      <c r="H125" t="s">
        <v>71</v>
      </c>
      <c r="I125" t="s">
        <v>72</v>
      </c>
      <c r="J125" s="2">
        <v>44937</v>
      </c>
      <c r="K125">
        <f t="shared" si="7"/>
        <v>1</v>
      </c>
      <c r="L125">
        <f t="shared" si="8"/>
        <v>2023</v>
      </c>
      <c r="M125" s="1">
        <v>780</v>
      </c>
      <c r="N125" s="1">
        <v>1300</v>
      </c>
      <c r="O125">
        <v>2</v>
      </c>
      <c r="P125" s="1">
        <f t="shared" si="9"/>
        <v>2600</v>
      </c>
      <c r="Q125" s="1">
        <f t="shared" si="10"/>
        <v>130</v>
      </c>
      <c r="R125" s="1">
        <f t="shared" si="6"/>
        <v>2730</v>
      </c>
      <c r="S125" t="s">
        <v>22</v>
      </c>
      <c r="T125" t="s">
        <v>23</v>
      </c>
      <c r="U125">
        <v>2041</v>
      </c>
      <c r="V125">
        <v>3041</v>
      </c>
      <c r="W125" t="s">
        <v>73</v>
      </c>
      <c r="X125" t="s">
        <v>25</v>
      </c>
      <c r="Y125">
        <v>32</v>
      </c>
    </row>
    <row r="126" spans="6:25">
      <c r="F126">
        <v>1124</v>
      </c>
      <c r="G126" t="s">
        <v>150</v>
      </c>
      <c r="H126" t="s">
        <v>71</v>
      </c>
      <c r="I126" t="s">
        <v>74</v>
      </c>
      <c r="J126" s="2">
        <v>44938</v>
      </c>
      <c r="K126">
        <f t="shared" si="7"/>
        <v>1</v>
      </c>
      <c r="L126">
        <f t="shared" si="8"/>
        <v>2023</v>
      </c>
      <c r="M126" s="1">
        <v>960</v>
      </c>
      <c r="N126" s="1">
        <v>1600</v>
      </c>
      <c r="O126">
        <v>1</v>
      </c>
      <c r="P126" s="1">
        <f t="shared" si="9"/>
        <v>1600</v>
      </c>
      <c r="Q126" s="1">
        <f t="shared" si="10"/>
        <v>0</v>
      </c>
      <c r="R126" s="1">
        <f t="shared" si="6"/>
        <v>1600</v>
      </c>
      <c r="S126" t="s">
        <v>27</v>
      </c>
      <c r="T126" t="s">
        <v>28</v>
      </c>
      <c r="U126">
        <v>2042</v>
      </c>
      <c r="V126">
        <v>3042</v>
      </c>
      <c r="W126" t="s">
        <v>75</v>
      </c>
      <c r="X126" t="s">
        <v>30</v>
      </c>
      <c r="Y126">
        <v>29</v>
      </c>
    </row>
    <row r="127" spans="6:25">
      <c r="F127">
        <v>1125</v>
      </c>
      <c r="G127" t="s">
        <v>151</v>
      </c>
      <c r="H127" t="s">
        <v>76</v>
      </c>
      <c r="I127" t="s">
        <v>77</v>
      </c>
      <c r="J127" s="2">
        <v>44939</v>
      </c>
      <c r="K127">
        <f t="shared" si="7"/>
        <v>1</v>
      </c>
      <c r="L127">
        <f t="shared" si="8"/>
        <v>2023</v>
      </c>
      <c r="M127" s="1">
        <v>1292</v>
      </c>
      <c r="N127" s="1">
        <v>1900</v>
      </c>
      <c r="O127">
        <v>3</v>
      </c>
      <c r="P127" s="1">
        <f t="shared" si="9"/>
        <v>5700</v>
      </c>
      <c r="Q127" s="1">
        <f t="shared" si="10"/>
        <v>285</v>
      </c>
      <c r="R127" s="1">
        <f t="shared" si="6"/>
        <v>5985</v>
      </c>
      <c r="S127" t="s">
        <v>22</v>
      </c>
      <c r="T127" t="s">
        <v>33</v>
      </c>
      <c r="U127">
        <v>2043</v>
      </c>
      <c r="V127">
        <v>3043</v>
      </c>
      <c r="W127" t="s">
        <v>78</v>
      </c>
      <c r="X127" t="s">
        <v>25</v>
      </c>
      <c r="Y127">
        <v>21</v>
      </c>
    </row>
    <row r="128" spans="6:25">
      <c r="F128">
        <v>1126</v>
      </c>
      <c r="G128" t="s">
        <v>151</v>
      </c>
      <c r="H128" t="s">
        <v>76</v>
      </c>
      <c r="I128" t="s">
        <v>79</v>
      </c>
      <c r="J128" s="2">
        <v>44940</v>
      </c>
      <c r="K128">
        <f t="shared" si="7"/>
        <v>1</v>
      </c>
      <c r="L128">
        <f t="shared" si="8"/>
        <v>2023</v>
      </c>
      <c r="M128" s="1">
        <v>1496</v>
      </c>
      <c r="N128" s="1">
        <v>2200</v>
      </c>
      <c r="O128">
        <v>1</v>
      </c>
      <c r="P128" s="1">
        <f t="shared" si="9"/>
        <v>2200</v>
      </c>
      <c r="Q128" s="1">
        <f t="shared" si="10"/>
        <v>110</v>
      </c>
      <c r="R128" s="1">
        <f t="shared" si="6"/>
        <v>2310</v>
      </c>
      <c r="S128" t="s">
        <v>22</v>
      </c>
      <c r="T128" t="s">
        <v>23</v>
      </c>
      <c r="U128">
        <v>2044</v>
      </c>
      <c r="V128">
        <v>3044</v>
      </c>
      <c r="W128" t="s">
        <v>80</v>
      </c>
      <c r="X128" t="s">
        <v>30</v>
      </c>
      <c r="Y128">
        <v>19</v>
      </c>
    </row>
    <row r="129" spans="6:25">
      <c r="F129">
        <v>1127</v>
      </c>
      <c r="G129" t="s">
        <v>152</v>
      </c>
      <c r="H129" t="s">
        <v>81</v>
      </c>
      <c r="I129" t="s">
        <v>82</v>
      </c>
      <c r="J129" s="2">
        <v>44941</v>
      </c>
      <c r="K129">
        <f t="shared" si="7"/>
        <v>1</v>
      </c>
      <c r="L129">
        <f t="shared" si="8"/>
        <v>2023</v>
      </c>
      <c r="M129" s="1">
        <v>1340</v>
      </c>
      <c r="N129" s="1">
        <v>2000</v>
      </c>
      <c r="O129">
        <v>2</v>
      </c>
      <c r="P129" s="1">
        <f t="shared" si="9"/>
        <v>4000</v>
      </c>
      <c r="Q129" s="1">
        <f t="shared" si="10"/>
        <v>200</v>
      </c>
      <c r="R129" s="1">
        <f t="shared" si="6"/>
        <v>4200</v>
      </c>
      <c r="S129" t="s">
        <v>27</v>
      </c>
      <c r="T129" t="s">
        <v>28</v>
      </c>
      <c r="U129">
        <v>2045</v>
      </c>
      <c r="V129">
        <v>3045</v>
      </c>
      <c r="W129" t="s">
        <v>83</v>
      </c>
      <c r="X129" t="s">
        <v>25</v>
      </c>
      <c r="Y129">
        <v>36</v>
      </c>
    </row>
    <row r="130" spans="6:25">
      <c r="F130">
        <v>1128</v>
      </c>
      <c r="G130" t="s">
        <v>152</v>
      </c>
      <c r="H130" t="s">
        <v>81</v>
      </c>
      <c r="I130" t="s">
        <v>84</v>
      </c>
      <c r="J130" s="2">
        <v>44942</v>
      </c>
      <c r="K130">
        <f t="shared" si="7"/>
        <v>1</v>
      </c>
      <c r="L130">
        <f t="shared" si="8"/>
        <v>2023</v>
      </c>
      <c r="M130" s="1">
        <v>1541</v>
      </c>
      <c r="N130" s="1">
        <v>2300</v>
      </c>
      <c r="O130">
        <v>1</v>
      </c>
      <c r="P130" s="1">
        <f t="shared" si="9"/>
        <v>2300</v>
      </c>
      <c r="Q130" s="1">
        <f t="shared" si="10"/>
        <v>115</v>
      </c>
      <c r="R130" s="1">
        <f t="shared" ref="R130:R193" si="11">P130+Q130</f>
        <v>2415</v>
      </c>
      <c r="S130" t="s">
        <v>22</v>
      </c>
      <c r="T130" t="s">
        <v>23</v>
      </c>
      <c r="U130">
        <v>2046</v>
      </c>
      <c r="V130">
        <v>3046</v>
      </c>
      <c r="W130" t="s">
        <v>85</v>
      </c>
      <c r="X130" t="s">
        <v>30</v>
      </c>
      <c r="Y130">
        <v>34</v>
      </c>
    </row>
    <row r="131" spans="6:25">
      <c r="F131">
        <v>1129</v>
      </c>
      <c r="G131" t="s">
        <v>150</v>
      </c>
      <c r="H131" t="s">
        <v>86</v>
      </c>
      <c r="I131" t="s">
        <v>87</v>
      </c>
      <c r="J131" s="2">
        <v>44943</v>
      </c>
      <c r="K131">
        <f t="shared" ref="K131:K194" si="12">MONTH(J131)</f>
        <v>1</v>
      </c>
      <c r="L131">
        <f t="shared" ref="L131:L194" si="13">YEAR(J131)</f>
        <v>2023</v>
      </c>
      <c r="M131" s="1">
        <v>2250</v>
      </c>
      <c r="N131" s="1">
        <v>3000</v>
      </c>
      <c r="O131">
        <v>2</v>
      </c>
      <c r="P131" s="1">
        <f t="shared" ref="P131:P194" si="14">N131*O131</f>
        <v>6000</v>
      </c>
      <c r="Q131" s="1">
        <f t="shared" ref="Q131:Q194" si="15">IF(P131&gt;2000, P131*5%, 0)</f>
        <v>300</v>
      </c>
      <c r="R131" s="1">
        <f t="shared" si="11"/>
        <v>6300</v>
      </c>
      <c r="S131" t="s">
        <v>27</v>
      </c>
      <c r="T131" t="s">
        <v>23</v>
      </c>
      <c r="U131">
        <v>2047</v>
      </c>
      <c r="V131">
        <v>3047</v>
      </c>
      <c r="W131" t="s">
        <v>88</v>
      </c>
      <c r="X131" t="s">
        <v>25</v>
      </c>
      <c r="Y131">
        <v>40</v>
      </c>
    </row>
    <row r="132" spans="6:25">
      <c r="F132">
        <v>1130</v>
      </c>
      <c r="G132" t="s">
        <v>150</v>
      </c>
      <c r="H132" t="s">
        <v>86</v>
      </c>
      <c r="I132" t="s">
        <v>89</v>
      </c>
      <c r="J132" s="2">
        <v>44944</v>
      </c>
      <c r="K132">
        <f t="shared" si="12"/>
        <v>1</v>
      </c>
      <c r="L132">
        <f t="shared" si="13"/>
        <v>2023</v>
      </c>
      <c r="M132" s="1">
        <v>2625</v>
      </c>
      <c r="N132" s="1">
        <v>3500</v>
      </c>
      <c r="O132">
        <v>1</v>
      </c>
      <c r="P132" s="1">
        <f t="shared" si="14"/>
        <v>3500</v>
      </c>
      <c r="Q132" s="1">
        <f t="shared" si="15"/>
        <v>175</v>
      </c>
      <c r="R132" s="1">
        <f t="shared" si="11"/>
        <v>3675</v>
      </c>
      <c r="S132" t="s">
        <v>22</v>
      </c>
      <c r="T132" t="s">
        <v>28</v>
      </c>
      <c r="U132">
        <v>2048</v>
      </c>
      <c r="V132">
        <v>3048</v>
      </c>
      <c r="W132" t="s">
        <v>90</v>
      </c>
      <c r="X132" t="s">
        <v>30</v>
      </c>
      <c r="Y132">
        <v>38</v>
      </c>
    </row>
    <row r="133" spans="6:25">
      <c r="F133">
        <v>1099</v>
      </c>
      <c r="G133" t="s">
        <v>150</v>
      </c>
      <c r="H133" t="s">
        <v>48</v>
      </c>
      <c r="I133" t="s">
        <v>49</v>
      </c>
      <c r="J133" s="2">
        <v>44947</v>
      </c>
      <c r="K133">
        <f t="shared" si="12"/>
        <v>1</v>
      </c>
      <c r="L133">
        <f t="shared" si="13"/>
        <v>2023</v>
      </c>
      <c r="M133" s="1">
        <v>737</v>
      </c>
      <c r="N133" s="1">
        <v>1100</v>
      </c>
      <c r="O133">
        <v>2</v>
      </c>
      <c r="P133" s="1">
        <f t="shared" si="14"/>
        <v>2200</v>
      </c>
      <c r="Q133" s="1">
        <f t="shared" si="15"/>
        <v>110</v>
      </c>
      <c r="R133" s="1">
        <f t="shared" si="11"/>
        <v>2310</v>
      </c>
      <c r="S133" t="s">
        <v>22</v>
      </c>
      <c r="T133" t="s">
        <v>23</v>
      </c>
      <c r="U133">
        <v>2021</v>
      </c>
      <c r="V133">
        <v>3021</v>
      </c>
      <c r="W133" t="s">
        <v>50</v>
      </c>
      <c r="X133" t="s">
        <v>25</v>
      </c>
      <c r="Y133">
        <v>24</v>
      </c>
    </row>
    <row r="134" spans="6:25">
      <c r="F134">
        <v>1115</v>
      </c>
      <c r="G134" t="s">
        <v>150</v>
      </c>
      <c r="H134" t="s">
        <v>48</v>
      </c>
      <c r="I134" t="s">
        <v>49</v>
      </c>
      <c r="J134" s="2">
        <v>44947</v>
      </c>
      <c r="K134">
        <f t="shared" si="12"/>
        <v>1</v>
      </c>
      <c r="L134">
        <f t="shared" si="13"/>
        <v>2023</v>
      </c>
      <c r="M134" s="1">
        <v>737</v>
      </c>
      <c r="N134" s="1">
        <v>1100</v>
      </c>
      <c r="O134">
        <v>2</v>
      </c>
      <c r="P134" s="1">
        <f t="shared" si="14"/>
        <v>2200</v>
      </c>
      <c r="Q134" s="1">
        <f t="shared" si="15"/>
        <v>110</v>
      </c>
      <c r="R134" s="1">
        <f t="shared" si="11"/>
        <v>2310</v>
      </c>
      <c r="S134" t="s">
        <v>22</v>
      </c>
      <c r="T134" t="s">
        <v>23</v>
      </c>
      <c r="U134">
        <v>2021</v>
      </c>
      <c r="V134">
        <v>3021</v>
      </c>
      <c r="W134" t="s">
        <v>50</v>
      </c>
      <c r="X134" t="s">
        <v>25</v>
      </c>
      <c r="Y134">
        <v>24</v>
      </c>
    </row>
    <row r="135" spans="6:25">
      <c r="F135">
        <v>1100</v>
      </c>
      <c r="G135" t="s">
        <v>150</v>
      </c>
      <c r="H135" t="s">
        <v>48</v>
      </c>
      <c r="I135" t="s">
        <v>51</v>
      </c>
      <c r="J135" s="2">
        <v>44948</v>
      </c>
      <c r="K135">
        <f t="shared" si="12"/>
        <v>1</v>
      </c>
      <c r="L135">
        <f t="shared" si="13"/>
        <v>2023</v>
      </c>
      <c r="M135" s="1">
        <v>938</v>
      </c>
      <c r="N135" s="1">
        <v>1400</v>
      </c>
      <c r="O135">
        <v>1</v>
      </c>
      <c r="P135" s="1">
        <f t="shared" si="14"/>
        <v>1400</v>
      </c>
      <c r="Q135" s="1">
        <f t="shared" si="15"/>
        <v>0</v>
      </c>
      <c r="R135" s="1">
        <f t="shared" si="11"/>
        <v>1400</v>
      </c>
      <c r="S135" t="s">
        <v>27</v>
      </c>
      <c r="T135" t="s">
        <v>28</v>
      </c>
      <c r="U135">
        <v>2022</v>
      </c>
      <c r="V135">
        <v>3022</v>
      </c>
      <c r="W135" t="s">
        <v>52</v>
      </c>
      <c r="X135" t="s">
        <v>30</v>
      </c>
      <c r="Y135">
        <v>21</v>
      </c>
    </row>
    <row r="136" spans="6:25">
      <c r="F136">
        <v>1116</v>
      </c>
      <c r="G136" t="s">
        <v>150</v>
      </c>
      <c r="H136" t="s">
        <v>48</v>
      </c>
      <c r="I136" t="s">
        <v>51</v>
      </c>
      <c r="J136" s="2">
        <v>44948</v>
      </c>
      <c r="K136">
        <f t="shared" si="12"/>
        <v>1</v>
      </c>
      <c r="L136">
        <f t="shared" si="13"/>
        <v>2023</v>
      </c>
      <c r="M136" s="1">
        <v>938</v>
      </c>
      <c r="N136" s="1">
        <v>1400</v>
      </c>
      <c r="O136">
        <v>1</v>
      </c>
      <c r="P136" s="1">
        <f t="shared" si="14"/>
        <v>1400</v>
      </c>
      <c r="Q136" s="1">
        <f t="shared" si="15"/>
        <v>0</v>
      </c>
      <c r="R136" s="1">
        <f t="shared" si="11"/>
        <v>1400</v>
      </c>
      <c r="S136" t="s">
        <v>27</v>
      </c>
      <c r="T136" t="s">
        <v>28</v>
      </c>
      <c r="U136">
        <v>2022</v>
      </c>
      <c r="V136">
        <v>3022</v>
      </c>
      <c r="W136" t="s">
        <v>52</v>
      </c>
      <c r="X136" t="s">
        <v>30</v>
      </c>
      <c r="Y136">
        <v>21</v>
      </c>
    </row>
    <row r="137" spans="6:25">
      <c r="F137">
        <v>1101</v>
      </c>
      <c r="G137" t="s">
        <v>151</v>
      </c>
      <c r="H137" t="s">
        <v>54</v>
      </c>
      <c r="I137" t="s">
        <v>55</v>
      </c>
      <c r="J137" s="2">
        <v>44949</v>
      </c>
      <c r="K137">
        <f t="shared" si="12"/>
        <v>1</v>
      </c>
      <c r="L137">
        <f t="shared" si="13"/>
        <v>2023</v>
      </c>
      <c r="M137" s="1">
        <v>1190</v>
      </c>
      <c r="N137" s="1">
        <v>1700</v>
      </c>
      <c r="O137">
        <v>3</v>
      </c>
      <c r="P137" s="1">
        <f t="shared" si="14"/>
        <v>5100</v>
      </c>
      <c r="Q137" s="1">
        <f t="shared" si="15"/>
        <v>255</v>
      </c>
      <c r="R137" s="1">
        <f t="shared" si="11"/>
        <v>5355</v>
      </c>
      <c r="S137" t="s">
        <v>22</v>
      </c>
      <c r="T137" t="s">
        <v>33</v>
      </c>
      <c r="U137">
        <v>2023</v>
      </c>
      <c r="V137">
        <v>3023</v>
      </c>
      <c r="W137" t="s">
        <v>56</v>
      </c>
      <c r="X137" t="s">
        <v>25</v>
      </c>
      <c r="Y137">
        <v>20</v>
      </c>
    </row>
    <row r="138" spans="6:25">
      <c r="F138">
        <v>1117</v>
      </c>
      <c r="G138" t="s">
        <v>151</v>
      </c>
      <c r="H138" t="s">
        <v>54</v>
      </c>
      <c r="I138" t="s">
        <v>55</v>
      </c>
      <c r="J138" s="2">
        <v>44949</v>
      </c>
      <c r="K138">
        <f t="shared" si="12"/>
        <v>1</v>
      </c>
      <c r="L138">
        <f t="shared" si="13"/>
        <v>2023</v>
      </c>
      <c r="M138" s="1">
        <v>1190</v>
      </c>
      <c r="N138" s="1">
        <v>1700</v>
      </c>
      <c r="O138">
        <v>3</v>
      </c>
      <c r="P138" s="1">
        <f t="shared" si="14"/>
        <v>5100</v>
      </c>
      <c r="Q138" s="1">
        <f t="shared" si="15"/>
        <v>255</v>
      </c>
      <c r="R138" s="1">
        <f t="shared" si="11"/>
        <v>5355</v>
      </c>
      <c r="S138" t="s">
        <v>22</v>
      </c>
      <c r="T138" t="s">
        <v>33</v>
      </c>
      <c r="U138">
        <v>2023</v>
      </c>
      <c r="V138">
        <v>3023</v>
      </c>
      <c r="W138" t="s">
        <v>56</v>
      </c>
      <c r="X138" t="s">
        <v>25</v>
      </c>
      <c r="Y138">
        <v>20</v>
      </c>
    </row>
    <row r="139" spans="6:25">
      <c r="F139">
        <v>1102</v>
      </c>
      <c r="G139" t="s">
        <v>151</v>
      </c>
      <c r="H139" t="s">
        <v>54</v>
      </c>
      <c r="I139" t="s">
        <v>58</v>
      </c>
      <c r="J139" s="2">
        <v>44950</v>
      </c>
      <c r="K139">
        <f t="shared" si="12"/>
        <v>1</v>
      </c>
      <c r="L139">
        <f t="shared" si="13"/>
        <v>2023</v>
      </c>
      <c r="M139" s="1">
        <v>1400</v>
      </c>
      <c r="N139" s="1">
        <v>2000</v>
      </c>
      <c r="O139">
        <v>1</v>
      </c>
      <c r="P139" s="1">
        <f t="shared" si="14"/>
        <v>2000</v>
      </c>
      <c r="Q139" s="1">
        <f t="shared" si="15"/>
        <v>0</v>
      </c>
      <c r="R139" s="1">
        <f t="shared" si="11"/>
        <v>2000</v>
      </c>
      <c r="S139" t="s">
        <v>22</v>
      </c>
      <c r="T139" t="s">
        <v>23</v>
      </c>
      <c r="U139">
        <v>2024</v>
      </c>
      <c r="V139">
        <v>3024</v>
      </c>
      <c r="W139" t="s">
        <v>59</v>
      </c>
      <c r="X139" t="s">
        <v>30</v>
      </c>
      <c r="Y139">
        <v>18</v>
      </c>
    </row>
    <row r="140" spans="6:25">
      <c r="F140">
        <v>1118</v>
      </c>
      <c r="G140" t="s">
        <v>151</v>
      </c>
      <c r="H140" t="s">
        <v>54</v>
      </c>
      <c r="I140" t="s">
        <v>58</v>
      </c>
      <c r="J140" s="2">
        <v>44950</v>
      </c>
      <c r="K140">
        <f t="shared" si="12"/>
        <v>1</v>
      </c>
      <c r="L140">
        <f t="shared" si="13"/>
        <v>2023</v>
      </c>
      <c r="M140" s="1">
        <v>1400</v>
      </c>
      <c r="N140" s="1">
        <v>2000</v>
      </c>
      <c r="O140">
        <v>1</v>
      </c>
      <c r="P140" s="1">
        <f t="shared" si="14"/>
        <v>2000</v>
      </c>
      <c r="Q140" s="1">
        <f t="shared" si="15"/>
        <v>0</v>
      </c>
      <c r="R140" s="1">
        <f t="shared" si="11"/>
        <v>2000</v>
      </c>
      <c r="S140" t="s">
        <v>22</v>
      </c>
      <c r="T140" t="s">
        <v>23</v>
      </c>
      <c r="U140">
        <v>2024</v>
      </c>
      <c r="V140">
        <v>3024</v>
      </c>
      <c r="W140" t="s">
        <v>59</v>
      </c>
      <c r="X140" t="s">
        <v>30</v>
      </c>
      <c r="Y140">
        <v>18</v>
      </c>
    </row>
    <row r="141" spans="6:25">
      <c r="F141">
        <v>1103</v>
      </c>
      <c r="G141" t="s">
        <v>152</v>
      </c>
      <c r="H141" t="s">
        <v>61</v>
      </c>
      <c r="I141" t="s">
        <v>62</v>
      </c>
      <c r="J141" s="2">
        <v>44951</v>
      </c>
      <c r="K141">
        <f t="shared" si="12"/>
        <v>1</v>
      </c>
      <c r="L141">
        <f t="shared" si="13"/>
        <v>2023</v>
      </c>
      <c r="M141" s="1">
        <v>975</v>
      </c>
      <c r="N141" s="1">
        <v>1500</v>
      </c>
      <c r="O141">
        <v>2</v>
      </c>
      <c r="P141" s="1">
        <f t="shared" si="14"/>
        <v>3000</v>
      </c>
      <c r="Q141" s="1">
        <f t="shared" si="15"/>
        <v>150</v>
      </c>
      <c r="R141" s="1">
        <f t="shared" si="11"/>
        <v>3150</v>
      </c>
      <c r="S141" t="s">
        <v>27</v>
      </c>
      <c r="T141" t="s">
        <v>28</v>
      </c>
      <c r="U141">
        <v>2025</v>
      </c>
      <c r="V141">
        <v>3025</v>
      </c>
      <c r="W141" t="s">
        <v>63</v>
      </c>
      <c r="X141" t="s">
        <v>25</v>
      </c>
      <c r="Y141">
        <v>28</v>
      </c>
    </row>
    <row r="142" spans="6:25">
      <c r="F142">
        <v>1119</v>
      </c>
      <c r="G142" t="s">
        <v>152</v>
      </c>
      <c r="H142" t="s">
        <v>61</v>
      </c>
      <c r="I142" t="s">
        <v>62</v>
      </c>
      <c r="J142" s="2">
        <v>44951</v>
      </c>
      <c r="K142">
        <f t="shared" si="12"/>
        <v>1</v>
      </c>
      <c r="L142">
        <f t="shared" si="13"/>
        <v>2023</v>
      </c>
      <c r="M142" s="1">
        <v>975</v>
      </c>
      <c r="N142" s="1">
        <v>1500</v>
      </c>
      <c r="O142">
        <v>2</v>
      </c>
      <c r="P142" s="1">
        <f t="shared" si="14"/>
        <v>3000</v>
      </c>
      <c r="Q142" s="1">
        <f t="shared" si="15"/>
        <v>150</v>
      </c>
      <c r="R142" s="1">
        <f t="shared" si="11"/>
        <v>3150</v>
      </c>
      <c r="S142" t="s">
        <v>27</v>
      </c>
      <c r="T142" t="s">
        <v>28</v>
      </c>
      <c r="U142">
        <v>2025</v>
      </c>
      <c r="V142">
        <v>3025</v>
      </c>
      <c r="W142" t="s">
        <v>63</v>
      </c>
      <c r="X142" t="s">
        <v>25</v>
      </c>
      <c r="Y142">
        <v>28</v>
      </c>
    </row>
    <row r="143" spans="6:25">
      <c r="F143">
        <v>1104</v>
      </c>
      <c r="G143" t="s">
        <v>152</v>
      </c>
      <c r="H143" t="s">
        <v>61</v>
      </c>
      <c r="I143" t="s">
        <v>64</v>
      </c>
      <c r="J143" s="2">
        <v>44952</v>
      </c>
      <c r="K143">
        <f t="shared" si="12"/>
        <v>1</v>
      </c>
      <c r="L143">
        <f t="shared" si="13"/>
        <v>2023</v>
      </c>
      <c r="M143" s="1">
        <v>1170</v>
      </c>
      <c r="N143" s="1">
        <v>1800</v>
      </c>
      <c r="O143">
        <v>1</v>
      </c>
      <c r="P143" s="1">
        <f t="shared" si="14"/>
        <v>1800</v>
      </c>
      <c r="Q143" s="1">
        <f t="shared" si="15"/>
        <v>0</v>
      </c>
      <c r="R143" s="1">
        <f t="shared" si="11"/>
        <v>1800</v>
      </c>
      <c r="S143" t="s">
        <v>22</v>
      </c>
      <c r="T143" t="s">
        <v>23</v>
      </c>
      <c r="U143">
        <v>2026</v>
      </c>
      <c r="V143">
        <v>3026</v>
      </c>
      <c r="W143" t="s">
        <v>65</v>
      </c>
      <c r="X143" t="s">
        <v>30</v>
      </c>
      <c r="Y143">
        <v>26</v>
      </c>
    </row>
    <row r="144" spans="6:25">
      <c r="F144">
        <v>1120</v>
      </c>
      <c r="G144" t="s">
        <v>152</v>
      </c>
      <c r="H144" t="s">
        <v>61</v>
      </c>
      <c r="I144" t="s">
        <v>64</v>
      </c>
      <c r="J144" s="2">
        <v>44952</v>
      </c>
      <c r="K144">
        <f t="shared" si="12"/>
        <v>1</v>
      </c>
      <c r="L144">
        <f t="shared" si="13"/>
        <v>2023</v>
      </c>
      <c r="M144" s="1">
        <v>1170</v>
      </c>
      <c r="N144" s="1">
        <v>1800</v>
      </c>
      <c r="O144">
        <v>1</v>
      </c>
      <c r="P144" s="1">
        <f t="shared" si="14"/>
        <v>1800</v>
      </c>
      <c r="Q144" s="1">
        <f t="shared" si="15"/>
        <v>0</v>
      </c>
      <c r="R144" s="1">
        <f t="shared" si="11"/>
        <v>1800</v>
      </c>
      <c r="S144" t="s">
        <v>22</v>
      </c>
      <c r="T144" t="s">
        <v>23</v>
      </c>
      <c r="U144">
        <v>2026</v>
      </c>
      <c r="V144">
        <v>3026</v>
      </c>
      <c r="W144" t="s">
        <v>65</v>
      </c>
      <c r="X144" t="s">
        <v>30</v>
      </c>
      <c r="Y144">
        <v>26</v>
      </c>
    </row>
    <row r="145" spans="6:25">
      <c r="F145">
        <v>1105</v>
      </c>
      <c r="G145" t="s">
        <v>150</v>
      </c>
      <c r="H145" t="s">
        <v>66</v>
      </c>
      <c r="I145" t="s">
        <v>67</v>
      </c>
      <c r="J145" s="2">
        <v>44953</v>
      </c>
      <c r="K145">
        <f t="shared" si="12"/>
        <v>1</v>
      </c>
      <c r="L145">
        <f t="shared" si="13"/>
        <v>2023</v>
      </c>
      <c r="M145" s="1">
        <v>1656</v>
      </c>
      <c r="N145" s="1">
        <v>2300</v>
      </c>
      <c r="O145">
        <v>2</v>
      </c>
      <c r="P145" s="1">
        <f t="shared" si="14"/>
        <v>4600</v>
      </c>
      <c r="Q145" s="1">
        <f t="shared" si="15"/>
        <v>230</v>
      </c>
      <c r="R145" s="1">
        <f t="shared" si="11"/>
        <v>4830</v>
      </c>
      <c r="S145" t="s">
        <v>27</v>
      </c>
      <c r="T145" t="s">
        <v>23</v>
      </c>
      <c r="U145">
        <v>2027</v>
      </c>
      <c r="V145">
        <v>3027</v>
      </c>
      <c r="W145" t="s">
        <v>68</v>
      </c>
      <c r="X145" t="s">
        <v>25</v>
      </c>
      <c r="Y145">
        <v>30</v>
      </c>
    </row>
    <row r="146" spans="6:25">
      <c r="F146">
        <v>1121</v>
      </c>
      <c r="G146" t="s">
        <v>150</v>
      </c>
      <c r="H146" t="s">
        <v>66</v>
      </c>
      <c r="I146" t="s">
        <v>67</v>
      </c>
      <c r="J146" s="2">
        <v>44953</v>
      </c>
      <c r="K146">
        <f t="shared" si="12"/>
        <v>1</v>
      </c>
      <c r="L146">
        <f t="shared" si="13"/>
        <v>2023</v>
      </c>
      <c r="M146" s="1">
        <v>1656</v>
      </c>
      <c r="N146" s="1">
        <v>2300</v>
      </c>
      <c r="O146">
        <v>2</v>
      </c>
      <c r="P146" s="1">
        <f t="shared" si="14"/>
        <v>4600</v>
      </c>
      <c r="Q146" s="1">
        <f t="shared" si="15"/>
        <v>230</v>
      </c>
      <c r="R146" s="1">
        <f t="shared" si="11"/>
        <v>4830</v>
      </c>
      <c r="S146" t="s">
        <v>27</v>
      </c>
      <c r="T146" t="s">
        <v>23</v>
      </c>
      <c r="U146">
        <v>2027</v>
      </c>
      <c r="V146">
        <v>3027</v>
      </c>
      <c r="W146" t="s">
        <v>68</v>
      </c>
      <c r="X146" t="s">
        <v>25</v>
      </c>
      <c r="Y146">
        <v>30</v>
      </c>
    </row>
    <row r="147" spans="6:25">
      <c r="F147">
        <v>1106</v>
      </c>
      <c r="G147" t="s">
        <v>150</v>
      </c>
      <c r="H147" t="s">
        <v>66</v>
      </c>
      <c r="I147" t="s">
        <v>69</v>
      </c>
      <c r="J147" s="2">
        <v>44954</v>
      </c>
      <c r="K147">
        <f t="shared" si="12"/>
        <v>1</v>
      </c>
      <c r="L147">
        <f t="shared" si="13"/>
        <v>2023</v>
      </c>
      <c r="M147" s="1">
        <v>1872</v>
      </c>
      <c r="N147" s="1">
        <v>2600</v>
      </c>
      <c r="O147">
        <v>1</v>
      </c>
      <c r="P147" s="1">
        <f t="shared" si="14"/>
        <v>2600</v>
      </c>
      <c r="Q147" s="1">
        <f t="shared" si="15"/>
        <v>130</v>
      </c>
      <c r="R147" s="1">
        <f t="shared" si="11"/>
        <v>2730</v>
      </c>
      <c r="S147" t="s">
        <v>22</v>
      </c>
      <c r="T147" t="s">
        <v>28</v>
      </c>
      <c r="U147">
        <v>2028</v>
      </c>
      <c r="V147">
        <v>3028</v>
      </c>
      <c r="W147" t="s">
        <v>70</v>
      </c>
      <c r="X147" t="s">
        <v>30</v>
      </c>
      <c r="Y147">
        <v>28</v>
      </c>
    </row>
    <row r="148" spans="6:25">
      <c r="F148">
        <v>1122</v>
      </c>
      <c r="G148" t="s">
        <v>150</v>
      </c>
      <c r="H148" t="s">
        <v>66</v>
      </c>
      <c r="I148" t="s">
        <v>69</v>
      </c>
      <c r="J148" s="2">
        <v>44954</v>
      </c>
      <c r="K148">
        <f t="shared" si="12"/>
        <v>1</v>
      </c>
      <c r="L148">
        <f t="shared" si="13"/>
        <v>2023</v>
      </c>
      <c r="M148" s="1">
        <v>1872</v>
      </c>
      <c r="N148" s="1">
        <v>2600</v>
      </c>
      <c r="O148">
        <v>1</v>
      </c>
      <c r="P148" s="1">
        <f t="shared" si="14"/>
        <v>2600</v>
      </c>
      <c r="Q148" s="1">
        <f t="shared" si="15"/>
        <v>130</v>
      </c>
      <c r="R148" s="1">
        <f t="shared" si="11"/>
        <v>2730</v>
      </c>
      <c r="S148" t="s">
        <v>22</v>
      </c>
      <c r="T148" t="s">
        <v>28</v>
      </c>
      <c r="U148">
        <v>2028</v>
      </c>
      <c r="V148">
        <v>3028</v>
      </c>
      <c r="W148" t="s">
        <v>70</v>
      </c>
      <c r="X148" t="s">
        <v>30</v>
      </c>
      <c r="Y148">
        <v>28</v>
      </c>
    </row>
    <row r="149" spans="6:25">
      <c r="F149">
        <v>1041</v>
      </c>
      <c r="G149" t="s">
        <v>155</v>
      </c>
      <c r="H149" t="s">
        <v>128</v>
      </c>
      <c r="I149" t="s">
        <v>129</v>
      </c>
      <c r="J149" s="2">
        <v>44958</v>
      </c>
      <c r="K149">
        <f t="shared" si="12"/>
        <v>2</v>
      </c>
      <c r="L149">
        <f t="shared" si="13"/>
        <v>2023</v>
      </c>
      <c r="M149" s="1">
        <v>90</v>
      </c>
      <c r="N149" s="1">
        <v>150</v>
      </c>
      <c r="O149">
        <v>2</v>
      </c>
      <c r="P149" s="1">
        <f t="shared" si="14"/>
        <v>300</v>
      </c>
      <c r="Q149" s="1">
        <f t="shared" si="15"/>
        <v>0</v>
      </c>
      <c r="R149" s="1">
        <f t="shared" si="11"/>
        <v>300</v>
      </c>
      <c r="S149" t="s">
        <v>22</v>
      </c>
      <c r="T149" t="s">
        <v>23</v>
      </c>
      <c r="U149">
        <v>2101</v>
      </c>
      <c r="V149">
        <v>3101</v>
      </c>
      <c r="W149" t="s">
        <v>130</v>
      </c>
      <c r="X149" t="s">
        <v>25</v>
      </c>
      <c r="Y149">
        <v>10</v>
      </c>
    </row>
    <row r="150" spans="6:25">
      <c r="F150">
        <v>1153</v>
      </c>
      <c r="G150" t="s">
        <v>150</v>
      </c>
      <c r="H150" t="s">
        <v>20</v>
      </c>
      <c r="I150" t="s">
        <v>21</v>
      </c>
      <c r="J150" s="2">
        <v>44958</v>
      </c>
      <c r="K150">
        <f t="shared" si="12"/>
        <v>2</v>
      </c>
      <c r="L150">
        <f t="shared" si="13"/>
        <v>2023</v>
      </c>
      <c r="M150" s="1">
        <v>840</v>
      </c>
      <c r="N150" s="1">
        <v>1200</v>
      </c>
      <c r="O150">
        <v>2</v>
      </c>
      <c r="P150" s="1">
        <f t="shared" si="14"/>
        <v>2400</v>
      </c>
      <c r="Q150" s="1">
        <f t="shared" si="15"/>
        <v>120</v>
      </c>
      <c r="R150" s="1">
        <f t="shared" si="11"/>
        <v>2520</v>
      </c>
      <c r="S150" t="s">
        <v>22</v>
      </c>
      <c r="T150" t="s">
        <v>23</v>
      </c>
      <c r="U150">
        <v>2001</v>
      </c>
      <c r="V150">
        <v>3001</v>
      </c>
      <c r="W150" t="s">
        <v>24</v>
      </c>
      <c r="X150" t="s">
        <v>25</v>
      </c>
      <c r="Y150">
        <v>25</v>
      </c>
    </row>
    <row r="151" spans="6:25">
      <c r="F151">
        <v>1042</v>
      </c>
      <c r="G151" t="s">
        <v>155</v>
      </c>
      <c r="H151" t="s">
        <v>128</v>
      </c>
      <c r="I151" t="s">
        <v>131</v>
      </c>
      <c r="J151" s="2">
        <v>44959</v>
      </c>
      <c r="K151">
        <f t="shared" si="12"/>
        <v>2</v>
      </c>
      <c r="L151">
        <f t="shared" si="13"/>
        <v>2023</v>
      </c>
      <c r="M151" s="1">
        <v>120</v>
      </c>
      <c r="N151" s="1">
        <v>200</v>
      </c>
      <c r="O151">
        <v>1</v>
      </c>
      <c r="P151" s="1">
        <f t="shared" si="14"/>
        <v>200</v>
      </c>
      <c r="Q151" s="1">
        <f t="shared" si="15"/>
        <v>0</v>
      </c>
      <c r="R151" s="1">
        <f t="shared" si="11"/>
        <v>200</v>
      </c>
      <c r="S151" t="s">
        <v>27</v>
      </c>
      <c r="T151" t="s">
        <v>28</v>
      </c>
      <c r="U151">
        <v>2102</v>
      </c>
      <c r="V151">
        <v>3102</v>
      </c>
      <c r="W151" t="s">
        <v>132</v>
      </c>
      <c r="X151" t="s">
        <v>30</v>
      </c>
      <c r="Y151">
        <v>9</v>
      </c>
    </row>
    <row r="152" spans="6:25">
      <c r="F152">
        <v>1154</v>
      </c>
      <c r="G152" t="s">
        <v>150</v>
      </c>
      <c r="H152" t="s">
        <v>20</v>
      </c>
      <c r="I152" t="s">
        <v>26</v>
      </c>
      <c r="J152" s="2">
        <v>44959</v>
      </c>
      <c r="K152">
        <f t="shared" si="12"/>
        <v>2</v>
      </c>
      <c r="L152">
        <f t="shared" si="13"/>
        <v>2023</v>
      </c>
      <c r="M152" s="1">
        <v>1050</v>
      </c>
      <c r="N152" s="1">
        <v>1500</v>
      </c>
      <c r="O152">
        <v>1</v>
      </c>
      <c r="P152" s="1">
        <f t="shared" si="14"/>
        <v>1500</v>
      </c>
      <c r="Q152" s="1">
        <f t="shared" si="15"/>
        <v>0</v>
      </c>
      <c r="R152" s="1">
        <f t="shared" si="11"/>
        <v>1500</v>
      </c>
      <c r="S152" t="s">
        <v>27</v>
      </c>
      <c r="T152" t="s">
        <v>28</v>
      </c>
      <c r="U152">
        <v>2002</v>
      </c>
      <c r="V152">
        <v>3002</v>
      </c>
      <c r="W152" t="s">
        <v>29</v>
      </c>
      <c r="X152" t="s">
        <v>30</v>
      </c>
      <c r="Y152">
        <v>22</v>
      </c>
    </row>
    <row r="153" spans="6:25">
      <c r="F153">
        <v>1043</v>
      </c>
      <c r="G153" t="s">
        <v>156</v>
      </c>
      <c r="H153" t="s">
        <v>133</v>
      </c>
      <c r="I153" t="s">
        <v>134</v>
      </c>
      <c r="J153" s="2">
        <v>44960</v>
      </c>
      <c r="K153">
        <f t="shared" si="12"/>
        <v>2</v>
      </c>
      <c r="L153">
        <f t="shared" si="13"/>
        <v>2023</v>
      </c>
      <c r="M153" s="1">
        <v>240</v>
      </c>
      <c r="N153" s="1">
        <v>400</v>
      </c>
      <c r="O153">
        <v>3</v>
      </c>
      <c r="P153" s="1">
        <f t="shared" si="14"/>
        <v>1200</v>
      </c>
      <c r="Q153" s="1">
        <f t="shared" si="15"/>
        <v>0</v>
      </c>
      <c r="R153" s="1">
        <f t="shared" si="11"/>
        <v>1200</v>
      </c>
      <c r="S153" t="s">
        <v>22</v>
      </c>
      <c r="T153" t="s">
        <v>33</v>
      </c>
      <c r="U153">
        <v>2103</v>
      </c>
      <c r="V153">
        <v>3103</v>
      </c>
      <c r="W153" t="s">
        <v>135</v>
      </c>
      <c r="X153" t="s">
        <v>25</v>
      </c>
      <c r="Y153">
        <v>25</v>
      </c>
    </row>
    <row r="154" spans="6:25">
      <c r="F154">
        <v>1155</v>
      </c>
      <c r="G154" t="s">
        <v>151</v>
      </c>
      <c r="H154" t="s">
        <v>31</v>
      </c>
      <c r="I154" t="s">
        <v>32</v>
      </c>
      <c r="J154" s="2">
        <v>44960</v>
      </c>
      <c r="K154">
        <f t="shared" si="12"/>
        <v>2</v>
      </c>
      <c r="L154">
        <f t="shared" si="13"/>
        <v>2023</v>
      </c>
      <c r="M154" s="1">
        <v>1260</v>
      </c>
      <c r="N154" s="1">
        <v>1800</v>
      </c>
      <c r="O154">
        <v>3</v>
      </c>
      <c r="P154" s="1">
        <f t="shared" si="14"/>
        <v>5400</v>
      </c>
      <c r="Q154" s="1">
        <f t="shared" si="15"/>
        <v>270</v>
      </c>
      <c r="R154" s="1">
        <f t="shared" si="11"/>
        <v>5670</v>
      </c>
      <c r="S154" t="s">
        <v>22</v>
      </c>
      <c r="T154" t="s">
        <v>33</v>
      </c>
      <c r="U154">
        <v>2003</v>
      </c>
      <c r="V154">
        <v>3003</v>
      </c>
      <c r="W154" t="s">
        <v>34</v>
      </c>
      <c r="X154" t="s">
        <v>25</v>
      </c>
      <c r="Y154">
        <v>18</v>
      </c>
    </row>
    <row r="155" spans="6:25">
      <c r="F155">
        <v>1044</v>
      </c>
      <c r="G155" t="s">
        <v>156</v>
      </c>
      <c r="H155" t="s">
        <v>133</v>
      </c>
      <c r="I155" t="s">
        <v>136</v>
      </c>
      <c r="J155" s="2">
        <v>44961</v>
      </c>
      <c r="K155">
        <f t="shared" si="12"/>
        <v>2</v>
      </c>
      <c r="L155">
        <f t="shared" si="13"/>
        <v>2023</v>
      </c>
      <c r="M155" s="1">
        <v>360</v>
      </c>
      <c r="N155" s="1">
        <v>600</v>
      </c>
      <c r="O155">
        <v>1</v>
      </c>
      <c r="P155" s="1">
        <f t="shared" si="14"/>
        <v>600</v>
      </c>
      <c r="Q155" s="1">
        <f t="shared" si="15"/>
        <v>0</v>
      </c>
      <c r="R155" s="1">
        <f t="shared" si="11"/>
        <v>600</v>
      </c>
      <c r="S155" t="s">
        <v>22</v>
      </c>
      <c r="T155" t="s">
        <v>23</v>
      </c>
      <c r="U155">
        <v>2104</v>
      </c>
      <c r="V155">
        <v>3104</v>
      </c>
      <c r="W155" t="s">
        <v>137</v>
      </c>
      <c r="X155" t="s">
        <v>30</v>
      </c>
      <c r="Y155">
        <v>23</v>
      </c>
    </row>
    <row r="156" spans="6:25">
      <c r="F156">
        <v>1081</v>
      </c>
      <c r="G156" t="s">
        <v>151</v>
      </c>
      <c r="H156" t="s">
        <v>31</v>
      </c>
      <c r="I156" t="s">
        <v>36</v>
      </c>
      <c r="J156" s="2">
        <v>44961</v>
      </c>
      <c r="K156">
        <f t="shared" si="12"/>
        <v>2</v>
      </c>
      <c r="L156">
        <f t="shared" si="13"/>
        <v>2023</v>
      </c>
      <c r="M156" s="1">
        <v>1470</v>
      </c>
      <c r="N156" s="1">
        <v>2100</v>
      </c>
      <c r="O156">
        <v>1</v>
      </c>
      <c r="P156" s="1">
        <f t="shared" si="14"/>
        <v>2100</v>
      </c>
      <c r="Q156" s="1">
        <f t="shared" si="15"/>
        <v>105</v>
      </c>
      <c r="R156" s="1">
        <f t="shared" si="11"/>
        <v>2205</v>
      </c>
      <c r="S156" t="s">
        <v>22</v>
      </c>
      <c r="T156" t="s">
        <v>23</v>
      </c>
      <c r="U156">
        <v>2004</v>
      </c>
      <c r="V156">
        <v>3004</v>
      </c>
      <c r="W156" t="s">
        <v>37</v>
      </c>
      <c r="X156" t="s">
        <v>30</v>
      </c>
      <c r="Y156">
        <v>16</v>
      </c>
    </row>
    <row r="157" spans="6:25">
      <c r="F157">
        <v>1045</v>
      </c>
      <c r="G157" t="s">
        <v>150</v>
      </c>
      <c r="H157" t="s">
        <v>20</v>
      </c>
      <c r="I157" t="s">
        <v>138</v>
      </c>
      <c r="J157" s="2">
        <v>44962</v>
      </c>
      <c r="K157">
        <f t="shared" si="12"/>
        <v>2</v>
      </c>
      <c r="L157">
        <f t="shared" si="13"/>
        <v>2023</v>
      </c>
      <c r="M157" s="1">
        <v>1296</v>
      </c>
      <c r="N157" s="1">
        <v>1800</v>
      </c>
      <c r="O157">
        <v>2</v>
      </c>
      <c r="P157" s="1">
        <f t="shared" si="14"/>
        <v>3600</v>
      </c>
      <c r="Q157" s="1">
        <f t="shared" si="15"/>
        <v>180</v>
      </c>
      <c r="R157" s="1">
        <f t="shared" si="11"/>
        <v>3780</v>
      </c>
      <c r="S157" t="s">
        <v>27</v>
      </c>
      <c r="T157" t="s">
        <v>28</v>
      </c>
      <c r="U157">
        <v>2105</v>
      </c>
      <c r="V157">
        <v>3105</v>
      </c>
      <c r="W157" t="s">
        <v>139</v>
      </c>
      <c r="X157" t="s">
        <v>25</v>
      </c>
      <c r="Y157">
        <v>29</v>
      </c>
    </row>
    <row r="158" spans="6:25">
      <c r="F158">
        <v>1082</v>
      </c>
      <c r="G158" t="s">
        <v>152</v>
      </c>
      <c r="H158" t="s">
        <v>38</v>
      </c>
      <c r="I158" t="s">
        <v>39</v>
      </c>
      <c r="J158" s="2">
        <v>44962</v>
      </c>
      <c r="K158">
        <f t="shared" si="12"/>
        <v>2</v>
      </c>
      <c r="L158">
        <f t="shared" si="13"/>
        <v>2023</v>
      </c>
      <c r="M158" s="1">
        <v>896.99999999999989</v>
      </c>
      <c r="N158" s="1">
        <v>1300</v>
      </c>
      <c r="O158">
        <v>2</v>
      </c>
      <c r="P158" s="1">
        <f t="shared" si="14"/>
        <v>2600</v>
      </c>
      <c r="Q158" s="1">
        <f t="shared" si="15"/>
        <v>130</v>
      </c>
      <c r="R158" s="1">
        <f t="shared" si="11"/>
        <v>2730</v>
      </c>
      <c r="S158" t="s">
        <v>27</v>
      </c>
      <c r="T158" t="s">
        <v>28</v>
      </c>
      <c r="U158">
        <v>2005</v>
      </c>
      <c r="V158">
        <v>3005</v>
      </c>
      <c r="W158" t="s">
        <v>40</v>
      </c>
      <c r="X158" t="s">
        <v>25</v>
      </c>
      <c r="Y158">
        <v>27</v>
      </c>
    </row>
    <row r="159" spans="6:25">
      <c r="F159">
        <v>1046</v>
      </c>
      <c r="G159" t="s">
        <v>150</v>
      </c>
      <c r="H159" t="s">
        <v>20</v>
      </c>
      <c r="I159" t="s">
        <v>140</v>
      </c>
      <c r="J159" s="2">
        <v>44963</v>
      </c>
      <c r="K159">
        <f t="shared" si="12"/>
        <v>2</v>
      </c>
      <c r="L159">
        <f t="shared" si="13"/>
        <v>2023</v>
      </c>
      <c r="M159" s="1">
        <v>1728</v>
      </c>
      <c r="N159" s="1">
        <v>2400</v>
      </c>
      <c r="O159">
        <v>1</v>
      </c>
      <c r="P159" s="1">
        <f t="shared" si="14"/>
        <v>2400</v>
      </c>
      <c r="Q159" s="1">
        <f t="shared" si="15"/>
        <v>120</v>
      </c>
      <c r="R159" s="1">
        <f t="shared" si="11"/>
        <v>2520</v>
      </c>
      <c r="S159" t="s">
        <v>22</v>
      </c>
      <c r="T159" t="s">
        <v>23</v>
      </c>
      <c r="U159">
        <v>2106</v>
      </c>
      <c r="V159">
        <v>3106</v>
      </c>
      <c r="W159" t="s">
        <v>141</v>
      </c>
      <c r="X159" t="s">
        <v>30</v>
      </c>
      <c r="Y159">
        <v>27</v>
      </c>
    </row>
    <row r="160" spans="6:25">
      <c r="F160">
        <v>1083</v>
      </c>
      <c r="G160" t="s">
        <v>152</v>
      </c>
      <c r="H160" t="s">
        <v>38</v>
      </c>
      <c r="I160" t="s">
        <v>41</v>
      </c>
      <c r="J160" s="2">
        <v>44963</v>
      </c>
      <c r="K160">
        <f t="shared" si="12"/>
        <v>2</v>
      </c>
      <c r="L160">
        <f t="shared" si="13"/>
        <v>2023</v>
      </c>
      <c r="M160" s="1">
        <v>1104</v>
      </c>
      <c r="N160" s="1">
        <v>1600</v>
      </c>
      <c r="O160">
        <v>1</v>
      </c>
      <c r="P160" s="1">
        <f t="shared" si="14"/>
        <v>1600</v>
      </c>
      <c r="Q160" s="1">
        <f t="shared" si="15"/>
        <v>0</v>
      </c>
      <c r="R160" s="1">
        <f t="shared" si="11"/>
        <v>1600</v>
      </c>
      <c r="S160" t="s">
        <v>22</v>
      </c>
      <c r="T160" t="s">
        <v>23</v>
      </c>
      <c r="U160">
        <v>2006</v>
      </c>
      <c r="V160">
        <v>3006</v>
      </c>
      <c r="W160" t="s">
        <v>42</v>
      </c>
      <c r="X160" t="s">
        <v>30</v>
      </c>
      <c r="Y160">
        <v>24</v>
      </c>
    </row>
    <row r="161" spans="6:25">
      <c r="F161">
        <v>1047</v>
      </c>
      <c r="G161" t="s">
        <v>151</v>
      </c>
      <c r="H161" t="s">
        <v>142</v>
      </c>
      <c r="I161" t="s">
        <v>143</v>
      </c>
      <c r="J161" s="2">
        <v>44964</v>
      </c>
      <c r="K161">
        <f t="shared" si="12"/>
        <v>2</v>
      </c>
      <c r="L161">
        <f t="shared" si="13"/>
        <v>2023</v>
      </c>
      <c r="M161" s="1">
        <v>1491</v>
      </c>
      <c r="N161" s="1">
        <v>2100</v>
      </c>
      <c r="O161">
        <v>2</v>
      </c>
      <c r="P161" s="1">
        <f t="shared" si="14"/>
        <v>4200</v>
      </c>
      <c r="Q161" s="1">
        <f t="shared" si="15"/>
        <v>210</v>
      </c>
      <c r="R161" s="1">
        <f t="shared" si="11"/>
        <v>4410</v>
      </c>
      <c r="S161" t="s">
        <v>27</v>
      </c>
      <c r="T161" t="s">
        <v>23</v>
      </c>
      <c r="U161">
        <v>2107</v>
      </c>
      <c r="V161">
        <v>3107</v>
      </c>
      <c r="W161" t="s">
        <v>144</v>
      </c>
      <c r="X161" t="s">
        <v>25</v>
      </c>
      <c r="Y161">
        <v>20</v>
      </c>
    </row>
    <row r="162" spans="6:25">
      <c r="F162">
        <v>1084</v>
      </c>
      <c r="G162" t="s">
        <v>150</v>
      </c>
      <c r="H162" t="s">
        <v>43</v>
      </c>
      <c r="I162" t="s">
        <v>44</v>
      </c>
      <c r="J162" s="2">
        <v>44964</v>
      </c>
      <c r="K162">
        <f t="shared" si="12"/>
        <v>2</v>
      </c>
      <c r="L162">
        <f t="shared" si="13"/>
        <v>2023</v>
      </c>
      <c r="M162" s="1">
        <v>1496</v>
      </c>
      <c r="N162" s="1">
        <v>2200</v>
      </c>
      <c r="O162">
        <v>2</v>
      </c>
      <c r="P162" s="1">
        <f t="shared" si="14"/>
        <v>4400</v>
      </c>
      <c r="Q162" s="1">
        <f t="shared" si="15"/>
        <v>220</v>
      </c>
      <c r="R162" s="1">
        <f t="shared" si="11"/>
        <v>4620</v>
      </c>
      <c r="S162" t="s">
        <v>27</v>
      </c>
      <c r="T162" t="s">
        <v>23</v>
      </c>
      <c r="U162">
        <v>2007</v>
      </c>
      <c r="V162">
        <v>3007</v>
      </c>
      <c r="W162" t="s">
        <v>45</v>
      </c>
      <c r="X162" t="s">
        <v>25</v>
      </c>
      <c r="Y162">
        <v>29</v>
      </c>
    </row>
    <row r="163" spans="6:25">
      <c r="F163">
        <v>1048</v>
      </c>
      <c r="G163" t="s">
        <v>151</v>
      </c>
      <c r="H163" t="s">
        <v>142</v>
      </c>
      <c r="I163" t="s">
        <v>145</v>
      </c>
      <c r="J163" s="2">
        <v>44965</v>
      </c>
      <c r="K163">
        <f t="shared" si="12"/>
        <v>2</v>
      </c>
      <c r="L163">
        <f t="shared" si="13"/>
        <v>2023</v>
      </c>
      <c r="M163" s="1">
        <v>1846</v>
      </c>
      <c r="N163" s="1">
        <v>2600</v>
      </c>
      <c r="O163">
        <v>1</v>
      </c>
      <c r="P163" s="1">
        <f t="shared" si="14"/>
        <v>2600</v>
      </c>
      <c r="Q163" s="1">
        <f t="shared" si="15"/>
        <v>130</v>
      </c>
      <c r="R163" s="1">
        <f t="shared" si="11"/>
        <v>2730</v>
      </c>
      <c r="S163" t="s">
        <v>22</v>
      </c>
      <c r="T163" t="s">
        <v>28</v>
      </c>
      <c r="U163">
        <v>2108</v>
      </c>
      <c r="V163">
        <v>3108</v>
      </c>
      <c r="W163" t="s">
        <v>146</v>
      </c>
      <c r="X163" t="s">
        <v>30</v>
      </c>
      <c r="Y163">
        <v>18</v>
      </c>
    </row>
    <row r="164" spans="6:25">
      <c r="F164">
        <v>1085</v>
      </c>
      <c r="G164" t="s">
        <v>150</v>
      </c>
      <c r="H164" t="s">
        <v>43</v>
      </c>
      <c r="I164" t="s">
        <v>46</v>
      </c>
      <c r="J164" s="2">
        <v>44965</v>
      </c>
      <c r="K164">
        <f t="shared" si="12"/>
        <v>2</v>
      </c>
      <c r="L164">
        <f t="shared" si="13"/>
        <v>2023</v>
      </c>
      <c r="M164" s="1">
        <v>1700.0000000000002</v>
      </c>
      <c r="N164" s="1">
        <v>2500</v>
      </c>
      <c r="O164">
        <v>1</v>
      </c>
      <c r="P164" s="1">
        <f t="shared" si="14"/>
        <v>2500</v>
      </c>
      <c r="Q164" s="1">
        <f t="shared" si="15"/>
        <v>125</v>
      </c>
      <c r="R164" s="1">
        <f t="shared" si="11"/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>
      <c r="F165">
        <v>1033</v>
      </c>
      <c r="G165" t="s">
        <v>154</v>
      </c>
      <c r="H165" t="s">
        <v>109</v>
      </c>
      <c r="I165" t="s">
        <v>110</v>
      </c>
      <c r="J165" s="2">
        <v>44976</v>
      </c>
      <c r="K165">
        <f t="shared" si="12"/>
        <v>2</v>
      </c>
      <c r="L165">
        <f t="shared" si="13"/>
        <v>2023</v>
      </c>
      <c r="M165" s="1">
        <v>720</v>
      </c>
      <c r="N165" s="1">
        <v>1200</v>
      </c>
      <c r="O165">
        <v>2</v>
      </c>
      <c r="P165" s="1">
        <f t="shared" si="14"/>
        <v>2400</v>
      </c>
      <c r="Q165" s="1">
        <f t="shared" si="15"/>
        <v>120</v>
      </c>
      <c r="R165" s="1">
        <f t="shared" si="11"/>
        <v>2520</v>
      </c>
      <c r="S165" t="s">
        <v>22</v>
      </c>
      <c r="T165" t="s">
        <v>23</v>
      </c>
      <c r="U165">
        <v>2081</v>
      </c>
      <c r="V165">
        <v>3081</v>
      </c>
      <c r="W165" t="s">
        <v>111</v>
      </c>
      <c r="X165" t="s">
        <v>25</v>
      </c>
      <c r="Y165">
        <v>27</v>
      </c>
    </row>
    <row r="166" spans="6:25">
      <c r="F166">
        <v>1139</v>
      </c>
      <c r="G166" t="s">
        <v>154</v>
      </c>
      <c r="H166" t="s">
        <v>109</v>
      </c>
      <c r="I166" t="s">
        <v>110</v>
      </c>
      <c r="J166" s="2">
        <v>44976</v>
      </c>
      <c r="K166">
        <f t="shared" si="12"/>
        <v>2</v>
      </c>
      <c r="L166">
        <f t="shared" si="13"/>
        <v>2023</v>
      </c>
      <c r="M166" s="1">
        <v>720</v>
      </c>
      <c r="N166" s="1">
        <v>1200</v>
      </c>
      <c r="O166">
        <v>2</v>
      </c>
      <c r="P166" s="1">
        <f t="shared" si="14"/>
        <v>2400</v>
      </c>
      <c r="Q166" s="1">
        <f t="shared" si="15"/>
        <v>120</v>
      </c>
      <c r="R166" s="1">
        <f t="shared" si="11"/>
        <v>2520</v>
      </c>
      <c r="S166" t="s">
        <v>22</v>
      </c>
      <c r="T166" t="s">
        <v>23</v>
      </c>
      <c r="U166">
        <v>2081</v>
      </c>
      <c r="V166">
        <v>3081</v>
      </c>
      <c r="W166" t="s">
        <v>111</v>
      </c>
      <c r="X166" t="s">
        <v>25</v>
      </c>
      <c r="Y166">
        <v>27</v>
      </c>
    </row>
    <row r="167" spans="6:25">
      <c r="F167">
        <v>1034</v>
      </c>
      <c r="G167" t="s">
        <v>154</v>
      </c>
      <c r="H167" t="s">
        <v>109</v>
      </c>
      <c r="I167" t="s">
        <v>112</v>
      </c>
      <c r="J167" s="2">
        <v>44977</v>
      </c>
      <c r="K167">
        <f t="shared" si="12"/>
        <v>2</v>
      </c>
      <c r="L167">
        <f t="shared" si="13"/>
        <v>2023</v>
      </c>
      <c r="M167" s="1">
        <v>900</v>
      </c>
      <c r="N167" s="1">
        <v>1500</v>
      </c>
      <c r="O167">
        <v>1</v>
      </c>
      <c r="P167" s="1">
        <f t="shared" si="14"/>
        <v>1500</v>
      </c>
      <c r="Q167" s="1">
        <f t="shared" si="15"/>
        <v>0</v>
      </c>
      <c r="R167" s="1">
        <f t="shared" si="11"/>
        <v>1500</v>
      </c>
      <c r="S167" t="s">
        <v>27</v>
      </c>
      <c r="T167" t="s">
        <v>28</v>
      </c>
      <c r="U167">
        <v>2082</v>
      </c>
      <c r="V167">
        <v>3082</v>
      </c>
      <c r="W167" t="s">
        <v>113</v>
      </c>
      <c r="X167" t="s">
        <v>30</v>
      </c>
      <c r="Y167">
        <v>25</v>
      </c>
    </row>
    <row r="168" spans="6:25">
      <c r="F168">
        <v>1140</v>
      </c>
      <c r="G168" t="s">
        <v>154</v>
      </c>
      <c r="H168" t="s">
        <v>109</v>
      </c>
      <c r="I168" t="s">
        <v>112</v>
      </c>
      <c r="J168" s="2">
        <v>44977</v>
      </c>
      <c r="K168">
        <f t="shared" si="12"/>
        <v>2</v>
      </c>
      <c r="L168">
        <f t="shared" si="13"/>
        <v>2023</v>
      </c>
      <c r="M168" s="1">
        <v>900</v>
      </c>
      <c r="N168" s="1">
        <v>1500</v>
      </c>
      <c r="O168">
        <v>1</v>
      </c>
      <c r="P168" s="1">
        <f t="shared" si="14"/>
        <v>1500</v>
      </c>
      <c r="Q168" s="1">
        <f t="shared" si="15"/>
        <v>0</v>
      </c>
      <c r="R168" s="1">
        <f t="shared" si="11"/>
        <v>1500</v>
      </c>
      <c r="S168" t="s">
        <v>27</v>
      </c>
      <c r="T168" t="s">
        <v>28</v>
      </c>
      <c r="U168">
        <v>2082</v>
      </c>
      <c r="V168">
        <v>3082</v>
      </c>
      <c r="W168" t="s">
        <v>113</v>
      </c>
      <c r="X168" t="s">
        <v>30</v>
      </c>
      <c r="Y168">
        <v>25</v>
      </c>
    </row>
    <row r="169" spans="6:25">
      <c r="F169">
        <v>1035</v>
      </c>
      <c r="G169" t="s">
        <v>151</v>
      </c>
      <c r="H169" t="s">
        <v>114</v>
      </c>
      <c r="I169" t="s">
        <v>115</v>
      </c>
      <c r="J169" s="2">
        <v>44978</v>
      </c>
      <c r="K169">
        <f t="shared" si="12"/>
        <v>2</v>
      </c>
      <c r="L169">
        <f t="shared" si="13"/>
        <v>2023</v>
      </c>
      <c r="M169" s="1">
        <v>1931.9999999999998</v>
      </c>
      <c r="N169" s="1">
        <v>2800</v>
      </c>
      <c r="O169">
        <v>3</v>
      </c>
      <c r="P169" s="1">
        <f t="shared" si="14"/>
        <v>8400</v>
      </c>
      <c r="Q169" s="1">
        <f t="shared" si="15"/>
        <v>420</v>
      </c>
      <c r="R169" s="1">
        <f t="shared" si="11"/>
        <v>8820</v>
      </c>
      <c r="S169" t="s">
        <v>22</v>
      </c>
      <c r="T169" t="s">
        <v>33</v>
      </c>
      <c r="U169">
        <v>2083</v>
      </c>
      <c r="V169">
        <v>3083</v>
      </c>
      <c r="W169" t="s">
        <v>116</v>
      </c>
      <c r="X169" t="s">
        <v>25</v>
      </c>
      <c r="Y169">
        <v>18</v>
      </c>
    </row>
    <row r="170" spans="6:25">
      <c r="F170">
        <v>1086</v>
      </c>
      <c r="G170" t="s">
        <v>150</v>
      </c>
      <c r="H170" t="s">
        <v>48</v>
      </c>
      <c r="I170" t="s">
        <v>49</v>
      </c>
      <c r="J170" s="2">
        <v>44978</v>
      </c>
      <c r="K170">
        <f t="shared" si="12"/>
        <v>2</v>
      </c>
      <c r="L170">
        <f t="shared" si="13"/>
        <v>2023</v>
      </c>
      <c r="M170" s="1">
        <v>737</v>
      </c>
      <c r="N170" s="1">
        <v>1100</v>
      </c>
      <c r="O170">
        <v>2</v>
      </c>
      <c r="P170" s="1">
        <f t="shared" si="14"/>
        <v>2200</v>
      </c>
      <c r="Q170" s="1">
        <f t="shared" si="15"/>
        <v>110</v>
      </c>
      <c r="R170" s="1">
        <f t="shared" si="11"/>
        <v>2310</v>
      </c>
      <c r="S170" t="s">
        <v>22</v>
      </c>
      <c r="T170" t="s">
        <v>23</v>
      </c>
      <c r="U170">
        <v>2021</v>
      </c>
      <c r="V170">
        <v>3021</v>
      </c>
      <c r="W170" t="s">
        <v>50</v>
      </c>
      <c r="X170" t="s">
        <v>25</v>
      </c>
      <c r="Y170">
        <v>24</v>
      </c>
    </row>
    <row r="171" spans="6:25">
      <c r="F171">
        <v>1141</v>
      </c>
      <c r="G171" t="s">
        <v>151</v>
      </c>
      <c r="H171" t="s">
        <v>114</v>
      </c>
      <c r="I171" t="s">
        <v>115</v>
      </c>
      <c r="J171" s="2">
        <v>44978</v>
      </c>
      <c r="K171">
        <f t="shared" si="12"/>
        <v>2</v>
      </c>
      <c r="L171">
        <f t="shared" si="13"/>
        <v>2023</v>
      </c>
      <c r="M171" s="1">
        <v>1931.9999999999998</v>
      </c>
      <c r="N171" s="1">
        <v>2800</v>
      </c>
      <c r="O171">
        <v>3</v>
      </c>
      <c r="P171" s="1">
        <f t="shared" si="14"/>
        <v>8400</v>
      </c>
      <c r="Q171" s="1">
        <f t="shared" si="15"/>
        <v>420</v>
      </c>
      <c r="R171" s="1">
        <f t="shared" si="11"/>
        <v>8820</v>
      </c>
      <c r="S171" t="s">
        <v>22</v>
      </c>
      <c r="T171" t="s">
        <v>33</v>
      </c>
      <c r="U171">
        <v>2083</v>
      </c>
      <c r="V171">
        <v>3083</v>
      </c>
      <c r="W171" t="s">
        <v>116</v>
      </c>
      <c r="X171" t="s">
        <v>25</v>
      </c>
      <c r="Y171">
        <v>18</v>
      </c>
    </row>
    <row r="172" spans="6:25">
      <c r="F172">
        <v>1036</v>
      </c>
      <c r="G172" t="s">
        <v>151</v>
      </c>
      <c r="H172" t="s">
        <v>114</v>
      </c>
      <c r="I172" t="s">
        <v>117</v>
      </c>
      <c r="J172" s="2">
        <v>44979</v>
      </c>
      <c r="K172">
        <f t="shared" si="12"/>
        <v>2</v>
      </c>
      <c r="L172">
        <f t="shared" si="13"/>
        <v>2023</v>
      </c>
      <c r="M172" s="1">
        <v>2208</v>
      </c>
      <c r="N172" s="1">
        <v>3200</v>
      </c>
      <c r="O172">
        <v>1</v>
      </c>
      <c r="P172" s="1">
        <f t="shared" si="14"/>
        <v>3200</v>
      </c>
      <c r="Q172" s="1">
        <f t="shared" si="15"/>
        <v>160</v>
      </c>
      <c r="R172" s="1">
        <f t="shared" si="11"/>
        <v>3360</v>
      </c>
      <c r="S172" t="s">
        <v>22</v>
      </c>
      <c r="T172" t="s">
        <v>23</v>
      </c>
      <c r="U172">
        <v>2084</v>
      </c>
      <c r="V172">
        <v>3084</v>
      </c>
      <c r="W172" t="s">
        <v>118</v>
      </c>
      <c r="X172" t="s">
        <v>30</v>
      </c>
      <c r="Y172">
        <v>16</v>
      </c>
    </row>
    <row r="173" spans="6:25">
      <c r="F173">
        <v>1087</v>
      </c>
      <c r="G173" t="s">
        <v>150</v>
      </c>
      <c r="H173" t="s">
        <v>48</v>
      </c>
      <c r="I173" t="s">
        <v>51</v>
      </c>
      <c r="J173" s="2">
        <v>44979</v>
      </c>
      <c r="K173">
        <f t="shared" si="12"/>
        <v>2</v>
      </c>
      <c r="L173">
        <f t="shared" si="13"/>
        <v>2023</v>
      </c>
      <c r="M173" s="1">
        <v>938</v>
      </c>
      <c r="N173" s="1">
        <v>1400</v>
      </c>
      <c r="O173">
        <v>1</v>
      </c>
      <c r="P173" s="1">
        <f t="shared" si="14"/>
        <v>1400</v>
      </c>
      <c r="Q173" s="1">
        <f t="shared" si="15"/>
        <v>0</v>
      </c>
      <c r="R173" s="1">
        <f t="shared" si="11"/>
        <v>1400</v>
      </c>
      <c r="S173" t="s">
        <v>27</v>
      </c>
      <c r="T173" t="s">
        <v>28</v>
      </c>
      <c r="U173">
        <v>2022</v>
      </c>
      <c r="V173">
        <v>3022</v>
      </c>
      <c r="W173" t="s">
        <v>52</v>
      </c>
      <c r="X173" t="s">
        <v>30</v>
      </c>
      <c r="Y173">
        <v>21</v>
      </c>
    </row>
    <row r="174" spans="6:25">
      <c r="F174">
        <v>1142</v>
      </c>
      <c r="G174" t="s">
        <v>151</v>
      </c>
      <c r="H174" t="s">
        <v>114</v>
      </c>
      <c r="I174" t="s">
        <v>117</v>
      </c>
      <c r="J174" s="2">
        <v>44979</v>
      </c>
      <c r="K174">
        <f t="shared" si="12"/>
        <v>2</v>
      </c>
      <c r="L174">
        <f t="shared" si="13"/>
        <v>2023</v>
      </c>
      <c r="M174" s="1">
        <v>2208</v>
      </c>
      <c r="N174" s="1">
        <v>3200</v>
      </c>
      <c r="O174">
        <v>1</v>
      </c>
      <c r="P174" s="1">
        <f t="shared" si="14"/>
        <v>3200</v>
      </c>
      <c r="Q174" s="1">
        <f t="shared" si="15"/>
        <v>160</v>
      </c>
      <c r="R174" s="1">
        <f t="shared" si="11"/>
        <v>3360</v>
      </c>
      <c r="S174" t="s">
        <v>22</v>
      </c>
      <c r="T174" t="s">
        <v>23</v>
      </c>
      <c r="U174">
        <v>2084</v>
      </c>
      <c r="V174">
        <v>3084</v>
      </c>
      <c r="W174" t="s">
        <v>118</v>
      </c>
      <c r="X174" t="s">
        <v>30</v>
      </c>
      <c r="Y174">
        <v>16</v>
      </c>
    </row>
    <row r="175" spans="6:25">
      <c r="F175">
        <v>1146</v>
      </c>
      <c r="G175" t="s">
        <v>150</v>
      </c>
      <c r="H175" t="s">
        <v>48</v>
      </c>
      <c r="I175" t="s">
        <v>51</v>
      </c>
      <c r="J175" s="2">
        <v>44979</v>
      </c>
      <c r="K175">
        <f t="shared" si="12"/>
        <v>2</v>
      </c>
      <c r="L175">
        <f t="shared" si="13"/>
        <v>2023</v>
      </c>
      <c r="M175" s="1">
        <v>938</v>
      </c>
      <c r="N175" s="1">
        <v>1400</v>
      </c>
      <c r="O175">
        <v>1</v>
      </c>
      <c r="P175" s="1">
        <f t="shared" si="14"/>
        <v>1400</v>
      </c>
      <c r="Q175" s="1">
        <f t="shared" si="15"/>
        <v>0</v>
      </c>
      <c r="R175" s="1">
        <f t="shared" si="11"/>
        <v>1400</v>
      </c>
      <c r="S175" t="s">
        <v>27</v>
      </c>
      <c r="T175" t="s">
        <v>28</v>
      </c>
      <c r="U175">
        <v>2022</v>
      </c>
      <c r="V175">
        <v>3022</v>
      </c>
      <c r="W175" t="s">
        <v>52</v>
      </c>
      <c r="X175" t="s">
        <v>30</v>
      </c>
      <c r="Y175">
        <v>21</v>
      </c>
    </row>
    <row r="176" spans="6:25">
      <c r="F176">
        <v>1037</v>
      </c>
      <c r="G176" t="s">
        <v>152</v>
      </c>
      <c r="H176" t="s">
        <v>119</v>
      </c>
      <c r="I176" t="s">
        <v>120</v>
      </c>
      <c r="J176" s="2">
        <v>44980</v>
      </c>
      <c r="K176">
        <f t="shared" si="12"/>
        <v>2</v>
      </c>
      <c r="L176">
        <f t="shared" si="13"/>
        <v>2023</v>
      </c>
      <c r="M176" s="1">
        <v>1500</v>
      </c>
      <c r="N176" s="1">
        <v>2000</v>
      </c>
      <c r="O176">
        <v>2</v>
      </c>
      <c r="P176" s="1">
        <f t="shared" si="14"/>
        <v>4000</v>
      </c>
      <c r="Q176" s="1">
        <f t="shared" si="15"/>
        <v>200</v>
      </c>
      <c r="R176" s="1">
        <f t="shared" si="11"/>
        <v>4200</v>
      </c>
      <c r="S176" t="s">
        <v>27</v>
      </c>
      <c r="T176" t="s">
        <v>28</v>
      </c>
      <c r="U176">
        <v>2085</v>
      </c>
      <c r="V176">
        <v>3085</v>
      </c>
      <c r="W176" t="s">
        <v>121</v>
      </c>
      <c r="X176" t="s">
        <v>25</v>
      </c>
      <c r="Y176">
        <v>33</v>
      </c>
    </row>
    <row r="177" spans="6:25">
      <c r="F177">
        <v>1088</v>
      </c>
      <c r="G177" t="s">
        <v>151</v>
      </c>
      <c r="H177" t="s">
        <v>54</v>
      </c>
      <c r="I177" t="s">
        <v>55</v>
      </c>
      <c r="J177" s="2">
        <v>44980</v>
      </c>
      <c r="K177">
        <f t="shared" si="12"/>
        <v>2</v>
      </c>
      <c r="L177">
        <f t="shared" si="13"/>
        <v>2023</v>
      </c>
      <c r="M177" s="1">
        <v>1190</v>
      </c>
      <c r="N177" s="1">
        <v>1700</v>
      </c>
      <c r="O177">
        <v>3</v>
      </c>
      <c r="P177" s="1">
        <f t="shared" si="14"/>
        <v>5100</v>
      </c>
      <c r="Q177" s="1">
        <f t="shared" si="15"/>
        <v>255</v>
      </c>
      <c r="R177" s="1">
        <f t="shared" si="11"/>
        <v>5355</v>
      </c>
      <c r="S177" t="s">
        <v>22</v>
      </c>
      <c r="T177" t="s">
        <v>33</v>
      </c>
      <c r="U177">
        <v>2023</v>
      </c>
      <c r="V177">
        <v>3023</v>
      </c>
      <c r="W177" t="s">
        <v>56</v>
      </c>
      <c r="X177" t="s">
        <v>25</v>
      </c>
      <c r="Y177">
        <v>20</v>
      </c>
    </row>
    <row r="178" spans="6:25">
      <c r="F178">
        <v>1143</v>
      </c>
      <c r="G178" t="s">
        <v>152</v>
      </c>
      <c r="H178" t="s">
        <v>119</v>
      </c>
      <c r="I178" t="s">
        <v>120</v>
      </c>
      <c r="J178" s="2">
        <v>44980</v>
      </c>
      <c r="K178">
        <f t="shared" si="12"/>
        <v>2</v>
      </c>
      <c r="L178">
        <f t="shared" si="13"/>
        <v>2023</v>
      </c>
      <c r="M178" s="1">
        <v>1500</v>
      </c>
      <c r="N178" s="1">
        <v>2000</v>
      </c>
      <c r="O178">
        <v>2</v>
      </c>
      <c r="P178" s="1">
        <f t="shared" si="14"/>
        <v>4000</v>
      </c>
      <c r="Q178" s="1">
        <f t="shared" si="15"/>
        <v>200</v>
      </c>
      <c r="R178" s="1">
        <f t="shared" si="11"/>
        <v>4200</v>
      </c>
      <c r="S178" t="s">
        <v>27</v>
      </c>
      <c r="T178" t="s">
        <v>28</v>
      </c>
      <c r="U178">
        <v>2085</v>
      </c>
      <c r="V178">
        <v>3085</v>
      </c>
      <c r="W178" t="s">
        <v>121</v>
      </c>
      <c r="X178" t="s">
        <v>25</v>
      </c>
      <c r="Y178">
        <v>33</v>
      </c>
    </row>
    <row r="179" spans="6:25">
      <c r="F179">
        <v>1147</v>
      </c>
      <c r="G179" t="s">
        <v>151</v>
      </c>
      <c r="H179" t="s">
        <v>54</v>
      </c>
      <c r="I179" t="s">
        <v>55</v>
      </c>
      <c r="J179" s="2">
        <v>44980</v>
      </c>
      <c r="K179">
        <f t="shared" si="12"/>
        <v>2</v>
      </c>
      <c r="L179">
        <f t="shared" si="13"/>
        <v>2023</v>
      </c>
      <c r="M179" s="1">
        <v>1190</v>
      </c>
      <c r="N179" s="1">
        <v>1700</v>
      </c>
      <c r="O179">
        <v>3</v>
      </c>
      <c r="P179" s="1">
        <f t="shared" si="14"/>
        <v>5100</v>
      </c>
      <c r="Q179" s="1">
        <f t="shared" si="15"/>
        <v>255</v>
      </c>
      <c r="R179" s="1">
        <f t="shared" si="11"/>
        <v>5355</v>
      </c>
      <c r="S179" t="s">
        <v>22</v>
      </c>
      <c r="T179" t="s">
        <v>33</v>
      </c>
      <c r="U179">
        <v>2023</v>
      </c>
      <c r="V179">
        <v>3023</v>
      </c>
      <c r="W179" t="s">
        <v>56</v>
      </c>
      <c r="X179" t="s">
        <v>25</v>
      </c>
      <c r="Y179">
        <v>20</v>
      </c>
    </row>
    <row r="180" spans="6:25">
      <c r="F180">
        <v>1038</v>
      </c>
      <c r="G180" t="s">
        <v>152</v>
      </c>
      <c r="H180" t="s">
        <v>119</v>
      </c>
      <c r="I180" t="s">
        <v>122</v>
      </c>
      <c r="J180" s="2">
        <v>44981</v>
      </c>
      <c r="K180">
        <f t="shared" si="12"/>
        <v>2</v>
      </c>
      <c r="L180">
        <f t="shared" si="13"/>
        <v>2023</v>
      </c>
      <c r="M180" s="1">
        <v>1800</v>
      </c>
      <c r="N180" s="1">
        <v>2400</v>
      </c>
      <c r="O180">
        <v>1</v>
      </c>
      <c r="P180" s="1">
        <f t="shared" si="14"/>
        <v>2400</v>
      </c>
      <c r="Q180" s="1">
        <f t="shared" si="15"/>
        <v>120</v>
      </c>
      <c r="R180" s="1">
        <f t="shared" si="11"/>
        <v>2520</v>
      </c>
      <c r="S180" t="s">
        <v>22</v>
      </c>
      <c r="T180" t="s">
        <v>23</v>
      </c>
      <c r="U180">
        <v>2086</v>
      </c>
      <c r="V180">
        <v>3086</v>
      </c>
      <c r="W180" t="s">
        <v>123</v>
      </c>
      <c r="X180" t="s">
        <v>30</v>
      </c>
      <c r="Y180">
        <v>30</v>
      </c>
    </row>
    <row r="181" spans="6:25">
      <c r="F181">
        <v>1089</v>
      </c>
      <c r="G181" t="s">
        <v>151</v>
      </c>
      <c r="H181" t="s">
        <v>54</v>
      </c>
      <c r="I181" t="s">
        <v>58</v>
      </c>
      <c r="J181" s="2">
        <v>44981</v>
      </c>
      <c r="K181">
        <f t="shared" si="12"/>
        <v>2</v>
      </c>
      <c r="L181">
        <f t="shared" si="13"/>
        <v>2023</v>
      </c>
      <c r="M181" s="1">
        <v>1400</v>
      </c>
      <c r="N181" s="1">
        <v>2000</v>
      </c>
      <c r="O181">
        <v>1</v>
      </c>
      <c r="P181" s="1">
        <f t="shared" si="14"/>
        <v>2000</v>
      </c>
      <c r="Q181" s="1">
        <f t="shared" si="15"/>
        <v>0</v>
      </c>
      <c r="R181" s="1">
        <f t="shared" si="11"/>
        <v>2000</v>
      </c>
      <c r="S181" t="s">
        <v>22</v>
      </c>
      <c r="T181" t="s">
        <v>23</v>
      </c>
      <c r="U181">
        <v>2024</v>
      </c>
      <c r="V181">
        <v>3024</v>
      </c>
      <c r="W181" t="s">
        <v>59</v>
      </c>
      <c r="X181" t="s">
        <v>30</v>
      </c>
      <c r="Y181">
        <v>18</v>
      </c>
    </row>
    <row r="182" spans="6:25">
      <c r="F182">
        <v>1144</v>
      </c>
      <c r="G182" t="s">
        <v>152</v>
      </c>
      <c r="H182" t="s">
        <v>119</v>
      </c>
      <c r="I182" t="s">
        <v>122</v>
      </c>
      <c r="J182" s="2">
        <v>44981</v>
      </c>
      <c r="K182">
        <f t="shared" si="12"/>
        <v>2</v>
      </c>
      <c r="L182">
        <f t="shared" si="13"/>
        <v>2023</v>
      </c>
      <c r="M182" s="1">
        <v>1800</v>
      </c>
      <c r="N182" s="1">
        <v>2400</v>
      </c>
      <c r="O182">
        <v>1</v>
      </c>
      <c r="P182" s="1">
        <f t="shared" si="14"/>
        <v>2400</v>
      </c>
      <c r="Q182" s="1">
        <f t="shared" si="15"/>
        <v>120</v>
      </c>
      <c r="R182" s="1">
        <f t="shared" si="11"/>
        <v>2520</v>
      </c>
      <c r="S182" t="s">
        <v>22</v>
      </c>
      <c r="T182" t="s">
        <v>23</v>
      </c>
      <c r="U182">
        <v>2086</v>
      </c>
      <c r="V182">
        <v>3086</v>
      </c>
      <c r="W182" t="s">
        <v>123</v>
      </c>
      <c r="X182" t="s">
        <v>30</v>
      </c>
      <c r="Y182">
        <v>30</v>
      </c>
    </row>
    <row r="183" spans="6:25">
      <c r="F183">
        <v>1148</v>
      </c>
      <c r="G183" t="s">
        <v>151</v>
      </c>
      <c r="H183" t="s">
        <v>54</v>
      </c>
      <c r="I183" t="s">
        <v>58</v>
      </c>
      <c r="J183" s="2">
        <v>44981</v>
      </c>
      <c r="K183">
        <f t="shared" si="12"/>
        <v>2</v>
      </c>
      <c r="L183">
        <f t="shared" si="13"/>
        <v>2023</v>
      </c>
      <c r="M183" s="1">
        <v>1400</v>
      </c>
      <c r="N183" s="1">
        <v>2000</v>
      </c>
      <c r="O183">
        <v>1</v>
      </c>
      <c r="P183" s="1">
        <f t="shared" si="14"/>
        <v>2000</v>
      </c>
      <c r="Q183" s="1">
        <f t="shared" si="15"/>
        <v>0</v>
      </c>
      <c r="R183" s="1">
        <f t="shared" si="11"/>
        <v>2000</v>
      </c>
      <c r="S183" t="s">
        <v>22</v>
      </c>
      <c r="T183" t="s">
        <v>23</v>
      </c>
      <c r="U183">
        <v>2024</v>
      </c>
      <c r="V183">
        <v>3024</v>
      </c>
      <c r="W183" t="s">
        <v>59</v>
      </c>
      <c r="X183" t="s">
        <v>30</v>
      </c>
      <c r="Y183">
        <v>18</v>
      </c>
    </row>
    <row r="184" spans="6:25">
      <c r="F184">
        <v>1039</v>
      </c>
      <c r="G184" t="s">
        <v>150</v>
      </c>
      <c r="H184" t="s">
        <v>43</v>
      </c>
      <c r="I184" t="s">
        <v>124</v>
      </c>
      <c r="J184" s="2">
        <v>44982</v>
      </c>
      <c r="K184">
        <f t="shared" si="12"/>
        <v>2</v>
      </c>
      <c r="L184">
        <f t="shared" si="13"/>
        <v>2023</v>
      </c>
      <c r="M184" s="1">
        <v>2291</v>
      </c>
      <c r="N184" s="1">
        <v>2900</v>
      </c>
      <c r="O184">
        <v>2</v>
      </c>
      <c r="P184" s="1">
        <f t="shared" si="14"/>
        <v>5800</v>
      </c>
      <c r="Q184" s="1">
        <f t="shared" si="15"/>
        <v>290</v>
      </c>
      <c r="R184" s="1">
        <f t="shared" si="11"/>
        <v>6090</v>
      </c>
      <c r="S184" t="s">
        <v>27</v>
      </c>
      <c r="T184" t="s">
        <v>23</v>
      </c>
      <c r="U184">
        <v>2087</v>
      </c>
      <c r="V184">
        <v>3087</v>
      </c>
      <c r="W184" t="s">
        <v>125</v>
      </c>
      <c r="X184" t="s">
        <v>25</v>
      </c>
      <c r="Y184">
        <v>34</v>
      </c>
    </row>
    <row r="185" spans="6:25">
      <c r="F185">
        <v>1090</v>
      </c>
      <c r="G185" t="s">
        <v>152</v>
      </c>
      <c r="H185" t="s">
        <v>61</v>
      </c>
      <c r="I185" t="s">
        <v>62</v>
      </c>
      <c r="J185" s="2">
        <v>44982</v>
      </c>
      <c r="K185">
        <f t="shared" si="12"/>
        <v>2</v>
      </c>
      <c r="L185">
        <f t="shared" si="13"/>
        <v>2023</v>
      </c>
      <c r="M185" s="1">
        <v>975</v>
      </c>
      <c r="N185" s="1">
        <v>1500</v>
      </c>
      <c r="O185">
        <v>2</v>
      </c>
      <c r="P185" s="1">
        <f t="shared" si="14"/>
        <v>3000</v>
      </c>
      <c r="Q185" s="1">
        <f t="shared" si="15"/>
        <v>150</v>
      </c>
      <c r="R185" s="1">
        <f t="shared" si="11"/>
        <v>3150</v>
      </c>
      <c r="S185" t="s">
        <v>27</v>
      </c>
      <c r="T185" t="s">
        <v>28</v>
      </c>
      <c r="U185">
        <v>2025</v>
      </c>
      <c r="V185">
        <v>3025</v>
      </c>
      <c r="W185" t="s">
        <v>63</v>
      </c>
      <c r="X185" t="s">
        <v>25</v>
      </c>
      <c r="Y185">
        <v>28</v>
      </c>
    </row>
    <row r="186" spans="6:25">
      <c r="F186">
        <v>1145</v>
      </c>
      <c r="G186" t="s">
        <v>150</v>
      </c>
      <c r="H186" t="s">
        <v>43</v>
      </c>
      <c r="I186" t="s">
        <v>124</v>
      </c>
      <c r="J186" s="2">
        <v>44982</v>
      </c>
      <c r="K186">
        <f t="shared" si="12"/>
        <v>2</v>
      </c>
      <c r="L186">
        <f t="shared" si="13"/>
        <v>2023</v>
      </c>
      <c r="M186" s="1">
        <v>2291</v>
      </c>
      <c r="N186" s="1">
        <v>2900</v>
      </c>
      <c r="O186">
        <v>2</v>
      </c>
      <c r="P186" s="1">
        <f t="shared" si="14"/>
        <v>5800</v>
      </c>
      <c r="Q186" s="1">
        <f t="shared" si="15"/>
        <v>290</v>
      </c>
      <c r="R186" s="1">
        <f t="shared" si="11"/>
        <v>6090</v>
      </c>
      <c r="S186" t="s">
        <v>27</v>
      </c>
      <c r="T186" t="s">
        <v>23</v>
      </c>
      <c r="U186">
        <v>2087</v>
      </c>
      <c r="V186">
        <v>3087</v>
      </c>
      <c r="W186" t="s">
        <v>125</v>
      </c>
      <c r="X186" t="s">
        <v>25</v>
      </c>
      <c r="Y186">
        <v>34</v>
      </c>
    </row>
    <row r="187" spans="6:25">
      <c r="F187">
        <v>1149</v>
      </c>
      <c r="G187" t="s">
        <v>152</v>
      </c>
      <c r="H187" t="s">
        <v>61</v>
      </c>
      <c r="I187" t="s">
        <v>62</v>
      </c>
      <c r="J187" s="2">
        <v>44982</v>
      </c>
      <c r="K187">
        <f t="shared" si="12"/>
        <v>2</v>
      </c>
      <c r="L187">
        <f t="shared" si="13"/>
        <v>2023</v>
      </c>
      <c r="M187" s="1">
        <v>975</v>
      </c>
      <c r="N187" s="1">
        <v>1500</v>
      </c>
      <c r="O187">
        <v>2</v>
      </c>
      <c r="P187" s="1">
        <f t="shared" si="14"/>
        <v>3000</v>
      </c>
      <c r="Q187" s="1">
        <f t="shared" si="15"/>
        <v>150</v>
      </c>
      <c r="R187" s="1">
        <f t="shared" si="11"/>
        <v>3150</v>
      </c>
      <c r="S187" t="s">
        <v>27</v>
      </c>
      <c r="T187" t="s">
        <v>28</v>
      </c>
      <c r="U187">
        <v>2025</v>
      </c>
      <c r="V187">
        <v>3025</v>
      </c>
      <c r="W187" t="s">
        <v>63</v>
      </c>
      <c r="X187" t="s">
        <v>25</v>
      </c>
      <c r="Y187">
        <v>28</v>
      </c>
    </row>
    <row r="188" spans="6:25">
      <c r="F188">
        <v>1040</v>
      </c>
      <c r="G188" t="s">
        <v>150</v>
      </c>
      <c r="H188" t="s">
        <v>43</v>
      </c>
      <c r="I188" t="s">
        <v>126</v>
      </c>
      <c r="J188" s="2">
        <v>44983</v>
      </c>
      <c r="K188">
        <f t="shared" si="12"/>
        <v>2</v>
      </c>
      <c r="L188">
        <f t="shared" si="13"/>
        <v>2023</v>
      </c>
      <c r="M188" s="1">
        <v>2607</v>
      </c>
      <c r="N188" s="1">
        <v>3300</v>
      </c>
      <c r="O188">
        <v>1</v>
      </c>
      <c r="P188" s="1">
        <f t="shared" si="14"/>
        <v>3300</v>
      </c>
      <c r="Q188" s="1">
        <f t="shared" si="15"/>
        <v>165</v>
      </c>
      <c r="R188" s="1">
        <f t="shared" si="11"/>
        <v>3465</v>
      </c>
      <c r="S188" t="s">
        <v>27</v>
      </c>
      <c r="T188" t="s">
        <v>28</v>
      </c>
      <c r="U188">
        <v>2088</v>
      </c>
      <c r="V188">
        <v>3088</v>
      </c>
      <c r="W188" t="s">
        <v>127</v>
      </c>
      <c r="X188" t="s">
        <v>30</v>
      </c>
      <c r="Y188">
        <v>32</v>
      </c>
    </row>
    <row r="189" spans="6:25">
      <c r="F189">
        <v>1091</v>
      </c>
      <c r="G189" t="s">
        <v>152</v>
      </c>
      <c r="H189" t="s">
        <v>61</v>
      </c>
      <c r="I189" t="s">
        <v>64</v>
      </c>
      <c r="J189" s="2">
        <v>44983</v>
      </c>
      <c r="K189">
        <f t="shared" si="12"/>
        <v>2</v>
      </c>
      <c r="L189">
        <f t="shared" si="13"/>
        <v>2023</v>
      </c>
      <c r="M189" s="1">
        <v>1170</v>
      </c>
      <c r="N189" s="1">
        <v>1800</v>
      </c>
      <c r="O189">
        <v>1</v>
      </c>
      <c r="P189" s="1">
        <f t="shared" si="14"/>
        <v>1800</v>
      </c>
      <c r="Q189" s="1">
        <f t="shared" si="15"/>
        <v>0</v>
      </c>
      <c r="R189" s="1">
        <f t="shared" si="11"/>
        <v>1800</v>
      </c>
      <c r="S189" t="s">
        <v>22</v>
      </c>
      <c r="T189" t="s">
        <v>23</v>
      </c>
      <c r="U189">
        <v>2026</v>
      </c>
      <c r="V189">
        <v>3026</v>
      </c>
      <c r="W189" t="s">
        <v>65</v>
      </c>
      <c r="X189" t="s">
        <v>30</v>
      </c>
      <c r="Y189">
        <v>26</v>
      </c>
    </row>
    <row r="190" spans="6:25">
      <c r="F190">
        <v>1150</v>
      </c>
      <c r="G190" t="s">
        <v>152</v>
      </c>
      <c r="H190" t="s">
        <v>61</v>
      </c>
      <c r="I190" t="s">
        <v>64</v>
      </c>
      <c r="J190" s="2">
        <v>44983</v>
      </c>
      <c r="K190">
        <f t="shared" si="12"/>
        <v>2</v>
      </c>
      <c r="L190">
        <f t="shared" si="13"/>
        <v>2023</v>
      </c>
      <c r="M190" s="1">
        <v>1170</v>
      </c>
      <c r="N190" s="1">
        <v>1800</v>
      </c>
      <c r="O190">
        <v>1</v>
      </c>
      <c r="P190" s="1">
        <f t="shared" si="14"/>
        <v>1800</v>
      </c>
      <c r="Q190" s="1">
        <f t="shared" si="15"/>
        <v>0</v>
      </c>
      <c r="R190" s="1">
        <f t="shared" si="11"/>
        <v>1800</v>
      </c>
      <c r="S190" t="s">
        <v>22</v>
      </c>
      <c r="T190" t="s">
        <v>23</v>
      </c>
      <c r="U190">
        <v>2026</v>
      </c>
      <c r="V190">
        <v>3026</v>
      </c>
      <c r="W190" t="s">
        <v>65</v>
      </c>
      <c r="X190" t="s">
        <v>30</v>
      </c>
      <c r="Y190">
        <v>26</v>
      </c>
    </row>
    <row r="191" spans="6:25">
      <c r="F191">
        <v>1092</v>
      </c>
      <c r="G191" t="s">
        <v>150</v>
      </c>
      <c r="H191" t="s">
        <v>66</v>
      </c>
      <c r="I191" t="s">
        <v>67</v>
      </c>
      <c r="J191" s="2">
        <v>44984</v>
      </c>
      <c r="K191">
        <f t="shared" si="12"/>
        <v>2</v>
      </c>
      <c r="L191">
        <f t="shared" si="13"/>
        <v>2023</v>
      </c>
      <c r="M191" s="1">
        <v>1656</v>
      </c>
      <c r="N191" s="1">
        <v>2300</v>
      </c>
      <c r="O191">
        <v>2</v>
      </c>
      <c r="P191" s="1">
        <f t="shared" si="14"/>
        <v>4600</v>
      </c>
      <c r="Q191" s="1">
        <f t="shared" si="15"/>
        <v>230</v>
      </c>
      <c r="R191" s="1">
        <f t="shared" si="11"/>
        <v>4830</v>
      </c>
      <c r="S191" t="s">
        <v>27</v>
      </c>
      <c r="T191" t="s">
        <v>23</v>
      </c>
      <c r="U191">
        <v>2027</v>
      </c>
      <c r="V191">
        <v>3027</v>
      </c>
      <c r="W191" t="s">
        <v>68</v>
      </c>
      <c r="X191" t="s">
        <v>25</v>
      </c>
      <c r="Y191">
        <v>30</v>
      </c>
    </row>
    <row r="192" spans="6:25">
      <c r="F192">
        <v>1151</v>
      </c>
      <c r="G192" t="s">
        <v>150</v>
      </c>
      <c r="H192" t="s">
        <v>66</v>
      </c>
      <c r="I192" t="s">
        <v>67</v>
      </c>
      <c r="J192" s="2">
        <v>44984</v>
      </c>
      <c r="K192">
        <f t="shared" si="12"/>
        <v>2</v>
      </c>
      <c r="L192">
        <f t="shared" si="13"/>
        <v>2023</v>
      </c>
      <c r="M192" s="1">
        <v>1656</v>
      </c>
      <c r="N192" s="1">
        <v>2300</v>
      </c>
      <c r="O192">
        <v>2</v>
      </c>
      <c r="P192" s="1">
        <f t="shared" si="14"/>
        <v>4600</v>
      </c>
      <c r="Q192" s="1">
        <f t="shared" si="15"/>
        <v>230</v>
      </c>
      <c r="R192" s="1">
        <f t="shared" si="11"/>
        <v>4830</v>
      </c>
      <c r="S192" t="s">
        <v>27</v>
      </c>
      <c r="T192" t="s">
        <v>23</v>
      </c>
      <c r="U192">
        <v>2027</v>
      </c>
      <c r="V192">
        <v>3027</v>
      </c>
      <c r="W192" t="s">
        <v>68</v>
      </c>
      <c r="X192" t="s">
        <v>25</v>
      </c>
      <c r="Y192">
        <v>30</v>
      </c>
    </row>
    <row r="193" spans="6:25">
      <c r="F193">
        <v>1093</v>
      </c>
      <c r="G193" t="s">
        <v>150</v>
      </c>
      <c r="H193" t="s">
        <v>66</v>
      </c>
      <c r="I193" t="s">
        <v>69</v>
      </c>
      <c r="J193" s="2">
        <v>44985</v>
      </c>
      <c r="K193">
        <f t="shared" si="12"/>
        <v>2</v>
      </c>
      <c r="L193">
        <f t="shared" si="13"/>
        <v>2023</v>
      </c>
      <c r="M193" s="1">
        <v>1872</v>
      </c>
      <c r="N193" s="1">
        <v>2600</v>
      </c>
      <c r="O193">
        <v>1</v>
      </c>
      <c r="P193" s="1">
        <f t="shared" si="14"/>
        <v>2600</v>
      </c>
      <c r="Q193" s="1">
        <f t="shared" si="15"/>
        <v>130</v>
      </c>
      <c r="R193" s="1">
        <f t="shared" si="11"/>
        <v>2730</v>
      </c>
      <c r="S193" t="s">
        <v>22</v>
      </c>
      <c r="T193" t="s">
        <v>28</v>
      </c>
      <c r="U193">
        <v>2028</v>
      </c>
      <c r="V193">
        <v>3028</v>
      </c>
      <c r="W193" t="s">
        <v>70</v>
      </c>
      <c r="X193" t="s">
        <v>30</v>
      </c>
      <c r="Y193">
        <v>28</v>
      </c>
    </row>
    <row r="194" spans="6:25">
      <c r="F194">
        <v>1152</v>
      </c>
      <c r="G194" t="s">
        <v>150</v>
      </c>
      <c r="H194" t="s">
        <v>66</v>
      </c>
      <c r="I194" t="s">
        <v>69</v>
      </c>
      <c r="J194" s="2">
        <v>44985</v>
      </c>
      <c r="K194">
        <f t="shared" si="12"/>
        <v>2</v>
      </c>
      <c r="L194">
        <f t="shared" si="13"/>
        <v>2023</v>
      </c>
      <c r="M194" s="1">
        <v>1872</v>
      </c>
      <c r="N194" s="1">
        <v>2600</v>
      </c>
      <c r="O194">
        <v>1</v>
      </c>
      <c r="P194" s="1">
        <f t="shared" si="14"/>
        <v>2600</v>
      </c>
      <c r="Q194" s="1">
        <f t="shared" si="15"/>
        <v>130</v>
      </c>
      <c r="R194" s="1">
        <f t="shared" ref="R194:R246" si="16">P194+Q194</f>
        <v>2730</v>
      </c>
      <c r="S194" t="s">
        <v>22</v>
      </c>
      <c r="T194" t="s">
        <v>28</v>
      </c>
      <c r="U194">
        <v>2028</v>
      </c>
      <c r="V194">
        <v>3028</v>
      </c>
      <c r="W194" t="s">
        <v>70</v>
      </c>
      <c r="X194" t="s">
        <v>30</v>
      </c>
      <c r="Y194">
        <v>28</v>
      </c>
    </row>
    <row r="195" spans="6:25">
      <c r="F195">
        <v>1001</v>
      </c>
      <c r="G195" t="s">
        <v>150</v>
      </c>
      <c r="H195" t="s">
        <v>20</v>
      </c>
      <c r="I195" t="s">
        <v>21</v>
      </c>
      <c r="J195" s="2">
        <v>44986</v>
      </c>
      <c r="K195">
        <f t="shared" ref="K195:K246" si="17">MONTH(J195)</f>
        <v>3</v>
      </c>
      <c r="L195">
        <f t="shared" ref="L195:L246" si="18">YEAR(J195)</f>
        <v>2023</v>
      </c>
      <c r="M195" s="1">
        <v>840</v>
      </c>
      <c r="N195" s="1">
        <v>1200</v>
      </c>
      <c r="O195">
        <v>2</v>
      </c>
      <c r="P195" s="1">
        <f t="shared" ref="P195:P246" si="19">N195*O195</f>
        <v>2400</v>
      </c>
      <c r="Q195" s="1">
        <f t="shared" ref="Q195:Q246" si="20">IF(P195&gt;2000, P195*5%, 0)</f>
        <v>120</v>
      </c>
      <c r="R195" s="1">
        <f t="shared" si="16"/>
        <v>2520</v>
      </c>
      <c r="S195" t="s">
        <v>22</v>
      </c>
      <c r="T195" t="s">
        <v>23</v>
      </c>
      <c r="U195">
        <v>2001</v>
      </c>
      <c r="V195">
        <v>3001</v>
      </c>
      <c r="W195" t="s">
        <v>24</v>
      </c>
      <c r="X195" t="s">
        <v>25</v>
      </c>
      <c r="Y195">
        <v>25</v>
      </c>
    </row>
    <row r="196" spans="6:25">
      <c r="F196">
        <v>1025</v>
      </c>
      <c r="G196" t="s">
        <v>153</v>
      </c>
      <c r="H196" t="s">
        <v>91</v>
      </c>
      <c r="I196" t="s">
        <v>92</v>
      </c>
      <c r="J196" s="2">
        <v>44986</v>
      </c>
      <c r="K196">
        <f t="shared" si="17"/>
        <v>3</v>
      </c>
      <c r="L196">
        <f t="shared" si="18"/>
        <v>2023</v>
      </c>
      <c r="M196" s="1">
        <v>1460</v>
      </c>
      <c r="N196" s="1">
        <v>2000</v>
      </c>
      <c r="O196">
        <v>2</v>
      </c>
      <c r="P196" s="1">
        <f t="shared" si="19"/>
        <v>4000</v>
      </c>
      <c r="Q196" s="1">
        <f t="shared" si="20"/>
        <v>200</v>
      </c>
      <c r="R196" s="1">
        <f t="shared" si="16"/>
        <v>4200</v>
      </c>
      <c r="S196" t="s">
        <v>22</v>
      </c>
      <c r="T196" t="s">
        <v>23</v>
      </c>
      <c r="U196">
        <v>2061</v>
      </c>
      <c r="V196">
        <v>3061</v>
      </c>
      <c r="W196" t="s">
        <v>93</v>
      </c>
      <c r="X196" t="s">
        <v>25</v>
      </c>
      <c r="Y196">
        <v>35</v>
      </c>
    </row>
    <row r="197" spans="6:25">
      <c r="F197">
        <v>1156</v>
      </c>
      <c r="G197" t="s">
        <v>150</v>
      </c>
      <c r="H197" t="s">
        <v>20</v>
      </c>
      <c r="I197" t="s">
        <v>21</v>
      </c>
      <c r="J197" s="2">
        <v>44986</v>
      </c>
      <c r="K197">
        <f t="shared" si="17"/>
        <v>3</v>
      </c>
      <c r="L197">
        <f t="shared" si="18"/>
        <v>2023</v>
      </c>
      <c r="M197" s="1">
        <v>840</v>
      </c>
      <c r="N197" s="1">
        <v>1200</v>
      </c>
      <c r="O197">
        <v>2</v>
      </c>
      <c r="P197" s="1">
        <f t="shared" si="19"/>
        <v>2400</v>
      </c>
      <c r="Q197" s="1">
        <f t="shared" si="20"/>
        <v>120</v>
      </c>
      <c r="R197" s="1">
        <f t="shared" si="16"/>
        <v>2520</v>
      </c>
      <c r="S197" t="s">
        <v>22</v>
      </c>
      <c r="T197" t="s">
        <v>23</v>
      </c>
      <c r="U197">
        <v>2001</v>
      </c>
      <c r="V197">
        <v>3001</v>
      </c>
      <c r="W197" t="s">
        <v>24</v>
      </c>
      <c r="X197" t="s">
        <v>25</v>
      </c>
      <c r="Y197">
        <v>25</v>
      </c>
    </row>
    <row r="198" spans="6:25">
      <c r="F198">
        <v>1002</v>
      </c>
      <c r="G198" t="s">
        <v>150</v>
      </c>
      <c r="H198" t="s">
        <v>20</v>
      </c>
      <c r="I198" t="s">
        <v>26</v>
      </c>
      <c r="J198" s="2">
        <v>44987</v>
      </c>
      <c r="K198">
        <f t="shared" si="17"/>
        <v>3</v>
      </c>
      <c r="L198">
        <f t="shared" si="18"/>
        <v>2023</v>
      </c>
      <c r="M198" s="1">
        <v>1050</v>
      </c>
      <c r="N198" s="1">
        <v>1500</v>
      </c>
      <c r="O198">
        <v>1</v>
      </c>
      <c r="P198" s="1">
        <f t="shared" si="19"/>
        <v>1500</v>
      </c>
      <c r="Q198" s="1">
        <f t="shared" si="20"/>
        <v>0</v>
      </c>
      <c r="R198" s="1">
        <f t="shared" si="16"/>
        <v>1500</v>
      </c>
      <c r="S198" t="s">
        <v>27</v>
      </c>
      <c r="T198" t="s">
        <v>28</v>
      </c>
      <c r="U198">
        <v>2002</v>
      </c>
      <c r="V198">
        <v>3002</v>
      </c>
      <c r="W198" t="s">
        <v>29</v>
      </c>
      <c r="X198" t="s">
        <v>30</v>
      </c>
      <c r="Y198">
        <v>22</v>
      </c>
    </row>
    <row r="199" spans="6:25">
      <c r="F199">
        <v>1026</v>
      </c>
      <c r="G199" t="s">
        <v>153</v>
      </c>
      <c r="H199" t="s">
        <v>91</v>
      </c>
      <c r="I199" t="s">
        <v>94</v>
      </c>
      <c r="J199" s="2">
        <v>44987</v>
      </c>
      <c r="K199">
        <f t="shared" si="17"/>
        <v>3</v>
      </c>
      <c r="L199">
        <f t="shared" si="18"/>
        <v>2023</v>
      </c>
      <c r="M199" s="1">
        <v>1825</v>
      </c>
      <c r="N199" s="1">
        <v>2500</v>
      </c>
      <c r="O199">
        <v>1</v>
      </c>
      <c r="P199" s="1">
        <f t="shared" si="19"/>
        <v>2500</v>
      </c>
      <c r="Q199" s="1">
        <f t="shared" si="20"/>
        <v>125</v>
      </c>
      <c r="R199" s="1">
        <f t="shared" si="16"/>
        <v>2625</v>
      </c>
      <c r="S199" t="s">
        <v>27</v>
      </c>
      <c r="T199" t="s">
        <v>28</v>
      </c>
      <c r="U199">
        <v>2062</v>
      </c>
      <c r="V199">
        <v>3062</v>
      </c>
      <c r="W199" t="s">
        <v>95</v>
      </c>
      <c r="X199" t="s">
        <v>30</v>
      </c>
      <c r="Y199">
        <v>33</v>
      </c>
    </row>
    <row r="200" spans="6:25">
      <c r="F200">
        <v>1157</v>
      </c>
      <c r="G200" t="s">
        <v>150</v>
      </c>
      <c r="H200" t="s">
        <v>20</v>
      </c>
      <c r="I200" t="s">
        <v>26</v>
      </c>
      <c r="J200" s="2">
        <v>44987</v>
      </c>
      <c r="K200">
        <f t="shared" si="17"/>
        <v>3</v>
      </c>
      <c r="L200">
        <f t="shared" si="18"/>
        <v>2023</v>
      </c>
      <c r="M200" s="1">
        <v>1050</v>
      </c>
      <c r="N200" s="1">
        <v>1500</v>
      </c>
      <c r="O200">
        <v>1</v>
      </c>
      <c r="P200" s="1">
        <f t="shared" si="19"/>
        <v>1500</v>
      </c>
      <c r="Q200" s="1">
        <f t="shared" si="20"/>
        <v>0</v>
      </c>
      <c r="R200" s="1">
        <f t="shared" si="16"/>
        <v>1500</v>
      </c>
      <c r="S200" t="s">
        <v>27</v>
      </c>
      <c r="T200" t="s">
        <v>28</v>
      </c>
      <c r="U200">
        <v>2002</v>
      </c>
      <c r="V200">
        <v>3002</v>
      </c>
      <c r="W200" t="s">
        <v>29</v>
      </c>
      <c r="X200" t="s">
        <v>30</v>
      </c>
      <c r="Y200">
        <v>22</v>
      </c>
    </row>
    <row r="201" spans="6:25">
      <c r="F201">
        <v>1003</v>
      </c>
      <c r="G201" t="s">
        <v>151</v>
      </c>
      <c r="H201" t="s">
        <v>31</v>
      </c>
      <c r="I201" t="s">
        <v>32</v>
      </c>
      <c r="J201" s="2">
        <v>44988</v>
      </c>
      <c r="K201">
        <f t="shared" si="17"/>
        <v>3</v>
      </c>
      <c r="L201">
        <f t="shared" si="18"/>
        <v>2023</v>
      </c>
      <c r="M201" s="1">
        <v>1260</v>
      </c>
      <c r="N201" s="1">
        <v>1800</v>
      </c>
      <c r="O201">
        <v>3</v>
      </c>
      <c r="P201" s="1">
        <f t="shared" si="19"/>
        <v>5400</v>
      </c>
      <c r="Q201" s="1">
        <f t="shared" si="20"/>
        <v>270</v>
      </c>
      <c r="R201" s="1">
        <f t="shared" si="16"/>
        <v>5670</v>
      </c>
      <c r="S201" t="s">
        <v>22</v>
      </c>
      <c r="T201" t="s">
        <v>33</v>
      </c>
      <c r="U201">
        <v>2003</v>
      </c>
      <c r="V201">
        <v>3003</v>
      </c>
      <c r="W201" t="s">
        <v>34</v>
      </c>
      <c r="X201" t="s">
        <v>25</v>
      </c>
      <c r="Y201">
        <v>18</v>
      </c>
    </row>
    <row r="202" spans="6:25">
      <c r="F202">
        <v>1027</v>
      </c>
      <c r="G202" t="s">
        <v>151</v>
      </c>
      <c r="H202" t="s">
        <v>96</v>
      </c>
      <c r="I202" t="s">
        <v>97</v>
      </c>
      <c r="J202" s="2">
        <v>44988</v>
      </c>
      <c r="K202">
        <f t="shared" si="17"/>
        <v>3</v>
      </c>
      <c r="L202">
        <f t="shared" si="18"/>
        <v>2023</v>
      </c>
      <c r="M202" s="1">
        <v>1105</v>
      </c>
      <c r="N202" s="1">
        <v>1700</v>
      </c>
      <c r="O202">
        <v>3</v>
      </c>
      <c r="P202" s="1">
        <f t="shared" si="19"/>
        <v>5100</v>
      </c>
      <c r="Q202" s="1">
        <f t="shared" si="20"/>
        <v>255</v>
      </c>
      <c r="R202" s="1">
        <f t="shared" si="16"/>
        <v>5355</v>
      </c>
      <c r="S202" t="s">
        <v>22</v>
      </c>
      <c r="T202" t="s">
        <v>33</v>
      </c>
      <c r="U202">
        <v>2063</v>
      </c>
      <c r="V202">
        <v>3063</v>
      </c>
      <c r="W202" t="s">
        <v>98</v>
      </c>
      <c r="X202" t="s">
        <v>25</v>
      </c>
      <c r="Y202">
        <v>22</v>
      </c>
    </row>
    <row r="203" spans="6:25">
      <c r="F203">
        <v>1158</v>
      </c>
      <c r="G203" t="s">
        <v>151</v>
      </c>
      <c r="H203" t="s">
        <v>31</v>
      </c>
      <c r="I203" t="s">
        <v>32</v>
      </c>
      <c r="J203" s="2">
        <v>44988</v>
      </c>
      <c r="K203">
        <f t="shared" si="17"/>
        <v>3</v>
      </c>
      <c r="L203">
        <f t="shared" si="18"/>
        <v>2023</v>
      </c>
      <c r="M203" s="1">
        <v>1260</v>
      </c>
      <c r="N203" s="1">
        <v>1800</v>
      </c>
      <c r="O203">
        <v>3</v>
      </c>
      <c r="P203" s="1">
        <f t="shared" si="19"/>
        <v>5400</v>
      </c>
      <c r="Q203" s="1">
        <f t="shared" si="20"/>
        <v>270</v>
      </c>
      <c r="R203" s="1">
        <f t="shared" si="16"/>
        <v>5670</v>
      </c>
      <c r="S203" t="s">
        <v>22</v>
      </c>
      <c r="T203" t="s">
        <v>33</v>
      </c>
      <c r="U203">
        <v>2003</v>
      </c>
      <c r="V203">
        <v>3003</v>
      </c>
      <c r="W203" t="s">
        <v>34</v>
      </c>
      <c r="X203" t="s">
        <v>25</v>
      </c>
      <c r="Y203">
        <v>18</v>
      </c>
    </row>
    <row r="204" spans="6:25">
      <c r="F204">
        <v>1004</v>
      </c>
      <c r="G204" t="s">
        <v>151</v>
      </c>
      <c r="H204" t="s">
        <v>31</v>
      </c>
      <c r="I204" t="s">
        <v>36</v>
      </c>
      <c r="J204" s="2">
        <v>44989</v>
      </c>
      <c r="K204">
        <f t="shared" si="17"/>
        <v>3</v>
      </c>
      <c r="L204">
        <f t="shared" si="18"/>
        <v>2023</v>
      </c>
      <c r="M204" s="1">
        <v>1470</v>
      </c>
      <c r="N204" s="1">
        <v>2100</v>
      </c>
      <c r="O204">
        <v>1</v>
      </c>
      <c r="P204" s="1">
        <f t="shared" si="19"/>
        <v>2100</v>
      </c>
      <c r="Q204" s="1">
        <f t="shared" si="20"/>
        <v>105</v>
      </c>
      <c r="R204" s="1">
        <f t="shared" si="16"/>
        <v>2205</v>
      </c>
      <c r="S204" t="s">
        <v>22</v>
      </c>
      <c r="T204" t="s">
        <v>23</v>
      </c>
      <c r="U204">
        <v>2004</v>
      </c>
      <c r="V204">
        <v>3004</v>
      </c>
      <c r="W204" t="s">
        <v>37</v>
      </c>
      <c r="X204" t="s">
        <v>30</v>
      </c>
      <c r="Y204">
        <v>16</v>
      </c>
    </row>
    <row r="205" spans="6:25">
      <c r="F205">
        <v>1028</v>
      </c>
      <c r="G205" t="s">
        <v>151</v>
      </c>
      <c r="H205" t="s">
        <v>96</v>
      </c>
      <c r="I205" t="s">
        <v>99</v>
      </c>
      <c r="J205" s="2">
        <v>44989</v>
      </c>
      <c r="K205">
        <f t="shared" si="17"/>
        <v>3</v>
      </c>
      <c r="L205">
        <f t="shared" si="18"/>
        <v>2023</v>
      </c>
      <c r="M205" s="1">
        <v>1365</v>
      </c>
      <c r="N205" s="1">
        <v>2100</v>
      </c>
      <c r="O205">
        <v>1</v>
      </c>
      <c r="P205" s="1">
        <f t="shared" si="19"/>
        <v>2100</v>
      </c>
      <c r="Q205" s="1">
        <f t="shared" si="20"/>
        <v>105</v>
      </c>
      <c r="R205" s="1">
        <f t="shared" si="16"/>
        <v>2205</v>
      </c>
      <c r="S205" t="s">
        <v>22</v>
      </c>
      <c r="T205" t="s">
        <v>23</v>
      </c>
      <c r="U205">
        <v>2064</v>
      </c>
      <c r="V205">
        <v>3064</v>
      </c>
      <c r="W205" t="s">
        <v>100</v>
      </c>
      <c r="X205" t="s">
        <v>30</v>
      </c>
      <c r="Y205">
        <v>20</v>
      </c>
    </row>
    <row r="206" spans="6:25">
      <c r="F206">
        <v>1159</v>
      </c>
      <c r="G206" t="s">
        <v>151</v>
      </c>
      <c r="H206" t="s">
        <v>31</v>
      </c>
      <c r="I206" t="s">
        <v>36</v>
      </c>
      <c r="J206" s="2">
        <v>44989</v>
      </c>
      <c r="K206">
        <f t="shared" si="17"/>
        <v>3</v>
      </c>
      <c r="L206">
        <f t="shared" si="18"/>
        <v>2023</v>
      </c>
      <c r="M206" s="1">
        <v>1470</v>
      </c>
      <c r="N206" s="1">
        <v>2100</v>
      </c>
      <c r="O206">
        <v>1</v>
      </c>
      <c r="P206" s="1">
        <f t="shared" si="19"/>
        <v>2100</v>
      </c>
      <c r="Q206" s="1">
        <f t="shared" si="20"/>
        <v>105</v>
      </c>
      <c r="R206" s="1">
        <f t="shared" si="16"/>
        <v>2205</v>
      </c>
      <c r="S206" t="s">
        <v>22</v>
      </c>
      <c r="T206" t="s">
        <v>23</v>
      </c>
      <c r="U206">
        <v>2004</v>
      </c>
      <c r="V206">
        <v>3004</v>
      </c>
      <c r="W206" t="s">
        <v>37</v>
      </c>
      <c r="X206" t="s">
        <v>30</v>
      </c>
      <c r="Y206">
        <v>16</v>
      </c>
    </row>
    <row r="207" spans="6:25">
      <c r="F207">
        <v>1005</v>
      </c>
      <c r="G207" t="s">
        <v>152</v>
      </c>
      <c r="H207" t="s">
        <v>38</v>
      </c>
      <c r="I207" t="s">
        <v>39</v>
      </c>
      <c r="J207" s="2">
        <v>44990</v>
      </c>
      <c r="K207">
        <f t="shared" si="17"/>
        <v>3</v>
      </c>
      <c r="L207">
        <f t="shared" si="18"/>
        <v>2023</v>
      </c>
      <c r="M207" s="1">
        <v>896.99999999999989</v>
      </c>
      <c r="N207" s="1">
        <v>1300</v>
      </c>
      <c r="O207">
        <v>2</v>
      </c>
      <c r="P207" s="1">
        <f t="shared" si="19"/>
        <v>2600</v>
      </c>
      <c r="Q207" s="1">
        <f t="shared" si="20"/>
        <v>130</v>
      </c>
      <c r="R207" s="1">
        <f t="shared" si="16"/>
        <v>2730</v>
      </c>
      <c r="S207" t="s">
        <v>27</v>
      </c>
      <c r="T207" t="s">
        <v>28</v>
      </c>
      <c r="U207">
        <v>2005</v>
      </c>
      <c r="V207">
        <v>3005</v>
      </c>
      <c r="W207" t="s">
        <v>40</v>
      </c>
      <c r="X207" t="s">
        <v>25</v>
      </c>
      <c r="Y207">
        <v>27</v>
      </c>
    </row>
    <row r="208" spans="6:25">
      <c r="F208">
        <v>1029</v>
      </c>
      <c r="G208" t="s">
        <v>152</v>
      </c>
      <c r="H208" t="s">
        <v>101</v>
      </c>
      <c r="I208" t="s">
        <v>102</v>
      </c>
      <c r="J208" s="2">
        <v>44990</v>
      </c>
      <c r="K208">
        <f t="shared" si="17"/>
        <v>3</v>
      </c>
      <c r="L208">
        <f t="shared" si="18"/>
        <v>2023</v>
      </c>
      <c r="M208" s="1">
        <v>1035</v>
      </c>
      <c r="N208" s="1">
        <v>1500</v>
      </c>
      <c r="O208">
        <v>2</v>
      </c>
      <c r="P208" s="1">
        <f t="shared" si="19"/>
        <v>3000</v>
      </c>
      <c r="Q208" s="1">
        <f t="shared" si="20"/>
        <v>150</v>
      </c>
      <c r="R208" s="1">
        <f t="shared" si="16"/>
        <v>3150</v>
      </c>
      <c r="S208" t="s">
        <v>27</v>
      </c>
      <c r="T208" t="s">
        <v>28</v>
      </c>
      <c r="U208">
        <v>2065</v>
      </c>
      <c r="V208">
        <v>3065</v>
      </c>
      <c r="W208" t="s">
        <v>103</v>
      </c>
      <c r="X208" t="s">
        <v>25</v>
      </c>
      <c r="Y208">
        <v>30</v>
      </c>
    </row>
    <row r="209" spans="6:25">
      <c r="F209">
        <v>1160</v>
      </c>
      <c r="G209" t="s">
        <v>152</v>
      </c>
      <c r="H209" t="s">
        <v>38</v>
      </c>
      <c r="I209" t="s">
        <v>39</v>
      </c>
      <c r="J209" s="2">
        <v>44990</v>
      </c>
      <c r="K209">
        <f t="shared" si="17"/>
        <v>3</v>
      </c>
      <c r="L209">
        <f t="shared" si="18"/>
        <v>2023</v>
      </c>
      <c r="M209" s="1">
        <v>896.99999999999989</v>
      </c>
      <c r="N209" s="1">
        <v>1300</v>
      </c>
      <c r="O209">
        <v>2</v>
      </c>
      <c r="P209" s="1">
        <f t="shared" si="19"/>
        <v>2600</v>
      </c>
      <c r="Q209" s="1">
        <f t="shared" si="20"/>
        <v>130</v>
      </c>
      <c r="R209" s="1">
        <f t="shared" si="16"/>
        <v>2730</v>
      </c>
      <c r="S209" t="s">
        <v>27</v>
      </c>
      <c r="T209" t="s">
        <v>28</v>
      </c>
      <c r="U209">
        <v>2005</v>
      </c>
      <c r="V209">
        <v>3005</v>
      </c>
      <c r="W209" t="s">
        <v>40</v>
      </c>
      <c r="X209" t="s">
        <v>25</v>
      </c>
      <c r="Y209">
        <v>27</v>
      </c>
    </row>
    <row r="210" spans="6:25">
      <c r="F210">
        <v>1006</v>
      </c>
      <c r="G210" t="s">
        <v>152</v>
      </c>
      <c r="H210" t="s">
        <v>38</v>
      </c>
      <c r="I210" t="s">
        <v>41</v>
      </c>
      <c r="J210" s="2">
        <v>44991</v>
      </c>
      <c r="K210">
        <f t="shared" si="17"/>
        <v>3</v>
      </c>
      <c r="L210">
        <f t="shared" si="18"/>
        <v>2023</v>
      </c>
      <c r="M210" s="1">
        <v>1104</v>
      </c>
      <c r="N210" s="1">
        <v>1600</v>
      </c>
      <c r="O210">
        <v>1</v>
      </c>
      <c r="P210" s="1">
        <f t="shared" si="19"/>
        <v>1600</v>
      </c>
      <c r="Q210" s="1">
        <f t="shared" si="20"/>
        <v>0</v>
      </c>
      <c r="R210" s="1">
        <f t="shared" si="16"/>
        <v>1600</v>
      </c>
      <c r="S210" t="s">
        <v>22</v>
      </c>
      <c r="T210" t="s">
        <v>23</v>
      </c>
      <c r="U210">
        <v>2006</v>
      </c>
      <c r="V210">
        <v>3006</v>
      </c>
      <c r="W210" t="s">
        <v>42</v>
      </c>
      <c r="X210" t="s">
        <v>30</v>
      </c>
      <c r="Y210">
        <v>24</v>
      </c>
    </row>
    <row r="211" spans="6:25">
      <c r="F211">
        <v>1030</v>
      </c>
      <c r="G211" t="s">
        <v>152</v>
      </c>
      <c r="H211" t="s">
        <v>101</v>
      </c>
      <c r="I211" t="s">
        <v>104</v>
      </c>
      <c r="J211" s="2">
        <v>44991</v>
      </c>
      <c r="K211">
        <f t="shared" si="17"/>
        <v>3</v>
      </c>
      <c r="L211">
        <f t="shared" si="18"/>
        <v>2023</v>
      </c>
      <c r="M211" s="1">
        <v>1242</v>
      </c>
      <c r="N211" s="1">
        <v>1800</v>
      </c>
      <c r="O211">
        <v>1</v>
      </c>
      <c r="P211" s="1">
        <f t="shared" si="19"/>
        <v>1800</v>
      </c>
      <c r="Q211" s="1">
        <f t="shared" si="20"/>
        <v>0</v>
      </c>
      <c r="R211" s="1">
        <f t="shared" si="16"/>
        <v>1800</v>
      </c>
      <c r="S211" t="s">
        <v>22</v>
      </c>
      <c r="T211" t="s">
        <v>23</v>
      </c>
      <c r="U211">
        <v>2066</v>
      </c>
      <c r="V211">
        <v>3066</v>
      </c>
      <c r="W211" t="s">
        <v>105</v>
      </c>
      <c r="X211" t="s">
        <v>30</v>
      </c>
      <c r="Y211">
        <v>28</v>
      </c>
    </row>
    <row r="212" spans="6:25">
      <c r="F212">
        <v>1161</v>
      </c>
      <c r="G212" t="s">
        <v>152</v>
      </c>
      <c r="H212" t="s">
        <v>38</v>
      </c>
      <c r="I212" t="s">
        <v>41</v>
      </c>
      <c r="J212" s="2">
        <v>44991</v>
      </c>
      <c r="K212">
        <f t="shared" si="17"/>
        <v>3</v>
      </c>
      <c r="L212">
        <f t="shared" si="18"/>
        <v>2023</v>
      </c>
      <c r="M212" s="1">
        <v>1104</v>
      </c>
      <c r="N212" s="1">
        <v>1600</v>
      </c>
      <c r="O212">
        <v>1</v>
      </c>
      <c r="P212" s="1">
        <f t="shared" si="19"/>
        <v>1600</v>
      </c>
      <c r="Q212" s="1">
        <f t="shared" si="20"/>
        <v>0</v>
      </c>
      <c r="R212" s="1">
        <f t="shared" si="16"/>
        <v>1600</v>
      </c>
      <c r="S212" t="s">
        <v>22</v>
      </c>
      <c r="T212" t="s">
        <v>23</v>
      </c>
      <c r="U212">
        <v>2006</v>
      </c>
      <c r="V212">
        <v>3006</v>
      </c>
      <c r="W212" t="s">
        <v>42</v>
      </c>
      <c r="X212" t="s">
        <v>30</v>
      </c>
      <c r="Y212">
        <v>24</v>
      </c>
    </row>
    <row r="213" spans="6:25">
      <c r="F213">
        <v>1007</v>
      </c>
      <c r="G213" t="s">
        <v>150</v>
      </c>
      <c r="H213" t="s">
        <v>43</v>
      </c>
      <c r="I213" t="s">
        <v>44</v>
      </c>
      <c r="J213" s="2">
        <v>44992</v>
      </c>
      <c r="K213">
        <f t="shared" si="17"/>
        <v>3</v>
      </c>
      <c r="L213">
        <f t="shared" si="18"/>
        <v>2023</v>
      </c>
      <c r="M213" s="1">
        <v>1496</v>
      </c>
      <c r="N213" s="1">
        <v>2200</v>
      </c>
      <c r="O213">
        <v>2</v>
      </c>
      <c r="P213" s="1">
        <f t="shared" si="19"/>
        <v>4400</v>
      </c>
      <c r="Q213" s="1">
        <f t="shared" si="20"/>
        <v>220</v>
      </c>
      <c r="R213" s="1">
        <f t="shared" si="16"/>
        <v>4620</v>
      </c>
      <c r="S213" t="s">
        <v>27</v>
      </c>
      <c r="T213" t="s">
        <v>23</v>
      </c>
      <c r="U213">
        <v>2007</v>
      </c>
      <c r="V213">
        <v>3007</v>
      </c>
      <c r="W213" t="s">
        <v>45</v>
      </c>
      <c r="X213" t="s">
        <v>25</v>
      </c>
      <c r="Y213">
        <v>29</v>
      </c>
    </row>
    <row r="214" spans="6:25">
      <c r="F214">
        <v>1031</v>
      </c>
      <c r="G214" t="s">
        <v>153</v>
      </c>
      <c r="H214" t="s">
        <v>106</v>
      </c>
      <c r="I214" t="s">
        <v>107</v>
      </c>
      <c r="J214" s="2">
        <v>44992</v>
      </c>
      <c r="K214">
        <f t="shared" si="17"/>
        <v>3</v>
      </c>
      <c r="L214">
        <f t="shared" si="18"/>
        <v>2023</v>
      </c>
      <c r="M214" s="1">
        <v>2080</v>
      </c>
      <c r="N214" s="1">
        <v>3200</v>
      </c>
      <c r="O214">
        <v>2</v>
      </c>
      <c r="P214" s="1">
        <f t="shared" si="19"/>
        <v>6400</v>
      </c>
      <c r="Q214" s="1">
        <f t="shared" si="20"/>
        <v>320</v>
      </c>
      <c r="R214" s="1">
        <f t="shared" si="16"/>
        <v>6720</v>
      </c>
      <c r="S214" t="s">
        <v>27</v>
      </c>
      <c r="T214" t="s">
        <v>23</v>
      </c>
      <c r="U214">
        <v>2067</v>
      </c>
      <c r="V214">
        <v>3067</v>
      </c>
      <c r="W214" t="s">
        <v>88</v>
      </c>
      <c r="X214" t="s">
        <v>25</v>
      </c>
      <c r="Y214">
        <v>42</v>
      </c>
    </row>
    <row r="215" spans="6:25">
      <c r="F215">
        <v>1162</v>
      </c>
      <c r="G215" t="s">
        <v>150</v>
      </c>
      <c r="H215" t="s">
        <v>43</v>
      </c>
      <c r="I215" t="s">
        <v>44</v>
      </c>
      <c r="J215" s="2">
        <v>44992</v>
      </c>
      <c r="K215">
        <f t="shared" si="17"/>
        <v>3</v>
      </c>
      <c r="L215">
        <f t="shared" si="18"/>
        <v>2023</v>
      </c>
      <c r="M215" s="1">
        <v>1496</v>
      </c>
      <c r="N215" s="1">
        <v>2200</v>
      </c>
      <c r="O215">
        <v>2</v>
      </c>
      <c r="P215" s="1">
        <f t="shared" si="19"/>
        <v>4400</v>
      </c>
      <c r="Q215" s="1">
        <f t="shared" si="20"/>
        <v>220</v>
      </c>
      <c r="R215" s="1">
        <f t="shared" si="16"/>
        <v>4620</v>
      </c>
      <c r="S215" t="s">
        <v>27</v>
      </c>
      <c r="T215" t="s">
        <v>23</v>
      </c>
      <c r="U215">
        <v>2007</v>
      </c>
      <c r="V215">
        <v>3007</v>
      </c>
      <c r="W215" t="s">
        <v>45</v>
      </c>
      <c r="X215" t="s">
        <v>25</v>
      </c>
      <c r="Y215">
        <v>29</v>
      </c>
    </row>
    <row r="216" spans="6:25">
      <c r="F216">
        <v>1008</v>
      </c>
      <c r="G216" t="s">
        <v>150</v>
      </c>
      <c r="H216" t="s">
        <v>43</v>
      </c>
      <c r="I216" t="s">
        <v>46</v>
      </c>
      <c r="J216" s="2">
        <v>44993</v>
      </c>
      <c r="K216">
        <f t="shared" si="17"/>
        <v>3</v>
      </c>
      <c r="L216">
        <f t="shared" si="18"/>
        <v>2023</v>
      </c>
      <c r="M216" s="1">
        <v>1700.0000000000002</v>
      </c>
      <c r="N216" s="1">
        <v>2500</v>
      </c>
      <c r="O216">
        <v>1</v>
      </c>
      <c r="P216" s="1">
        <f t="shared" si="19"/>
        <v>2500</v>
      </c>
      <c r="Q216" s="1">
        <f t="shared" si="20"/>
        <v>125</v>
      </c>
      <c r="R216" s="1">
        <f t="shared" si="16"/>
        <v>2625</v>
      </c>
      <c r="S216" t="s">
        <v>22</v>
      </c>
      <c r="T216" t="s">
        <v>28</v>
      </c>
      <c r="U216">
        <v>2008</v>
      </c>
      <c r="V216">
        <v>3008</v>
      </c>
      <c r="W216" t="s">
        <v>47</v>
      </c>
      <c r="X216" t="s">
        <v>30</v>
      </c>
      <c r="Y216">
        <v>27</v>
      </c>
    </row>
    <row r="217" spans="6:25">
      <c r="F217">
        <v>1032</v>
      </c>
      <c r="G217" t="s">
        <v>153</v>
      </c>
      <c r="H217" t="s">
        <v>106</v>
      </c>
      <c r="I217" t="s">
        <v>108</v>
      </c>
      <c r="J217" s="2">
        <v>44993</v>
      </c>
      <c r="K217">
        <f t="shared" si="17"/>
        <v>3</v>
      </c>
      <c r="L217">
        <f t="shared" si="18"/>
        <v>2023</v>
      </c>
      <c r="M217" s="1">
        <v>2405</v>
      </c>
      <c r="N217" s="1">
        <v>3700</v>
      </c>
      <c r="O217">
        <v>1</v>
      </c>
      <c r="P217" s="1">
        <f t="shared" si="19"/>
        <v>3700</v>
      </c>
      <c r="Q217" s="1">
        <f t="shared" si="20"/>
        <v>185</v>
      </c>
      <c r="R217" s="1">
        <f t="shared" si="16"/>
        <v>3885</v>
      </c>
      <c r="S217" t="s">
        <v>22</v>
      </c>
      <c r="T217" t="s">
        <v>28</v>
      </c>
      <c r="U217">
        <v>2068</v>
      </c>
      <c r="V217">
        <v>3068</v>
      </c>
      <c r="W217" t="s">
        <v>90</v>
      </c>
      <c r="X217" t="s">
        <v>30</v>
      </c>
      <c r="Y217">
        <v>40</v>
      </c>
    </row>
    <row r="218" spans="6:25">
      <c r="F218">
        <v>1163</v>
      </c>
      <c r="G218" t="s">
        <v>150</v>
      </c>
      <c r="H218" t="s">
        <v>43</v>
      </c>
      <c r="I218" t="s">
        <v>46</v>
      </c>
      <c r="J218" s="2">
        <v>44993</v>
      </c>
      <c r="K218">
        <f t="shared" si="17"/>
        <v>3</v>
      </c>
      <c r="L218">
        <f t="shared" si="18"/>
        <v>2023</v>
      </c>
      <c r="M218" s="1">
        <v>1700.0000000000002</v>
      </c>
      <c r="N218" s="1">
        <v>2500</v>
      </c>
      <c r="O218">
        <v>1</v>
      </c>
      <c r="P218" s="1">
        <f t="shared" si="19"/>
        <v>2500</v>
      </c>
      <c r="Q218" s="1">
        <f t="shared" si="20"/>
        <v>125</v>
      </c>
      <c r="R218" s="1">
        <f t="shared" si="16"/>
        <v>2625</v>
      </c>
      <c r="S218" t="s">
        <v>22</v>
      </c>
      <c r="T218" t="s">
        <v>28</v>
      </c>
      <c r="U218">
        <v>2008</v>
      </c>
      <c r="V218">
        <v>3008</v>
      </c>
      <c r="W218" t="s">
        <v>47</v>
      </c>
      <c r="X218" t="s">
        <v>30</v>
      </c>
      <c r="Y218">
        <v>27</v>
      </c>
    </row>
    <row r="219" spans="6:25">
      <c r="F219">
        <v>1017</v>
      </c>
      <c r="G219" t="s">
        <v>150</v>
      </c>
      <c r="H219" t="s">
        <v>71</v>
      </c>
      <c r="I219" t="s">
        <v>72</v>
      </c>
      <c r="J219" s="2">
        <v>44996</v>
      </c>
      <c r="K219">
        <f t="shared" si="17"/>
        <v>3</v>
      </c>
      <c r="L219">
        <f t="shared" si="18"/>
        <v>2023</v>
      </c>
      <c r="M219" s="1">
        <v>780</v>
      </c>
      <c r="N219" s="1">
        <v>1300</v>
      </c>
      <c r="O219">
        <v>2</v>
      </c>
      <c r="P219" s="1">
        <f t="shared" si="19"/>
        <v>2600</v>
      </c>
      <c r="Q219" s="1">
        <f t="shared" si="20"/>
        <v>130</v>
      </c>
      <c r="R219" s="1">
        <f t="shared" si="16"/>
        <v>2730</v>
      </c>
      <c r="S219" t="s">
        <v>22</v>
      </c>
      <c r="T219" t="s">
        <v>23</v>
      </c>
      <c r="U219">
        <v>2041</v>
      </c>
      <c r="V219">
        <v>3041</v>
      </c>
      <c r="W219" t="s">
        <v>73</v>
      </c>
      <c r="X219" t="s">
        <v>25</v>
      </c>
      <c r="Y219">
        <v>32</v>
      </c>
    </row>
    <row r="220" spans="6:25">
      <c r="F220">
        <v>1172</v>
      </c>
      <c r="G220" t="s">
        <v>150</v>
      </c>
      <c r="H220" t="s">
        <v>71</v>
      </c>
      <c r="I220" t="s">
        <v>72</v>
      </c>
      <c r="J220" s="2">
        <v>44996</v>
      </c>
      <c r="K220">
        <f t="shared" si="17"/>
        <v>3</v>
      </c>
      <c r="L220">
        <f t="shared" si="18"/>
        <v>2023</v>
      </c>
      <c r="M220" s="1">
        <v>780</v>
      </c>
      <c r="N220" s="1">
        <v>1300</v>
      </c>
      <c r="O220">
        <v>2</v>
      </c>
      <c r="P220" s="1">
        <f t="shared" si="19"/>
        <v>2600</v>
      </c>
      <c r="Q220" s="1">
        <f t="shared" si="20"/>
        <v>130</v>
      </c>
      <c r="R220" s="1">
        <f t="shared" si="16"/>
        <v>2730</v>
      </c>
      <c r="S220" t="s">
        <v>22</v>
      </c>
      <c r="T220" t="s">
        <v>23</v>
      </c>
      <c r="U220">
        <v>2041</v>
      </c>
      <c r="V220">
        <v>3041</v>
      </c>
      <c r="W220" t="s">
        <v>73</v>
      </c>
      <c r="X220" t="s">
        <v>25</v>
      </c>
      <c r="Y220">
        <v>32</v>
      </c>
    </row>
    <row r="221" spans="6:25">
      <c r="F221">
        <v>1018</v>
      </c>
      <c r="G221" t="s">
        <v>150</v>
      </c>
      <c r="H221" t="s">
        <v>71</v>
      </c>
      <c r="I221" t="s">
        <v>74</v>
      </c>
      <c r="J221" s="2">
        <v>44997</v>
      </c>
      <c r="K221">
        <f t="shared" si="17"/>
        <v>3</v>
      </c>
      <c r="L221">
        <f t="shared" si="18"/>
        <v>2023</v>
      </c>
      <c r="M221" s="1">
        <v>960</v>
      </c>
      <c r="N221" s="1">
        <v>1600</v>
      </c>
      <c r="O221">
        <v>1</v>
      </c>
      <c r="P221" s="1">
        <f t="shared" si="19"/>
        <v>1600</v>
      </c>
      <c r="Q221" s="1">
        <f t="shared" si="20"/>
        <v>0</v>
      </c>
      <c r="R221" s="1">
        <f t="shared" si="16"/>
        <v>1600</v>
      </c>
      <c r="S221" t="s">
        <v>27</v>
      </c>
      <c r="T221" t="s">
        <v>28</v>
      </c>
      <c r="U221">
        <v>2042</v>
      </c>
      <c r="V221">
        <v>3042</v>
      </c>
      <c r="W221" t="s">
        <v>75</v>
      </c>
      <c r="X221" t="s">
        <v>30</v>
      </c>
      <c r="Y221">
        <v>29</v>
      </c>
    </row>
    <row r="222" spans="6:25">
      <c r="F222">
        <v>1173</v>
      </c>
      <c r="G222" t="s">
        <v>150</v>
      </c>
      <c r="H222" t="s">
        <v>71</v>
      </c>
      <c r="I222" t="s">
        <v>74</v>
      </c>
      <c r="J222" s="2">
        <v>44997</v>
      </c>
      <c r="K222">
        <f t="shared" si="17"/>
        <v>3</v>
      </c>
      <c r="L222">
        <f t="shared" si="18"/>
        <v>2023</v>
      </c>
      <c r="M222" s="1">
        <v>960</v>
      </c>
      <c r="N222" s="1">
        <v>1600</v>
      </c>
      <c r="O222">
        <v>1</v>
      </c>
      <c r="P222" s="1">
        <f t="shared" si="19"/>
        <v>1600</v>
      </c>
      <c r="Q222" s="1">
        <f t="shared" si="20"/>
        <v>0</v>
      </c>
      <c r="R222" s="1">
        <f t="shared" si="16"/>
        <v>1600</v>
      </c>
      <c r="S222" t="s">
        <v>27</v>
      </c>
      <c r="T222" t="s">
        <v>28</v>
      </c>
      <c r="U222">
        <v>2042</v>
      </c>
      <c r="V222">
        <v>3042</v>
      </c>
      <c r="W222" t="s">
        <v>75</v>
      </c>
      <c r="X222" t="s">
        <v>30</v>
      </c>
      <c r="Y222">
        <v>29</v>
      </c>
    </row>
    <row r="223" spans="6:25">
      <c r="F223">
        <v>1019</v>
      </c>
      <c r="G223" t="s">
        <v>151</v>
      </c>
      <c r="H223" t="s">
        <v>76</v>
      </c>
      <c r="I223" t="s">
        <v>77</v>
      </c>
      <c r="J223" s="2">
        <v>44998</v>
      </c>
      <c r="K223">
        <f t="shared" si="17"/>
        <v>3</v>
      </c>
      <c r="L223">
        <f t="shared" si="18"/>
        <v>2023</v>
      </c>
      <c r="M223" s="1">
        <v>1292</v>
      </c>
      <c r="N223" s="1">
        <v>1900</v>
      </c>
      <c r="O223">
        <v>3</v>
      </c>
      <c r="P223" s="1">
        <f t="shared" si="19"/>
        <v>5700</v>
      </c>
      <c r="Q223" s="1">
        <f t="shared" si="20"/>
        <v>285</v>
      </c>
      <c r="R223" s="1">
        <f t="shared" si="16"/>
        <v>5985</v>
      </c>
      <c r="S223" t="s">
        <v>22</v>
      </c>
      <c r="T223" t="s">
        <v>33</v>
      </c>
      <c r="U223">
        <v>2043</v>
      </c>
      <c r="V223">
        <v>3043</v>
      </c>
      <c r="W223" t="s">
        <v>78</v>
      </c>
      <c r="X223" t="s">
        <v>25</v>
      </c>
      <c r="Y223">
        <v>21</v>
      </c>
    </row>
    <row r="224" spans="6:25">
      <c r="F224">
        <v>1174</v>
      </c>
      <c r="G224" t="s">
        <v>151</v>
      </c>
      <c r="H224" t="s">
        <v>76</v>
      </c>
      <c r="I224" t="s">
        <v>77</v>
      </c>
      <c r="J224" s="2">
        <v>44998</v>
      </c>
      <c r="K224">
        <f t="shared" si="17"/>
        <v>3</v>
      </c>
      <c r="L224">
        <f t="shared" si="18"/>
        <v>2023</v>
      </c>
      <c r="M224" s="1">
        <v>1292</v>
      </c>
      <c r="N224" s="1">
        <v>1900</v>
      </c>
      <c r="O224">
        <v>3</v>
      </c>
      <c r="P224" s="1">
        <f t="shared" si="19"/>
        <v>5700</v>
      </c>
      <c r="Q224" s="1">
        <f t="shared" si="20"/>
        <v>285</v>
      </c>
      <c r="R224" s="1">
        <f t="shared" si="16"/>
        <v>5985</v>
      </c>
      <c r="S224" t="s">
        <v>22</v>
      </c>
      <c r="T224" t="s">
        <v>33</v>
      </c>
      <c r="U224">
        <v>2043</v>
      </c>
      <c r="V224">
        <v>3043</v>
      </c>
      <c r="W224" t="s">
        <v>78</v>
      </c>
      <c r="X224" t="s">
        <v>25</v>
      </c>
      <c r="Y224">
        <v>21</v>
      </c>
    </row>
    <row r="225" spans="6:25">
      <c r="F225">
        <v>1020</v>
      </c>
      <c r="G225" t="s">
        <v>151</v>
      </c>
      <c r="H225" t="s">
        <v>76</v>
      </c>
      <c r="I225" t="s">
        <v>79</v>
      </c>
      <c r="J225" s="2">
        <v>44999</v>
      </c>
      <c r="K225">
        <f t="shared" si="17"/>
        <v>3</v>
      </c>
      <c r="L225">
        <f t="shared" si="18"/>
        <v>2023</v>
      </c>
      <c r="M225" s="1">
        <v>1496</v>
      </c>
      <c r="N225" s="1">
        <v>2200</v>
      </c>
      <c r="O225">
        <v>1</v>
      </c>
      <c r="P225" s="1">
        <f t="shared" si="19"/>
        <v>2200</v>
      </c>
      <c r="Q225" s="1">
        <f t="shared" si="20"/>
        <v>110</v>
      </c>
      <c r="R225" s="1">
        <f t="shared" si="16"/>
        <v>2310</v>
      </c>
      <c r="S225" t="s">
        <v>22</v>
      </c>
      <c r="T225" t="s">
        <v>23</v>
      </c>
      <c r="U225">
        <v>2044</v>
      </c>
      <c r="V225">
        <v>3044</v>
      </c>
      <c r="W225" t="s">
        <v>80</v>
      </c>
      <c r="X225" t="s">
        <v>30</v>
      </c>
      <c r="Y225">
        <v>19</v>
      </c>
    </row>
    <row r="226" spans="6:25">
      <c r="F226">
        <v>1175</v>
      </c>
      <c r="G226" t="s">
        <v>151</v>
      </c>
      <c r="H226" t="s">
        <v>76</v>
      </c>
      <c r="I226" t="s">
        <v>79</v>
      </c>
      <c r="J226" s="2">
        <v>44999</v>
      </c>
      <c r="K226">
        <f t="shared" si="17"/>
        <v>3</v>
      </c>
      <c r="L226">
        <f t="shared" si="18"/>
        <v>2023</v>
      </c>
      <c r="M226" s="1">
        <v>1496</v>
      </c>
      <c r="N226" s="1">
        <v>2200</v>
      </c>
      <c r="O226">
        <v>1</v>
      </c>
      <c r="P226" s="1">
        <f t="shared" si="19"/>
        <v>2200</v>
      </c>
      <c r="Q226" s="1">
        <f t="shared" si="20"/>
        <v>110</v>
      </c>
      <c r="R226" s="1">
        <f t="shared" si="16"/>
        <v>2310</v>
      </c>
      <c r="S226" t="s">
        <v>22</v>
      </c>
      <c r="T226" t="s">
        <v>23</v>
      </c>
      <c r="U226">
        <v>2044</v>
      </c>
      <c r="V226">
        <v>3044</v>
      </c>
      <c r="W226" t="s">
        <v>80</v>
      </c>
      <c r="X226" t="s">
        <v>30</v>
      </c>
      <c r="Y226">
        <v>19</v>
      </c>
    </row>
    <row r="227" spans="6:25">
      <c r="F227">
        <v>1021</v>
      </c>
      <c r="G227" t="s">
        <v>152</v>
      </c>
      <c r="H227" t="s">
        <v>81</v>
      </c>
      <c r="I227" t="s">
        <v>82</v>
      </c>
      <c r="J227" s="2">
        <v>45000</v>
      </c>
      <c r="K227">
        <f t="shared" si="17"/>
        <v>3</v>
      </c>
      <c r="L227">
        <f t="shared" si="18"/>
        <v>2023</v>
      </c>
      <c r="M227" s="1">
        <v>1340</v>
      </c>
      <c r="N227" s="1">
        <v>2000</v>
      </c>
      <c r="O227">
        <v>2</v>
      </c>
      <c r="P227" s="1">
        <f t="shared" si="19"/>
        <v>4000</v>
      </c>
      <c r="Q227" s="1">
        <f t="shared" si="20"/>
        <v>200</v>
      </c>
      <c r="R227" s="1">
        <f t="shared" si="16"/>
        <v>4200</v>
      </c>
      <c r="S227" t="s">
        <v>27</v>
      </c>
      <c r="T227" t="s">
        <v>28</v>
      </c>
      <c r="U227">
        <v>2045</v>
      </c>
      <c r="V227">
        <v>3045</v>
      </c>
      <c r="W227" t="s">
        <v>83</v>
      </c>
      <c r="X227" t="s">
        <v>25</v>
      </c>
      <c r="Y227">
        <v>36</v>
      </c>
    </row>
    <row r="228" spans="6:25">
      <c r="F228">
        <v>1022</v>
      </c>
      <c r="G228" t="s">
        <v>152</v>
      </c>
      <c r="H228" t="s">
        <v>81</v>
      </c>
      <c r="I228" t="s">
        <v>84</v>
      </c>
      <c r="J228" s="2">
        <v>45001</v>
      </c>
      <c r="K228">
        <f t="shared" si="17"/>
        <v>3</v>
      </c>
      <c r="L228">
        <f t="shared" si="18"/>
        <v>2023</v>
      </c>
      <c r="M228" s="1">
        <v>1541</v>
      </c>
      <c r="N228" s="1">
        <v>2300</v>
      </c>
      <c r="O228">
        <v>1</v>
      </c>
      <c r="P228" s="1">
        <f t="shared" si="19"/>
        <v>2300</v>
      </c>
      <c r="Q228" s="1">
        <f t="shared" si="20"/>
        <v>115</v>
      </c>
      <c r="R228" s="1">
        <f t="shared" si="16"/>
        <v>2415</v>
      </c>
      <c r="S228" t="s">
        <v>22</v>
      </c>
      <c r="T228" t="s">
        <v>23</v>
      </c>
      <c r="U228">
        <v>2046</v>
      </c>
      <c r="V228">
        <v>3046</v>
      </c>
      <c r="W228" t="s">
        <v>85</v>
      </c>
      <c r="X228" t="s">
        <v>30</v>
      </c>
      <c r="Y228">
        <v>34</v>
      </c>
    </row>
    <row r="229" spans="6:25">
      <c r="F229">
        <v>1023</v>
      </c>
      <c r="G229" t="s">
        <v>150</v>
      </c>
      <c r="H229" t="s">
        <v>86</v>
      </c>
      <c r="I229" t="s">
        <v>87</v>
      </c>
      <c r="J229" s="2">
        <v>45002</v>
      </c>
      <c r="K229">
        <f t="shared" si="17"/>
        <v>3</v>
      </c>
      <c r="L229">
        <f t="shared" si="18"/>
        <v>2023</v>
      </c>
      <c r="M229" s="1">
        <v>2250</v>
      </c>
      <c r="N229" s="1">
        <v>3000</v>
      </c>
      <c r="O229">
        <v>2</v>
      </c>
      <c r="P229" s="1">
        <f t="shared" si="19"/>
        <v>6000</v>
      </c>
      <c r="Q229" s="1">
        <f t="shared" si="20"/>
        <v>300</v>
      </c>
      <c r="R229" s="1">
        <f t="shared" si="16"/>
        <v>6300</v>
      </c>
      <c r="S229" t="s">
        <v>27</v>
      </c>
      <c r="T229" t="s">
        <v>23</v>
      </c>
      <c r="U229">
        <v>2047</v>
      </c>
      <c r="V229">
        <v>3047</v>
      </c>
      <c r="W229" t="s">
        <v>88</v>
      </c>
      <c r="X229" t="s">
        <v>25</v>
      </c>
      <c r="Y229">
        <v>40</v>
      </c>
    </row>
    <row r="230" spans="6:25">
      <c r="F230">
        <v>1024</v>
      </c>
      <c r="G230" t="s">
        <v>150</v>
      </c>
      <c r="H230" t="s">
        <v>86</v>
      </c>
      <c r="I230" t="s">
        <v>89</v>
      </c>
      <c r="J230" s="2">
        <v>45003</v>
      </c>
      <c r="K230">
        <f t="shared" si="17"/>
        <v>3</v>
      </c>
      <c r="L230">
        <f t="shared" si="18"/>
        <v>2023</v>
      </c>
      <c r="M230" s="1">
        <v>2625</v>
      </c>
      <c r="N230" s="1">
        <v>3500</v>
      </c>
      <c r="O230">
        <v>1</v>
      </c>
      <c r="P230" s="1">
        <f t="shared" si="19"/>
        <v>3500</v>
      </c>
      <c r="Q230" s="1">
        <f t="shared" si="20"/>
        <v>175</v>
      </c>
      <c r="R230" s="1">
        <f t="shared" si="16"/>
        <v>3675</v>
      </c>
      <c r="S230" t="s">
        <v>22</v>
      </c>
      <c r="T230" t="s">
        <v>28</v>
      </c>
      <c r="U230">
        <v>2048</v>
      </c>
      <c r="V230">
        <v>3048</v>
      </c>
      <c r="W230" t="s">
        <v>90</v>
      </c>
      <c r="X230" t="s">
        <v>30</v>
      </c>
      <c r="Y230">
        <v>38</v>
      </c>
    </row>
    <row r="231" spans="6:25">
      <c r="F231">
        <v>1009</v>
      </c>
      <c r="G231" t="s">
        <v>150</v>
      </c>
      <c r="H231" t="s">
        <v>48</v>
      </c>
      <c r="I231" t="s">
        <v>49</v>
      </c>
      <c r="J231" s="2">
        <v>45006</v>
      </c>
      <c r="K231">
        <f t="shared" si="17"/>
        <v>3</v>
      </c>
      <c r="L231">
        <f t="shared" si="18"/>
        <v>2023</v>
      </c>
      <c r="M231" s="1">
        <v>737</v>
      </c>
      <c r="N231" s="1">
        <v>1100</v>
      </c>
      <c r="O231">
        <v>2</v>
      </c>
      <c r="P231" s="1">
        <f t="shared" si="19"/>
        <v>2200</v>
      </c>
      <c r="Q231" s="1">
        <f t="shared" si="20"/>
        <v>110</v>
      </c>
      <c r="R231" s="1">
        <f t="shared" si="16"/>
        <v>2310</v>
      </c>
      <c r="S231" t="s">
        <v>22</v>
      </c>
      <c r="T231" t="s">
        <v>23</v>
      </c>
      <c r="U231">
        <v>2021</v>
      </c>
      <c r="V231">
        <v>3021</v>
      </c>
      <c r="W231" t="s">
        <v>50</v>
      </c>
      <c r="X231" t="s">
        <v>25</v>
      </c>
      <c r="Y231">
        <v>24</v>
      </c>
    </row>
    <row r="232" spans="6:25">
      <c r="F232">
        <v>1164</v>
      </c>
      <c r="G232" t="s">
        <v>150</v>
      </c>
      <c r="H232" t="s">
        <v>48</v>
      </c>
      <c r="I232" t="s">
        <v>49</v>
      </c>
      <c r="J232" s="2">
        <v>45006</v>
      </c>
      <c r="K232">
        <f t="shared" si="17"/>
        <v>3</v>
      </c>
      <c r="L232">
        <f t="shared" si="18"/>
        <v>2023</v>
      </c>
      <c r="M232" s="1">
        <v>737</v>
      </c>
      <c r="N232" s="1">
        <v>1100</v>
      </c>
      <c r="O232">
        <v>2</v>
      </c>
      <c r="P232" s="1">
        <f t="shared" si="19"/>
        <v>2200</v>
      </c>
      <c r="Q232" s="1">
        <f t="shared" si="20"/>
        <v>110</v>
      </c>
      <c r="R232" s="1">
        <f t="shared" si="16"/>
        <v>2310</v>
      </c>
      <c r="S232" t="s">
        <v>22</v>
      </c>
      <c r="T232" t="s">
        <v>23</v>
      </c>
      <c r="U232">
        <v>2021</v>
      </c>
      <c r="V232">
        <v>3021</v>
      </c>
      <c r="W232" t="s">
        <v>50</v>
      </c>
      <c r="X232" t="s">
        <v>25</v>
      </c>
      <c r="Y232">
        <v>24</v>
      </c>
    </row>
    <row r="233" spans="6:25">
      <c r="F233">
        <v>1010</v>
      </c>
      <c r="G233" t="s">
        <v>150</v>
      </c>
      <c r="H233" t="s">
        <v>48</v>
      </c>
      <c r="I233" t="s">
        <v>51</v>
      </c>
      <c r="J233" s="2">
        <v>45007</v>
      </c>
      <c r="K233">
        <f t="shared" si="17"/>
        <v>3</v>
      </c>
      <c r="L233">
        <f t="shared" si="18"/>
        <v>2023</v>
      </c>
      <c r="M233" s="1">
        <v>938</v>
      </c>
      <c r="N233" s="1">
        <v>1400</v>
      </c>
      <c r="O233">
        <v>1</v>
      </c>
      <c r="P233" s="1">
        <f t="shared" si="19"/>
        <v>1400</v>
      </c>
      <c r="Q233" s="1">
        <f t="shared" si="20"/>
        <v>0</v>
      </c>
      <c r="R233" s="1">
        <f t="shared" si="16"/>
        <v>1400</v>
      </c>
      <c r="S233" t="s">
        <v>27</v>
      </c>
      <c r="T233" t="s">
        <v>28</v>
      </c>
      <c r="U233">
        <v>2022</v>
      </c>
      <c r="V233">
        <v>3022</v>
      </c>
      <c r="W233" t="s">
        <v>52</v>
      </c>
      <c r="X233" t="s">
        <v>30</v>
      </c>
      <c r="Y233">
        <v>21</v>
      </c>
    </row>
    <row r="234" spans="6:25">
      <c r="F234">
        <v>1165</v>
      </c>
      <c r="G234" t="s">
        <v>150</v>
      </c>
      <c r="H234" t="s">
        <v>48</v>
      </c>
      <c r="I234" t="s">
        <v>51</v>
      </c>
      <c r="J234" s="2">
        <v>45007</v>
      </c>
      <c r="K234">
        <f t="shared" si="17"/>
        <v>3</v>
      </c>
      <c r="L234">
        <f t="shared" si="18"/>
        <v>2023</v>
      </c>
      <c r="M234" s="1">
        <v>938</v>
      </c>
      <c r="N234" s="1">
        <v>1400</v>
      </c>
      <c r="O234">
        <v>1</v>
      </c>
      <c r="P234" s="1">
        <f t="shared" si="19"/>
        <v>1400</v>
      </c>
      <c r="Q234" s="1">
        <f t="shared" si="20"/>
        <v>0</v>
      </c>
      <c r="R234" s="1">
        <f t="shared" si="16"/>
        <v>1400</v>
      </c>
      <c r="S234" t="s">
        <v>27</v>
      </c>
      <c r="T234" t="s">
        <v>28</v>
      </c>
      <c r="U234">
        <v>2022</v>
      </c>
      <c r="V234">
        <v>3022</v>
      </c>
      <c r="W234" t="s">
        <v>52</v>
      </c>
      <c r="X234" t="s">
        <v>30</v>
      </c>
      <c r="Y234">
        <v>21</v>
      </c>
    </row>
    <row r="235" spans="6:25">
      <c r="F235">
        <v>1011</v>
      </c>
      <c r="G235" t="s">
        <v>151</v>
      </c>
      <c r="H235" t="s">
        <v>54</v>
      </c>
      <c r="I235" t="s">
        <v>55</v>
      </c>
      <c r="J235" s="2">
        <v>45008</v>
      </c>
      <c r="K235">
        <f t="shared" si="17"/>
        <v>3</v>
      </c>
      <c r="L235">
        <f t="shared" si="18"/>
        <v>2023</v>
      </c>
      <c r="M235" s="1">
        <v>1190</v>
      </c>
      <c r="N235" s="1">
        <v>1700</v>
      </c>
      <c r="O235">
        <v>3</v>
      </c>
      <c r="P235" s="1">
        <f t="shared" si="19"/>
        <v>5100</v>
      </c>
      <c r="Q235" s="1">
        <f t="shared" si="20"/>
        <v>255</v>
      </c>
      <c r="R235" s="1">
        <f t="shared" si="16"/>
        <v>5355</v>
      </c>
      <c r="S235" t="s">
        <v>22</v>
      </c>
      <c r="T235" t="s">
        <v>33</v>
      </c>
      <c r="U235">
        <v>2023</v>
      </c>
      <c r="V235">
        <v>3023</v>
      </c>
      <c r="W235" t="s">
        <v>56</v>
      </c>
      <c r="X235" t="s">
        <v>25</v>
      </c>
      <c r="Y235">
        <v>20</v>
      </c>
    </row>
    <row r="236" spans="6:25">
      <c r="F236">
        <v>1166</v>
      </c>
      <c r="G236" t="s">
        <v>151</v>
      </c>
      <c r="H236" t="s">
        <v>54</v>
      </c>
      <c r="I236" t="s">
        <v>55</v>
      </c>
      <c r="J236" s="2">
        <v>45008</v>
      </c>
      <c r="K236">
        <f t="shared" si="17"/>
        <v>3</v>
      </c>
      <c r="L236">
        <f t="shared" si="18"/>
        <v>2023</v>
      </c>
      <c r="M236" s="1">
        <v>1190</v>
      </c>
      <c r="N236" s="1">
        <v>1700</v>
      </c>
      <c r="O236">
        <v>3</v>
      </c>
      <c r="P236" s="1">
        <f t="shared" si="19"/>
        <v>5100</v>
      </c>
      <c r="Q236" s="1">
        <f t="shared" si="20"/>
        <v>255</v>
      </c>
      <c r="R236" s="1">
        <f t="shared" si="16"/>
        <v>5355</v>
      </c>
      <c r="S236" t="s">
        <v>22</v>
      </c>
      <c r="T236" t="s">
        <v>33</v>
      </c>
      <c r="U236">
        <v>2023</v>
      </c>
      <c r="V236">
        <v>3023</v>
      </c>
      <c r="W236" t="s">
        <v>56</v>
      </c>
      <c r="X236" t="s">
        <v>25</v>
      </c>
      <c r="Y236">
        <v>20</v>
      </c>
    </row>
    <row r="237" spans="6:25">
      <c r="F237">
        <v>1012</v>
      </c>
      <c r="G237" t="s">
        <v>151</v>
      </c>
      <c r="H237" t="s">
        <v>54</v>
      </c>
      <c r="I237" t="s">
        <v>58</v>
      </c>
      <c r="J237" s="2">
        <v>45009</v>
      </c>
      <c r="K237">
        <f t="shared" si="17"/>
        <v>3</v>
      </c>
      <c r="L237">
        <f t="shared" si="18"/>
        <v>2023</v>
      </c>
      <c r="M237" s="1">
        <v>1400</v>
      </c>
      <c r="N237" s="1">
        <v>2000</v>
      </c>
      <c r="O237">
        <v>1</v>
      </c>
      <c r="P237" s="1">
        <f t="shared" si="19"/>
        <v>2000</v>
      </c>
      <c r="Q237" s="1">
        <f t="shared" si="20"/>
        <v>0</v>
      </c>
      <c r="R237" s="1">
        <f t="shared" si="16"/>
        <v>2000</v>
      </c>
      <c r="S237" t="s">
        <v>22</v>
      </c>
      <c r="T237" t="s">
        <v>23</v>
      </c>
      <c r="U237">
        <v>2024</v>
      </c>
      <c r="V237">
        <v>3024</v>
      </c>
      <c r="W237" t="s">
        <v>59</v>
      </c>
      <c r="X237" t="s">
        <v>30</v>
      </c>
      <c r="Y237">
        <v>18</v>
      </c>
    </row>
    <row r="238" spans="6:25">
      <c r="F238">
        <v>1167</v>
      </c>
      <c r="G238" t="s">
        <v>151</v>
      </c>
      <c r="H238" t="s">
        <v>54</v>
      </c>
      <c r="I238" t="s">
        <v>58</v>
      </c>
      <c r="J238" s="2">
        <v>45009</v>
      </c>
      <c r="K238">
        <f t="shared" si="17"/>
        <v>3</v>
      </c>
      <c r="L238">
        <f t="shared" si="18"/>
        <v>2023</v>
      </c>
      <c r="M238" s="1">
        <v>1400</v>
      </c>
      <c r="N238" s="1">
        <v>2000</v>
      </c>
      <c r="O238">
        <v>1</v>
      </c>
      <c r="P238" s="1">
        <f t="shared" si="19"/>
        <v>2000</v>
      </c>
      <c r="Q238" s="1">
        <f t="shared" si="20"/>
        <v>0</v>
      </c>
      <c r="R238" s="1">
        <f t="shared" si="16"/>
        <v>2000</v>
      </c>
      <c r="S238" t="s">
        <v>22</v>
      </c>
      <c r="T238" t="s">
        <v>23</v>
      </c>
      <c r="U238">
        <v>2024</v>
      </c>
      <c r="V238">
        <v>3024</v>
      </c>
      <c r="W238" t="s">
        <v>59</v>
      </c>
      <c r="X238" t="s">
        <v>30</v>
      </c>
      <c r="Y238">
        <v>18</v>
      </c>
    </row>
    <row r="239" spans="6:25">
      <c r="F239">
        <v>1013</v>
      </c>
      <c r="G239" t="s">
        <v>152</v>
      </c>
      <c r="H239" t="s">
        <v>61</v>
      </c>
      <c r="I239" t="s">
        <v>62</v>
      </c>
      <c r="J239" s="2">
        <v>45010</v>
      </c>
      <c r="K239">
        <f t="shared" si="17"/>
        <v>3</v>
      </c>
      <c r="L239">
        <f t="shared" si="18"/>
        <v>2023</v>
      </c>
      <c r="M239" s="1">
        <v>975</v>
      </c>
      <c r="N239" s="1">
        <v>1500</v>
      </c>
      <c r="O239">
        <v>2</v>
      </c>
      <c r="P239" s="1">
        <f t="shared" si="19"/>
        <v>3000</v>
      </c>
      <c r="Q239" s="1">
        <f t="shared" si="20"/>
        <v>150</v>
      </c>
      <c r="R239" s="1">
        <f t="shared" si="16"/>
        <v>3150</v>
      </c>
      <c r="S239" t="s">
        <v>27</v>
      </c>
      <c r="T239" t="s">
        <v>28</v>
      </c>
      <c r="U239">
        <v>2025</v>
      </c>
      <c r="V239">
        <v>3025</v>
      </c>
      <c r="W239" t="s">
        <v>63</v>
      </c>
      <c r="X239" t="s">
        <v>25</v>
      </c>
      <c r="Y239">
        <v>28</v>
      </c>
    </row>
    <row r="240" spans="6:25">
      <c r="F240">
        <v>1168</v>
      </c>
      <c r="G240" t="s">
        <v>152</v>
      </c>
      <c r="H240" t="s">
        <v>61</v>
      </c>
      <c r="I240" t="s">
        <v>62</v>
      </c>
      <c r="J240" s="2">
        <v>45010</v>
      </c>
      <c r="K240">
        <f t="shared" si="17"/>
        <v>3</v>
      </c>
      <c r="L240">
        <f t="shared" si="18"/>
        <v>2023</v>
      </c>
      <c r="M240" s="1">
        <v>975</v>
      </c>
      <c r="N240" s="1">
        <v>1500</v>
      </c>
      <c r="O240">
        <v>2</v>
      </c>
      <c r="P240" s="1">
        <f t="shared" si="19"/>
        <v>3000</v>
      </c>
      <c r="Q240" s="1">
        <f t="shared" si="20"/>
        <v>150</v>
      </c>
      <c r="R240" s="1">
        <f t="shared" si="16"/>
        <v>3150</v>
      </c>
      <c r="S240" t="s">
        <v>27</v>
      </c>
      <c r="T240" t="s">
        <v>28</v>
      </c>
      <c r="U240">
        <v>2025</v>
      </c>
      <c r="V240">
        <v>3025</v>
      </c>
      <c r="W240" t="s">
        <v>63</v>
      </c>
      <c r="X240" t="s">
        <v>25</v>
      </c>
      <c r="Y240">
        <v>28</v>
      </c>
    </row>
    <row r="241" spans="6:25">
      <c r="F241">
        <v>1014</v>
      </c>
      <c r="G241" t="s">
        <v>152</v>
      </c>
      <c r="H241" t="s">
        <v>61</v>
      </c>
      <c r="I241" t="s">
        <v>64</v>
      </c>
      <c r="J241" s="2">
        <v>45011</v>
      </c>
      <c r="K241">
        <f t="shared" si="17"/>
        <v>3</v>
      </c>
      <c r="L241">
        <f t="shared" si="18"/>
        <v>2023</v>
      </c>
      <c r="M241" s="1">
        <v>1170</v>
      </c>
      <c r="N241" s="1">
        <v>1800</v>
      </c>
      <c r="O241">
        <v>1</v>
      </c>
      <c r="P241" s="1">
        <f t="shared" si="19"/>
        <v>1800</v>
      </c>
      <c r="Q241" s="1">
        <f t="shared" si="20"/>
        <v>0</v>
      </c>
      <c r="R241" s="1">
        <f t="shared" si="16"/>
        <v>1800</v>
      </c>
      <c r="S241" t="s">
        <v>22</v>
      </c>
      <c r="T241" t="s">
        <v>23</v>
      </c>
      <c r="U241">
        <v>2026</v>
      </c>
      <c r="V241">
        <v>3026</v>
      </c>
      <c r="W241" t="s">
        <v>65</v>
      </c>
      <c r="X241" t="s">
        <v>30</v>
      </c>
      <c r="Y241">
        <v>26</v>
      </c>
    </row>
    <row r="242" spans="6:25">
      <c r="F242">
        <v>1169</v>
      </c>
      <c r="G242" t="s">
        <v>152</v>
      </c>
      <c r="H242" t="s">
        <v>61</v>
      </c>
      <c r="I242" t="s">
        <v>64</v>
      </c>
      <c r="J242" s="2">
        <v>45011</v>
      </c>
      <c r="K242">
        <f t="shared" si="17"/>
        <v>3</v>
      </c>
      <c r="L242">
        <f t="shared" si="18"/>
        <v>2023</v>
      </c>
      <c r="M242" s="1">
        <v>1170</v>
      </c>
      <c r="N242" s="1">
        <v>1800</v>
      </c>
      <c r="O242">
        <v>1</v>
      </c>
      <c r="P242" s="1">
        <f t="shared" si="19"/>
        <v>1800</v>
      </c>
      <c r="Q242" s="1">
        <f t="shared" si="20"/>
        <v>0</v>
      </c>
      <c r="R242" s="1">
        <f t="shared" si="16"/>
        <v>1800</v>
      </c>
      <c r="S242" t="s">
        <v>22</v>
      </c>
      <c r="T242" t="s">
        <v>23</v>
      </c>
      <c r="U242">
        <v>2026</v>
      </c>
      <c r="V242">
        <v>3026</v>
      </c>
      <c r="W242" t="s">
        <v>65</v>
      </c>
      <c r="X242" t="s">
        <v>30</v>
      </c>
      <c r="Y242">
        <v>26</v>
      </c>
    </row>
    <row r="243" spans="6:25">
      <c r="F243">
        <v>1015</v>
      </c>
      <c r="G243" t="s">
        <v>150</v>
      </c>
      <c r="H243" t="s">
        <v>66</v>
      </c>
      <c r="I243" t="s">
        <v>67</v>
      </c>
      <c r="J243" s="2">
        <v>45012</v>
      </c>
      <c r="K243">
        <f t="shared" si="17"/>
        <v>3</v>
      </c>
      <c r="L243">
        <f t="shared" si="18"/>
        <v>2023</v>
      </c>
      <c r="M243" s="1">
        <v>1656</v>
      </c>
      <c r="N243" s="1">
        <v>2300</v>
      </c>
      <c r="O243">
        <v>2</v>
      </c>
      <c r="P243" s="1">
        <f t="shared" si="19"/>
        <v>4600</v>
      </c>
      <c r="Q243" s="1">
        <f t="shared" si="20"/>
        <v>230</v>
      </c>
      <c r="R243" s="1">
        <f t="shared" si="16"/>
        <v>4830</v>
      </c>
      <c r="S243" t="s">
        <v>27</v>
      </c>
      <c r="T243" t="s">
        <v>23</v>
      </c>
      <c r="U243">
        <v>2027</v>
      </c>
      <c r="V243">
        <v>3027</v>
      </c>
      <c r="W243" t="s">
        <v>68</v>
      </c>
      <c r="X243" t="s">
        <v>25</v>
      </c>
      <c r="Y243">
        <v>30</v>
      </c>
    </row>
    <row r="244" spans="6:25">
      <c r="F244">
        <v>1170</v>
      </c>
      <c r="G244" t="s">
        <v>150</v>
      </c>
      <c r="H244" t="s">
        <v>66</v>
      </c>
      <c r="I244" t="s">
        <v>67</v>
      </c>
      <c r="J244" s="2">
        <v>45012</v>
      </c>
      <c r="K244">
        <f t="shared" si="17"/>
        <v>3</v>
      </c>
      <c r="L244">
        <f t="shared" si="18"/>
        <v>2023</v>
      </c>
      <c r="M244" s="1">
        <v>1656</v>
      </c>
      <c r="N244" s="1">
        <v>2300</v>
      </c>
      <c r="O244">
        <v>2</v>
      </c>
      <c r="P244" s="1">
        <f t="shared" si="19"/>
        <v>4600</v>
      </c>
      <c r="Q244" s="1">
        <f t="shared" si="20"/>
        <v>230</v>
      </c>
      <c r="R244" s="1">
        <f t="shared" si="16"/>
        <v>4830</v>
      </c>
      <c r="S244" t="s">
        <v>27</v>
      </c>
      <c r="T244" t="s">
        <v>23</v>
      </c>
      <c r="U244">
        <v>2027</v>
      </c>
      <c r="V244">
        <v>3027</v>
      </c>
      <c r="W244" t="s">
        <v>68</v>
      </c>
      <c r="X244" t="s">
        <v>25</v>
      </c>
      <c r="Y244">
        <v>30</v>
      </c>
    </row>
    <row r="245" spans="6:25">
      <c r="F245">
        <v>1016</v>
      </c>
      <c r="G245" t="s">
        <v>150</v>
      </c>
      <c r="H245" t="s">
        <v>66</v>
      </c>
      <c r="I245" t="s">
        <v>69</v>
      </c>
      <c r="J245" s="2">
        <v>45013</v>
      </c>
      <c r="K245">
        <f t="shared" si="17"/>
        <v>3</v>
      </c>
      <c r="L245">
        <f t="shared" si="18"/>
        <v>2023</v>
      </c>
      <c r="M245" s="1">
        <v>1872</v>
      </c>
      <c r="N245" s="1">
        <v>1600</v>
      </c>
      <c r="O245">
        <v>1</v>
      </c>
      <c r="P245" s="1">
        <f t="shared" si="19"/>
        <v>1600</v>
      </c>
      <c r="Q245" s="1">
        <f t="shared" si="20"/>
        <v>0</v>
      </c>
      <c r="R245" s="1">
        <f t="shared" si="16"/>
        <v>1600</v>
      </c>
      <c r="S245" t="s">
        <v>22</v>
      </c>
      <c r="T245" t="s">
        <v>28</v>
      </c>
      <c r="U245">
        <v>2028</v>
      </c>
      <c r="V245">
        <v>3028</v>
      </c>
      <c r="W245" t="s">
        <v>70</v>
      </c>
      <c r="X245" t="s">
        <v>30</v>
      </c>
      <c r="Y245">
        <v>28</v>
      </c>
    </row>
    <row r="246" spans="6:25">
      <c r="F246">
        <v>1171</v>
      </c>
      <c r="G246" t="s">
        <v>150</v>
      </c>
      <c r="H246" t="s">
        <v>66</v>
      </c>
      <c r="I246" t="s">
        <v>69</v>
      </c>
      <c r="J246" s="2">
        <v>45013</v>
      </c>
      <c r="K246">
        <f t="shared" si="17"/>
        <v>3</v>
      </c>
      <c r="L246">
        <f t="shared" si="18"/>
        <v>2023</v>
      </c>
      <c r="M246" s="1">
        <v>1872</v>
      </c>
      <c r="N246" s="1">
        <v>2600</v>
      </c>
      <c r="O246">
        <v>1</v>
      </c>
      <c r="P246" s="1">
        <f t="shared" si="19"/>
        <v>2600</v>
      </c>
      <c r="Q246" s="1">
        <f t="shared" si="20"/>
        <v>130</v>
      </c>
      <c r="R246" s="1">
        <f t="shared" si="16"/>
        <v>2730</v>
      </c>
      <c r="S246" t="s">
        <v>22</v>
      </c>
      <c r="T246" t="s">
        <v>28</v>
      </c>
      <c r="U246">
        <v>2028</v>
      </c>
      <c r="V246">
        <v>3028</v>
      </c>
      <c r="W246" t="s">
        <v>70</v>
      </c>
      <c r="X246" t="s">
        <v>30</v>
      </c>
      <c r="Y246">
        <v>28</v>
      </c>
    </row>
  </sheetData>
  <sortState xmlns:xlrd2="http://schemas.microsoft.com/office/spreadsheetml/2017/richdata2" ref="F2:Y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3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Yesid Alfonso Cruz Rincon (BUREAU VERITAS)</cp:lastModifiedBy>
  <cp:revision/>
  <dcterms:created xsi:type="dcterms:W3CDTF">2023-05-23T18:13:08Z</dcterms:created>
  <dcterms:modified xsi:type="dcterms:W3CDTF">2024-03-14T01:24:41Z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