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imulasi perhitungan" sheetId="1" r:id="rId1"/>
    <sheet name="sp_standard fuel" sheetId="3" r:id="rId2"/>
    <sheet name="sp_standard fix cost" sheetId="4" r:id="rId3"/>
    <sheet name="vessel" sheetId="2" r:id="rId4"/>
    <sheet name="jetty" sheetId="5" r:id="rId5"/>
    <sheet name="Sheet7" sheetId="7" r:id="rId6"/>
    <sheet name="Sheet1" sheetId="8" r:id="rId7"/>
  </sheets>
  <externalReferences>
    <externalReference r:id="rId8"/>
  </externalReferences>
  <definedNames>
    <definedName name="_xlnm._FilterDatabase" localSheetId="3" hidden="1">vessel!$A$1:$AA$182</definedName>
  </definedNames>
  <calcPr calcId="144525" iterate="1"/>
</workbook>
</file>

<file path=xl/calcChain.xml><?xml version="1.0" encoding="utf-8"?>
<calcChain xmlns="http://schemas.openxmlformats.org/spreadsheetml/2006/main">
  <c r="C27" i="1" l="1"/>
  <c r="C26" i="1"/>
  <c r="C22" i="1"/>
  <c r="C21" i="1"/>
  <c r="A73" i="8"/>
  <c r="A72" i="8"/>
  <c r="A71" i="8"/>
  <c r="A70" i="8"/>
  <c r="A69" i="8"/>
  <c r="A68" i="8"/>
  <c r="A66" i="8"/>
  <c r="A65" i="8"/>
  <c r="A64" i="8"/>
  <c r="A63" i="8"/>
  <c r="A62" i="8"/>
  <c r="A61" i="8"/>
  <c r="A60" i="8"/>
  <c r="A59" i="8"/>
  <c r="A57" i="8"/>
  <c r="A56" i="8"/>
  <c r="A55" i="8"/>
  <c r="A54" i="8"/>
  <c r="A53" i="8"/>
  <c r="A52" i="8"/>
  <c r="A51" i="8"/>
  <c r="A50" i="8"/>
  <c r="A49" i="8"/>
  <c r="A48" i="8"/>
  <c r="A47" i="8"/>
  <c r="A46" i="8"/>
  <c r="A44" i="8"/>
  <c r="A43" i="8"/>
  <c r="A42" i="8"/>
  <c r="A41" i="8"/>
  <c r="A40" i="8"/>
  <c r="A39" i="8"/>
  <c r="A36" i="8"/>
  <c r="A35" i="8"/>
  <c r="A34" i="8"/>
  <c r="A33" i="8"/>
  <c r="A32" i="8"/>
  <c r="A31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C11" i="1"/>
  <c r="C23" i="1" l="1"/>
  <c r="C28" i="1"/>
  <c r="C10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2" i="3"/>
  <c r="C13" i="1"/>
  <c r="C12" i="1"/>
  <c r="C24" i="1" l="1" a="1"/>
  <c r="C24" i="1" s="1"/>
  <c r="C29" i="1" a="1"/>
  <c r="C29" i="1" s="1"/>
  <c r="C32" i="1" a="1"/>
  <c r="C32" i="1" s="1"/>
  <c r="C18" i="1" a="1"/>
  <c r="C18" i="1" s="1"/>
  <c r="D18" i="1" s="1"/>
  <c r="C30" i="1" a="1"/>
  <c r="C30" i="1" s="1"/>
  <c r="C19" i="1" a="1"/>
  <c r="C19" i="1" s="1"/>
  <c r="D19" i="1" s="1"/>
  <c r="C25" i="1" a="1"/>
  <c r="C25" i="1" s="1"/>
  <c r="C31" i="1" a="1"/>
  <c r="C31" i="1" s="1"/>
  <c r="C20" i="1" a="1"/>
  <c r="C20" i="1" s="1"/>
  <c r="D20" i="1" s="1"/>
  <c r="D24" i="1" l="1"/>
  <c r="F24" i="1" s="1"/>
  <c r="D23" i="1"/>
  <c r="D27" i="1"/>
  <c r="D26" i="1"/>
  <c r="D21" i="1"/>
  <c r="D22" i="1"/>
  <c r="D25" i="1"/>
  <c r="F25" i="1" s="1"/>
  <c r="D31" i="1"/>
  <c r="F31" i="1" s="1"/>
  <c r="F20" i="1"/>
  <c r="D30" i="1"/>
  <c r="F30" i="1" s="1"/>
  <c r="D28" i="1"/>
  <c r="F28" i="1" s="1"/>
  <c r="D32" i="1"/>
  <c r="F32" i="1" s="1"/>
  <c r="D29" i="1"/>
  <c r="F29" i="1" s="1"/>
  <c r="I32" i="3" a="1"/>
  <c r="I32" i="3" s="1"/>
  <c r="G32" i="3"/>
  <c r="I31" i="3" a="1"/>
  <c r="I31" i="3" s="1"/>
  <c r="G31" i="3"/>
  <c r="I30" i="3" a="1"/>
  <c r="I30" i="3" s="1"/>
  <c r="G30" i="3"/>
  <c r="I29" i="3" a="1"/>
  <c r="I29" i="3" s="1"/>
  <c r="G29" i="3"/>
  <c r="I28" i="3" a="1"/>
  <c r="I28" i="3" s="1"/>
  <c r="G28" i="3"/>
  <c r="I27" i="3" a="1"/>
  <c r="I27" i="3" s="1"/>
  <c r="G27" i="3"/>
  <c r="I26" i="3" a="1"/>
  <c r="I26" i="3" s="1"/>
  <c r="G26" i="3"/>
  <c r="I25" i="3" a="1"/>
  <c r="I25" i="3" s="1"/>
  <c r="G25" i="3"/>
  <c r="I24" i="3" a="1"/>
  <c r="I24" i="3" s="1"/>
  <c r="G24" i="3"/>
  <c r="I23" i="3" a="1"/>
  <c r="I23" i="3" s="1"/>
  <c r="G23" i="3"/>
  <c r="I22" i="3" a="1"/>
  <c r="I22" i="3" s="1"/>
  <c r="G22" i="3"/>
  <c r="I21" i="3" a="1"/>
  <c r="I21" i="3" s="1"/>
  <c r="G21" i="3"/>
  <c r="I19" i="3" a="1"/>
  <c r="I19" i="3" s="1"/>
  <c r="G19" i="3"/>
  <c r="I18" i="3" a="1"/>
  <c r="I18" i="3" s="1"/>
  <c r="G18" i="3"/>
  <c r="F23" i="1" l="1"/>
</calcChain>
</file>

<file path=xl/sharedStrings.xml><?xml version="1.0" encoding="utf-8"?>
<sst xmlns="http://schemas.openxmlformats.org/spreadsheetml/2006/main" count="2534" uniqueCount="429">
  <si>
    <t>SIMULASI PERHITUNGAN</t>
  </si>
  <si>
    <t>PortLoading  *</t>
  </si>
  <si>
    <t>SUNGAI PUTING</t>
  </si>
  <si>
    <t>Days</t>
  </si>
  <si>
    <t>Di isikan</t>
  </si>
  <si>
    <t>PortUnloading  *</t>
  </si>
  <si>
    <t>TABONEO</t>
  </si>
  <si>
    <t>Di hitung</t>
  </si>
  <si>
    <t>Tug  *</t>
  </si>
  <si>
    <t>PATRIA 3</t>
  </si>
  <si>
    <t>BRAHMA 1</t>
  </si>
  <si>
    <t>Barge  *</t>
  </si>
  <si>
    <t>AURA</t>
  </si>
  <si>
    <t>AURIGA</t>
  </si>
  <si>
    <t>Quantity  *</t>
  </si>
  <si>
    <t>Price Unit</t>
  </si>
  <si>
    <t>ID Jetty Start</t>
  </si>
  <si>
    <t xml:space="preserve">ID Jetty End </t>
  </si>
  <si>
    <t>TRISAKTI</t>
  </si>
  <si>
    <t>Tug Power</t>
  </si>
  <si>
    <t>Barge Size</t>
  </si>
  <si>
    <t>ALYA</t>
  </si>
  <si>
    <t>Standard Cost 6.00</t>
  </si>
  <si>
    <t>Sales Cost</t>
  </si>
  <si>
    <t>Standard Fuel Consumption</t>
  </si>
  <si>
    <t>LTR</t>
  </si>
  <si>
    <t>Cycle Time</t>
  </si>
  <si>
    <t>days</t>
  </si>
  <si>
    <t>IDR</t>
  </si>
  <si>
    <t>%</t>
  </si>
  <si>
    <t>Agency Cost</t>
  </si>
  <si>
    <t>PARING LAHUNG</t>
  </si>
  <si>
    <t>Depreciation Cost</t>
  </si>
  <si>
    <t>TELUK TIMBAU</t>
  </si>
  <si>
    <t xml:space="preserve">Crew Own Cost </t>
  </si>
  <si>
    <t>Crew Subcont Cost</t>
  </si>
  <si>
    <t>ADARA</t>
  </si>
  <si>
    <t>Insurance Cost</t>
  </si>
  <si>
    <t>Repair Cost</t>
  </si>
  <si>
    <t>Docking Cost</t>
  </si>
  <si>
    <t xml:space="preserve">Brokerage Cost </t>
  </si>
  <si>
    <t xml:space="preserve">Others Cost </t>
  </si>
  <si>
    <t>STANDARD COST</t>
  </si>
  <si>
    <t>FREIGHT COST</t>
  </si>
  <si>
    <t>TOTAL REVENUE</t>
  </si>
  <si>
    <t>GP Revenue vs Standard Cost</t>
  </si>
  <si>
    <t>GP Revenue vs Sales Cost</t>
  </si>
  <si>
    <t>FREIGHT COST PER MT</t>
  </si>
  <si>
    <t>id_vessel</t>
  </si>
  <si>
    <t>VesselName</t>
  </si>
  <si>
    <t>Status</t>
  </si>
  <si>
    <t>StatusRent</t>
  </si>
  <si>
    <t>VesselType</t>
  </si>
  <si>
    <t>BargeSize</t>
  </si>
  <si>
    <t>Capacity</t>
  </si>
  <si>
    <t>Power</t>
  </si>
  <si>
    <t>VesselDate</t>
  </si>
  <si>
    <t>IsActive</t>
  </si>
  <si>
    <t>foto_vessel</t>
  </si>
  <si>
    <t>RunningHour</t>
  </si>
  <si>
    <t>LastDateMaintenance</t>
  </si>
  <si>
    <t>LastRHMaintenance</t>
  </si>
  <si>
    <t>inventoryid</t>
  </si>
  <si>
    <t>BuyingPrice</t>
  </si>
  <si>
    <t>BuyingDate</t>
  </si>
  <si>
    <t>CurrentPrice</t>
  </si>
  <si>
    <t>VesselChecklist</t>
  </si>
  <si>
    <t>IsCrewComplete</t>
  </si>
  <si>
    <t>IsDocumentComplete</t>
  </si>
  <si>
    <t>LastROBValue</t>
  </si>
  <si>
    <t>LastROBDate</t>
  </si>
  <si>
    <t>NumberOfDamage</t>
  </si>
  <si>
    <t>LastDateofDamage</t>
  </si>
  <si>
    <t>NumberOfFinding</t>
  </si>
  <si>
    <t>LastDateofFinding</t>
  </si>
  <si>
    <t>Patria Galaxy</t>
  </si>
  <si>
    <t>OWN</t>
  </si>
  <si>
    <t>RUNNING</t>
  </si>
  <si>
    <t>BARGE</t>
  </si>
  <si>
    <t>0000-00-00</t>
  </si>
  <si>
    <t>0000-00-00 00:00:00</t>
  </si>
  <si>
    <t>ALHENA</t>
  </si>
  <si>
    <t>ALMAK</t>
  </si>
  <si>
    <t>ARGO</t>
  </si>
  <si>
    <t>AIN</t>
  </si>
  <si>
    <t>INTAN KELANA 5</t>
  </si>
  <si>
    <t>INTAN KELANA 9</t>
  </si>
  <si>
    <t>INTAN MEGAH 06</t>
  </si>
  <si>
    <t>TUG</t>
  </si>
  <si>
    <t>INTAN MEGAH 9</t>
  </si>
  <si>
    <t>INTAN MEGAH 14</t>
  </si>
  <si>
    <t>INTAN MEGAH 22</t>
  </si>
  <si>
    <t>GONAYA II</t>
  </si>
  <si>
    <t>PATRIA 1</t>
  </si>
  <si>
    <t>PATRIA 2</t>
  </si>
  <si>
    <t>PATRIA 4</t>
  </si>
  <si>
    <t>PATRIA 5</t>
  </si>
  <si>
    <t>PATRIA 6</t>
  </si>
  <si>
    <t>PATRIA 7</t>
  </si>
  <si>
    <t>PATRIA 8</t>
  </si>
  <si>
    <t>PATRIA 9</t>
  </si>
  <si>
    <t>PATRIA 10</t>
  </si>
  <si>
    <t>PATRIA 11</t>
  </si>
  <si>
    <t>PATRIA 12</t>
  </si>
  <si>
    <t>Anchor Handling System</t>
  </si>
  <si>
    <t>ANCHOR</t>
  </si>
  <si>
    <t>FUEL-001</t>
  </si>
  <si>
    <t>FUEL</t>
  </si>
  <si>
    <t>BRAHMA 2</t>
  </si>
  <si>
    <t>BRAHMA 3</t>
  </si>
  <si>
    <t>BRAHMA 5</t>
  </si>
  <si>
    <t>BRAHMA 6</t>
  </si>
  <si>
    <t>BRAHMA 7</t>
  </si>
  <si>
    <t>BRAHMA 8</t>
  </si>
  <si>
    <t>BRAHMA 9</t>
  </si>
  <si>
    <t>BRAHMA 10</t>
  </si>
  <si>
    <t>BRAHMA 11</t>
  </si>
  <si>
    <t>BRAHMA 15</t>
  </si>
  <si>
    <t>ANAND 1</t>
  </si>
  <si>
    <t>ANAND 2</t>
  </si>
  <si>
    <t>ANAND 3</t>
  </si>
  <si>
    <t>ANAND 5</t>
  </si>
  <si>
    <t>ANAND 6</t>
  </si>
  <si>
    <t>ANAND 7</t>
  </si>
  <si>
    <t>ANAND 8</t>
  </si>
  <si>
    <t>ANAND 9</t>
  </si>
  <si>
    <t>ANAND 10</t>
  </si>
  <si>
    <t>ANAND 11</t>
  </si>
  <si>
    <t>TC</t>
  </si>
  <si>
    <t>ANAND 12</t>
  </si>
  <si>
    <t>ANAND 15</t>
  </si>
  <si>
    <t>INTAN KELANA 11</t>
  </si>
  <si>
    <t>SPOT</t>
  </si>
  <si>
    <t>INTAN KELANA 12</t>
  </si>
  <si>
    <t>INTAN KELANA 17</t>
  </si>
  <si>
    <t>INTAN KELANA 18</t>
  </si>
  <si>
    <t>INTAN KELANA 27</t>
  </si>
  <si>
    <t>GOLD TRANS 327</t>
  </si>
  <si>
    <t>PEC 852</t>
  </si>
  <si>
    <t>MASADA 10</t>
  </si>
  <si>
    <t>MASADA 16</t>
  </si>
  <si>
    <t>BAL 153</t>
  </si>
  <si>
    <t>TERANG 02</t>
  </si>
  <si>
    <t>TERANG 06</t>
  </si>
  <si>
    <t>TERANG 305</t>
  </si>
  <si>
    <t>TERANG 310</t>
  </si>
  <si>
    <t>TERANG 311</t>
  </si>
  <si>
    <t>TERANG 315</t>
  </si>
  <si>
    <t>PELITA 02</t>
  </si>
  <si>
    <t>PELITA 06</t>
  </si>
  <si>
    <t>PANGKALIMA</t>
  </si>
  <si>
    <t>INTAN MEGAH 2</t>
  </si>
  <si>
    <t>INTAN MEGAH 10</t>
  </si>
  <si>
    <t>INTAN MEGAH 13</t>
  </si>
  <si>
    <t>DELTA AYU 218</t>
  </si>
  <si>
    <t>TRANSPASIFIC 05</t>
  </si>
  <si>
    <t>TRANSPASIFIC 06</t>
  </si>
  <si>
    <t>TRANSPASIFIC 206</t>
  </si>
  <si>
    <t>NELLY III</t>
  </si>
  <si>
    <t>TRANSPOWER 243</t>
  </si>
  <si>
    <t>BAMARA 2 VO</t>
  </si>
  <si>
    <t>BAMARA 8</t>
  </si>
  <si>
    <t>PRIMA POWER 02</t>
  </si>
  <si>
    <t>PRIMA POWER 05</t>
  </si>
  <si>
    <t>PRIMA POWER 09</t>
  </si>
  <si>
    <t>AGENA</t>
  </si>
  <si>
    <t>ALMANAR</t>
  </si>
  <si>
    <t>ALUDRA</t>
  </si>
  <si>
    <t>AQUILA</t>
  </si>
  <si>
    <t>SALWA</t>
  </si>
  <si>
    <t>CAPRICORN 77</t>
  </si>
  <si>
    <t>CAPRICORN 79</t>
  </si>
  <si>
    <t>MASADA 08</t>
  </si>
  <si>
    <t>DAYA 001</t>
  </si>
  <si>
    <t>PM 2</t>
  </si>
  <si>
    <t>BINTARO</t>
  </si>
  <si>
    <t>BOMAS GENIUS</t>
  </si>
  <si>
    <t>EKAMARIS</t>
  </si>
  <si>
    <t>KAYU MANIS</t>
  </si>
  <si>
    <t>MANGGALA</t>
  </si>
  <si>
    <t>MIRSHAD</t>
  </si>
  <si>
    <t>SALMA</t>
  </si>
  <si>
    <t>CAPRICORN 28</t>
  </si>
  <si>
    <t>CAPRICORN 32</t>
  </si>
  <si>
    <t>CAPRICORN 50</t>
  </si>
  <si>
    <t>MASADA 09</t>
  </si>
  <si>
    <t>KARYA ABADI 2</t>
  </si>
  <si>
    <t>TB. SYUKUR 36</t>
  </si>
  <si>
    <t>GONAYA</t>
  </si>
  <si>
    <t>GONAYA IV</t>
  </si>
  <si>
    <t>VINCENT 1</t>
  </si>
  <si>
    <t>PM 202</t>
  </si>
  <si>
    <t>SADP XXV</t>
  </si>
  <si>
    <t>TIRTA VII</t>
  </si>
  <si>
    <t>MANDIRI ANGGREK</t>
  </si>
  <si>
    <t>MANDIRI AZALEA</t>
  </si>
  <si>
    <t>INTAN KELANA 1</t>
  </si>
  <si>
    <t>INTAN KELANA 21</t>
  </si>
  <si>
    <t>INTAN KELANA 22</t>
  </si>
  <si>
    <t xml:space="preserve">MIROSI </t>
  </si>
  <si>
    <t>MBS 268</t>
  </si>
  <si>
    <t>MBS 311</t>
  </si>
  <si>
    <t>MBS 352</t>
  </si>
  <si>
    <t>MJL 301</t>
  </si>
  <si>
    <t>SUNWIN 238</t>
  </si>
  <si>
    <t>SUNWIN 328</t>
  </si>
  <si>
    <t>MASADA 18</t>
  </si>
  <si>
    <t>MASADA 20</t>
  </si>
  <si>
    <t>DAYA 002</t>
  </si>
  <si>
    <t>SYUKUR 02</t>
  </si>
  <si>
    <t>SYUKUR 37</t>
  </si>
  <si>
    <t>INTERINDO 255</t>
  </si>
  <si>
    <t>PEGASUS 1</t>
  </si>
  <si>
    <t>PEGASUS 2</t>
  </si>
  <si>
    <t>PEGASUS 3</t>
  </si>
  <si>
    <t>PEGASUS 5</t>
  </si>
  <si>
    <t>HASNUR 307</t>
  </si>
  <si>
    <t>KARUNIA SAMUDRA</t>
  </si>
  <si>
    <t>MANGALA</t>
  </si>
  <si>
    <t>PRIMA HARIMAU</t>
  </si>
  <si>
    <t>PRIMA RAJAWALI</t>
  </si>
  <si>
    <t>KS3</t>
  </si>
  <si>
    <t>REMBROSS</t>
  </si>
  <si>
    <t>INTAN MEGAH 16</t>
  </si>
  <si>
    <t>INTAN MEGAH 18</t>
  </si>
  <si>
    <t>INTAN MEGAH 25</t>
  </si>
  <si>
    <t>BENGKALIS 1</t>
  </si>
  <si>
    <t>CAPRICORN 80</t>
  </si>
  <si>
    <t>MARINO 178</t>
  </si>
  <si>
    <t>MARINO 188</t>
  </si>
  <si>
    <t>MARINO 189</t>
  </si>
  <si>
    <t>MBS 22</t>
  </si>
  <si>
    <t>MBS 37</t>
  </si>
  <si>
    <t>MBS 57</t>
  </si>
  <si>
    <t>MBS 81</t>
  </si>
  <si>
    <t>MBS 173</t>
  </si>
  <si>
    <t>MBS 199</t>
  </si>
  <si>
    <t>SYUKUR 34</t>
  </si>
  <si>
    <t>SYUKUR 36</t>
  </si>
  <si>
    <t>GONAYA V</t>
  </si>
  <si>
    <t>GONAYA X</t>
  </si>
  <si>
    <t>GONAYA XII</t>
  </si>
  <si>
    <t>FERY X1</t>
  </si>
  <si>
    <t>FERRY XXI</t>
  </si>
  <si>
    <t>BAIDURI</t>
  </si>
  <si>
    <t>FRANSISCUS 2</t>
  </si>
  <si>
    <t>FRANSISCUS</t>
  </si>
  <si>
    <t>HASNUR 07</t>
  </si>
  <si>
    <t>BSP 01</t>
  </si>
  <si>
    <t>BSP 04</t>
  </si>
  <si>
    <t>PEC 8511</t>
  </si>
  <si>
    <t>RT 3881</t>
  </si>
  <si>
    <t>INTAN 7505</t>
  </si>
  <si>
    <t>BAL 3881</t>
  </si>
  <si>
    <t>TB 3889</t>
  </si>
  <si>
    <t>PULAU TIGA 3007</t>
  </si>
  <si>
    <t>SENTOSA JAYA 3009</t>
  </si>
  <si>
    <t>BAIDURI 2785</t>
  </si>
  <si>
    <t>BORNEO 2702</t>
  </si>
  <si>
    <t>id_sp_standard_fuel</t>
  </si>
  <si>
    <t>type_set_power</t>
  </si>
  <si>
    <t>type_set_feet</t>
  </si>
  <si>
    <t>JettyIdStart</t>
  </si>
  <si>
    <t>JettyIdEnd</t>
  </si>
  <si>
    <t>typeway</t>
  </si>
  <si>
    <t>loaded</t>
  </si>
  <si>
    <t>jarak</t>
  </si>
  <si>
    <t>speed_standard</t>
  </si>
  <si>
    <t>target_sailing_time</t>
  </si>
  <si>
    <t>lay_time</t>
  </si>
  <si>
    <t>sailing_time</t>
  </si>
  <si>
    <t>cycle_time</t>
  </si>
  <si>
    <t>me_old</t>
  </si>
  <si>
    <t>me_new</t>
  </si>
  <si>
    <t>ae_old</t>
  </si>
  <si>
    <t>ae_new</t>
  </si>
  <si>
    <t>shift_old</t>
  </si>
  <si>
    <t>shift_new</t>
  </si>
  <si>
    <t>outbond_old</t>
  </si>
  <si>
    <t>outbond_new</t>
  </si>
  <si>
    <t>total_bbm</t>
  </si>
  <si>
    <t>total_bbm_new</t>
  </si>
  <si>
    <t>agency_rate</t>
  </si>
  <si>
    <t>agency_rate_id_currency</t>
  </si>
  <si>
    <t>type</t>
  </si>
  <si>
    <t>created_date</t>
  </si>
  <si>
    <t>created_user</t>
  </si>
  <si>
    <t>ip_user_updated</t>
  </si>
  <si>
    <t>insurance</t>
  </si>
  <si>
    <t>No</t>
  </si>
  <si>
    <t>JettyName</t>
  </si>
  <si>
    <t xml:space="preserve">JettyPosition </t>
  </si>
  <si>
    <t>JettyId</t>
  </si>
  <si>
    <t>BATU LICIN</t>
  </si>
  <si>
    <t>BINTANG NINGGI</t>
  </si>
  <si>
    <t>BOJONEGARA</t>
  </si>
  <si>
    <t>BUNATI</t>
  </si>
  <si>
    <t>BCT</t>
  </si>
  <si>
    <t>BIRINGKASIE</t>
  </si>
  <si>
    <t>BALI</t>
  </si>
  <si>
    <t>BENGKUANG</t>
  </si>
  <si>
    <t>CENKO</t>
  </si>
  <si>
    <t>CIREBON</t>
  </si>
  <si>
    <t>CIGADING</t>
  </si>
  <si>
    <t>CIWANDAN</t>
  </si>
  <si>
    <t>DAMPARAN</t>
  </si>
  <si>
    <t xml:space="preserve">GARONGKONG </t>
  </si>
  <si>
    <t>GRESIK</t>
  </si>
  <si>
    <t>JETTY WAHAP</t>
  </si>
  <si>
    <t>KELANIS</t>
  </si>
  <si>
    <t>KINTAP</t>
  </si>
  <si>
    <t>KUMAI</t>
  </si>
  <si>
    <t>KLANIS</t>
  </si>
  <si>
    <t>LAMONGAN</t>
  </si>
  <si>
    <t>LEMO</t>
  </si>
  <si>
    <t>MAKASAR</t>
  </si>
  <si>
    <t>MARABAHAN</t>
  </si>
  <si>
    <t>MERAK</t>
  </si>
  <si>
    <t>MTU</t>
  </si>
  <si>
    <t>MUARABAKAH</t>
  </si>
  <si>
    <t>MUARASATUI</t>
  </si>
  <si>
    <t>MERUNDA</t>
  </si>
  <si>
    <t>MITRA BARITO</t>
  </si>
  <si>
    <t>PAITON</t>
  </si>
  <si>
    <t>PEMANCINGAN</t>
  </si>
  <si>
    <t>PRIOK</t>
  </si>
  <si>
    <t>PELABUHAN SAMPIT</t>
  </si>
  <si>
    <t>SAMPIT</t>
  </si>
  <si>
    <t>SERONGGA</t>
  </si>
  <si>
    <t>SUDAN</t>
  </si>
  <si>
    <t>SUNGAI DANAU</t>
  </si>
  <si>
    <t>SUNGAI DURIAN</t>
  </si>
  <si>
    <t>SATUI</t>
  </si>
  <si>
    <t>SALAT BARU</t>
  </si>
  <si>
    <t>SENYIUR</t>
  </si>
  <si>
    <t>TALIO</t>
  </si>
  <si>
    <t>TARJUN</t>
  </si>
  <si>
    <t>TELANG BARU</t>
  </si>
  <si>
    <t>TUBAN</t>
  </si>
  <si>
    <t>TANJUNG PRIOK</t>
  </si>
  <si>
    <t>TALENTA</t>
  </si>
  <si>
    <t>TLG BWG</t>
  </si>
  <si>
    <t>id_start</t>
  </si>
  <si>
    <t>Start</t>
  </si>
  <si>
    <t>id_end</t>
  </si>
  <si>
    <t>End</t>
  </si>
  <si>
    <t>Fuel (liter)</t>
  </si>
  <si>
    <t>Tlg Bwg</t>
  </si>
  <si>
    <t>month</t>
  </si>
  <si>
    <t>year</t>
  </si>
  <si>
    <t>depreciation_cost</t>
  </si>
  <si>
    <t>rent_cost</t>
  </si>
  <si>
    <t>crew_own_cost</t>
  </si>
  <si>
    <t>crew_subcont_cost</t>
  </si>
  <si>
    <t>repair</t>
  </si>
  <si>
    <t>docking</t>
  </si>
  <si>
    <t>brokerage_fee</t>
  </si>
  <si>
    <t>others</t>
  </si>
  <si>
    <t>id_sp_standard_vessel_cost</t>
  </si>
  <si>
    <t>jettynamestart</t>
  </si>
  <si>
    <t>jettynameend</t>
  </si>
  <si>
    <t>one way</t>
  </si>
  <si>
    <t>Price</t>
  </si>
  <si>
    <t>Total Days</t>
  </si>
  <si>
    <t>USD</t>
  </si>
  <si>
    <t>Depresiasi</t>
  </si>
  <si>
    <t>Insurance</t>
  </si>
  <si>
    <t>Brahma 11</t>
  </si>
  <si>
    <t>Auriga</t>
  </si>
  <si>
    <t>Patria 3</t>
  </si>
  <si>
    <t>Brahma 3</t>
  </si>
  <si>
    <t>Patria 2</t>
  </si>
  <si>
    <t>Brahma 5</t>
  </si>
  <si>
    <t>Argo</t>
  </si>
  <si>
    <t>Almak</t>
  </si>
  <si>
    <t>Marino 188</t>
  </si>
  <si>
    <t>Pegasus 3</t>
  </si>
  <si>
    <t>Marino 189</t>
  </si>
  <si>
    <t>Pegasus 5</t>
  </si>
  <si>
    <t>Gonaya X</t>
  </si>
  <si>
    <t>Mirosi</t>
  </si>
  <si>
    <t>Fery X1</t>
  </si>
  <si>
    <t>Masada 16</t>
  </si>
  <si>
    <t>Almanar</t>
  </si>
  <si>
    <t>Marino 178</t>
  </si>
  <si>
    <t>Pegasus 2</t>
  </si>
  <si>
    <t>Ekamaris</t>
  </si>
  <si>
    <t>Pegasus 1</t>
  </si>
  <si>
    <t>Patria 8</t>
  </si>
  <si>
    <t>Anand 10</t>
  </si>
  <si>
    <t>Brahma 9</t>
  </si>
  <si>
    <t>Anand 9</t>
  </si>
  <si>
    <t>Brahma 15</t>
  </si>
  <si>
    <t>Anand 11</t>
  </si>
  <si>
    <t>Patria 1</t>
  </si>
  <si>
    <t>Anand 3</t>
  </si>
  <si>
    <t>Brahma 10</t>
  </si>
  <si>
    <t>Anand 15</t>
  </si>
  <si>
    <t>Patria 6</t>
  </si>
  <si>
    <t>Patria 11</t>
  </si>
  <si>
    <t>Anand 12</t>
  </si>
  <si>
    <t>Brahma 7</t>
  </si>
  <si>
    <t>Patria 10</t>
  </si>
  <si>
    <t>Patria 5</t>
  </si>
  <si>
    <t>Brahma 6</t>
  </si>
  <si>
    <t>Brahma 1</t>
  </si>
  <si>
    <t>Karya abadi 2</t>
  </si>
  <si>
    <t>Daya 002</t>
  </si>
  <si>
    <t>Bengkalis 1</t>
  </si>
  <si>
    <t>Daya 001</t>
  </si>
  <si>
    <t>Anand 1</t>
  </si>
  <si>
    <t>Anand 2</t>
  </si>
  <si>
    <t>Patria 7</t>
  </si>
  <si>
    <t>Anand 7</t>
  </si>
  <si>
    <t>Brahma 8</t>
  </si>
  <si>
    <t>Anand 8</t>
  </si>
  <si>
    <t>Brahma 2</t>
  </si>
  <si>
    <t>Anand 5</t>
  </si>
  <si>
    <t>Anand 6</t>
  </si>
  <si>
    <t>ID Vessel</t>
  </si>
  <si>
    <t>Vessel Name</t>
  </si>
  <si>
    <t>Gonaya</t>
  </si>
  <si>
    <t>Aquila</t>
  </si>
  <si>
    <t>Deprciation TUG</t>
  </si>
  <si>
    <t>Depreciation Barge</t>
  </si>
  <si>
    <t>Insurance TUG</t>
  </si>
  <si>
    <t>Insurance Barge</t>
  </si>
  <si>
    <t xml:space="preserve">Fuel </t>
  </si>
  <si>
    <t>Crew Own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</si>
</sst>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CEE8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089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center"/>
    </xf>
    <xf numFmtId="4" fontId="0" fillId="0" borderId="0" xfId="0" applyNumberFormat="1"/>
    <xf numFmtId="3" fontId="0" fillId="0" borderId="0" xfId="0" applyNumberFormat="1"/>
    <xf numFmtId="0" fontId="5" fillId="4" borderId="4" xfId="1" applyNumberFormat="1" applyFont="1" applyFill="1" applyBorder="1" applyAlignment="1">
      <alignment horizontal="center"/>
    </xf>
    <xf numFmtId="41" fontId="5" fillId="4" borderId="4" xfId="1" applyFont="1" applyFill="1" applyBorder="1" applyAlignment="1">
      <alignment horizontal="center"/>
    </xf>
    <xf numFmtId="0" fontId="5" fillId="4" borderId="0" xfId="1" applyNumberFormat="1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41" fontId="5" fillId="6" borderId="4" xfId="1" applyFont="1" applyFill="1" applyBorder="1" applyAlignment="1">
      <alignment horizontal="center"/>
    </xf>
    <xf numFmtId="3" fontId="0" fillId="0" borderId="0" xfId="0" applyNumberFormat="1" applyFont="1" applyBorder="1"/>
    <xf numFmtId="41" fontId="5" fillId="0" borderId="0" xfId="1" applyFont="1" applyFill="1" applyBorder="1"/>
    <xf numFmtId="41" fontId="4" fillId="4" borderId="4" xfId="1" applyFont="1" applyFill="1" applyBorder="1" applyAlignment="1">
      <alignment horizontal="center"/>
    </xf>
    <xf numFmtId="41" fontId="5" fillId="7" borderId="4" xfId="1" applyFont="1" applyFill="1" applyBorder="1" applyAlignment="1">
      <alignment horizontal="center"/>
    </xf>
    <xf numFmtId="41" fontId="5" fillId="5" borderId="4" xfId="1" applyFont="1" applyFill="1" applyBorder="1" applyAlignment="1">
      <alignment horizontal="center"/>
    </xf>
    <xf numFmtId="0" fontId="0" fillId="0" borderId="0" xfId="0" applyFill="1"/>
    <xf numFmtId="43" fontId="0" fillId="0" borderId="0" xfId="0" applyNumberFormat="1"/>
    <xf numFmtId="0" fontId="3" fillId="2" borderId="0" xfId="0" applyFont="1" applyFill="1"/>
    <xf numFmtId="0" fontId="3" fillId="0" borderId="0" xfId="0" applyFont="1" applyFill="1"/>
    <xf numFmtId="0" fontId="0" fillId="2" borderId="0" xfId="0" applyFill="1"/>
    <xf numFmtId="43" fontId="0" fillId="2" borderId="0" xfId="0" applyNumberFormat="1" applyFill="1"/>
    <xf numFmtId="0" fontId="6" fillId="0" borderId="6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4" fontId="0" fillId="0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" fontId="0" fillId="3" borderId="5" xfId="0" applyNumberFormat="1" applyFill="1" applyBorder="1" applyAlignment="1">
      <alignment horizontal="center"/>
    </xf>
    <xf numFmtId="4" fontId="0" fillId="3" borderId="6" xfId="0" applyNumberFormat="1" applyFill="1" applyBorder="1" applyAlignment="1">
      <alignment horizontal="center"/>
    </xf>
    <xf numFmtId="4" fontId="0" fillId="3" borderId="4" xfId="0" applyNumberFormat="1" applyFill="1" applyBorder="1" applyAlignment="1">
      <alignment horizontal="center"/>
    </xf>
    <xf numFmtId="4" fontId="3" fillId="3" borderId="5" xfId="0" applyNumberFormat="1" applyFont="1" applyFill="1" applyBorder="1" applyAlignment="1">
      <alignment horizontal="center"/>
    </xf>
    <xf numFmtId="4" fontId="3" fillId="3" borderId="6" xfId="0" applyNumberFormat="1" applyFont="1" applyFill="1" applyBorder="1" applyAlignment="1">
      <alignment horizontal="center"/>
    </xf>
    <xf numFmtId="4" fontId="3" fillId="3" borderId="4" xfId="0" applyNumberFormat="1" applyFont="1" applyFill="1" applyBorder="1" applyAlignment="1">
      <alignment horizontal="center"/>
    </xf>
    <xf numFmtId="4" fontId="0" fillId="3" borderId="4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Comma [0]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erse%20Standard%20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 Per Vessel"/>
      <sheetName val="Standard Cost"/>
      <sheetName val="Agency &amp; Fuel"/>
      <sheetName val="sp_"/>
      <sheetName val="vessel"/>
      <sheetName val="jetty"/>
    </sheetNames>
    <sheetDataSet>
      <sheetData sheetId="0"/>
      <sheetData sheetId="1"/>
      <sheetData sheetId="2"/>
      <sheetData sheetId="3"/>
      <sheetData sheetId="4">
        <row r="2">
          <cell r="E2" t="str">
            <v>Patria Galaxy</v>
          </cell>
          <cell r="F2">
            <v>1111111</v>
          </cell>
        </row>
        <row r="3">
          <cell r="E3" t="str">
            <v>ADARA</v>
          </cell>
          <cell r="F3">
            <v>1601001</v>
          </cell>
        </row>
        <row r="4">
          <cell r="E4" t="str">
            <v>ALHENA</v>
          </cell>
          <cell r="F4">
            <v>1601003</v>
          </cell>
        </row>
        <row r="5">
          <cell r="E5" t="str">
            <v>ALMAK</v>
          </cell>
          <cell r="F5">
            <v>1601004</v>
          </cell>
        </row>
        <row r="6">
          <cell r="E6" t="str">
            <v>ALYA</v>
          </cell>
          <cell r="F6">
            <v>1601005</v>
          </cell>
        </row>
        <row r="7">
          <cell r="E7" t="str">
            <v>ARGO</v>
          </cell>
          <cell r="F7">
            <v>1601006</v>
          </cell>
        </row>
        <row r="8">
          <cell r="E8" t="str">
            <v>AURA</v>
          </cell>
          <cell r="F8">
            <v>1601007</v>
          </cell>
        </row>
        <row r="9">
          <cell r="E9" t="str">
            <v>AURIGA</v>
          </cell>
          <cell r="F9">
            <v>1601008</v>
          </cell>
        </row>
        <row r="10">
          <cell r="E10" t="str">
            <v>AIN</v>
          </cell>
          <cell r="F10">
            <v>1610102</v>
          </cell>
        </row>
        <row r="11">
          <cell r="E11" t="str">
            <v>INTAN KELANA 5</v>
          </cell>
          <cell r="F11">
            <v>1615005</v>
          </cell>
        </row>
        <row r="12">
          <cell r="E12" t="str">
            <v>INTAN KELANA 9</v>
          </cell>
          <cell r="F12">
            <v>1615009</v>
          </cell>
        </row>
        <row r="13">
          <cell r="E13" t="str">
            <v>INTAN MEGAH 06</v>
          </cell>
          <cell r="F13">
            <v>1710006</v>
          </cell>
        </row>
        <row r="14">
          <cell r="E14" t="str">
            <v>INTAN MEGAH 9</v>
          </cell>
          <cell r="F14">
            <v>1710009</v>
          </cell>
        </row>
        <row r="15">
          <cell r="E15" t="str">
            <v>INTAN MEGAH 14</v>
          </cell>
          <cell r="F15">
            <v>1710014</v>
          </cell>
        </row>
        <row r="16">
          <cell r="E16" t="str">
            <v>INTAN MEGAH 22</v>
          </cell>
          <cell r="F16">
            <v>1710022</v>
          </cell>
        </row>
        <row r="17">
          <cell r="E17" t="str">
            <v>GONAYA II</v>
          </cell>
          <cell r="F17">
            <v>1760002</v>
          </cell>
        </row>
        <row r="18">
          <cell r="E18" t="str">
            <v>PATRIA 1</v>
          </cell>
          <cell r="F18">
            <v>1770001</v>
          </cell>
        </row>
        <row r="19">
          <cell r="E19" t="str">
            <v>PATRIA 2</v>
          </cell>
          <cell r="F19">
            <v>1770002</v>
          </cell>
        </row>
        <row r="20">
          <cell r="E20" t="str">
            <v>PATRIA 3</v>
          </cell>
          <cell r="F20">
            <v>1770003</v>
          </cell>
        </row>
        <row r="21">
          <cell r="E21" t="str">
            <v>PATRIA 4</v>
          </cell>
          <cell r="F21">
            <v>1770004</v>
          </cell>
        </row>
        <row r="22">
          <cell r="E22" t="str">
            <v>PATRIA 5</v>
          </cell>
          <cell r="F22">
            <v>1770005</v>
          </cell>
        </row>
        <row r="23">
          <cell r="E23" t="str">
            <v>PATRIA 6</v>
          </cell>
          <cell r="F23">
            <v>1770006</v>
          </cell>
        </row>
        <row r="24">
          <cell r="E24" t="str">
            <v>PATRIA 7</v>
          </cell>
          <cell r="F24">
            <v>1770007</v>
          </cell>
        </row>
        <row r="25">
          <cell r="E25" t="str">
            <v>PATRIA 8</v>
          </cell>
          <cell r="F25">
            <v>1770008</v>
          </cell>
        </row>
        <row r="26">
          <cell r="E26" t="str">
            <v>PATRIA 9</v>
          </cell>
          <cell r="F26">
            <v>1770009</v>
          </cell>
        </row>
        <row r="27">
          <cell r="E27" t="str">
            <v>PATRIA 10</v>
          </cell>
          <cell r="F27">
            <v>1770010</v>
          </cell>
        </row>
        <row r="28">
          <cell r="E28" t="str">
            <v>PATRIA 11</v>
          </cell>
          <cell r="F28">
            <v>1770011</v>
          </cell>
        </row>
        <row r="29">
          <cell r="E29" t="str">
            <v>PATRIA 12</v>
          </cell>
          <cell r="F29">
            <v>1770012</v>
          </cell>
        </row>
        <row r="30">
          <cell r="E30" t="str">
            <v>Anchor Handling System</v>
          </cell>
          <cell r="F30">
            <v>1790001</v>
          </cell>
        </row>
        <row r="31">
          <cell r="E31" t="str">
            <v>FUEL-001</v>
          </cell>
          <cell r="F31">
            <v>1790999</v>
          </cell>
        </row>
        <row r="32">
          <cell r="E32" t="str">
            <v>BRAHMA 1</v>
          </cell>
          <cell r="F32">
            <v>1802001</v>
          </cell>
        </row>
        <row r="33">
          <cell r="E33" t="str">
            <v>BRAHMA 2</v>
          </cell>
          <cell r="F33">
            <v>1802002</v>
          </cell>
        </row>
        <row r="34">
          <cell r="E34" t="str">
            <v>BRAHMA 3</v>
          </cell>
          <cell r="F34">
            <v>1802003</v>
          </cell>
        </row>
        <row r="35">
          <cell r="E35" t="str">
            <v>BRAHMA 5</v>
          </cell>
          <cell r="F35">
            <v>1802005</v>
          </cell>
        </row>
        <row r="36">
          <cell r="E36" t="str">
            <v>BRAHMA 6</v>
          </cell>
          <cell r="F36">
            <v>1802006</v>
          </cell>
        </row>
        <row r="37">
          <cell r="E37" t="str">
            <v>BRAHMA 7</v>
          </cell>
          <cell r="F37">
            <v>1802007</v>
          </cell>
        </row>
        <row r="38">
          <cell r="E38" t="str">
            <v>BRAHMA 8</v>
          </cell>
          <cell r="F38">
            <v>1802008</v>
          </cell>
        </row>
        <row r="39">
          <cell r="E39" t="str">
            <v>BRAHMA 9</v>
          </cell>
          <cell r="F39">
            <v>1802009</v>
          </cell>
        </row>
        <row r="40">
          <cell r="E40" t="str">
            <v>BRAHMA 10</v>
          </cell>
          <cell r="F40">
            <v>1802010</v>
          </cell>
        </row>
        <row r="41">
          <cell r="E41" t="str">
            <v>BRAHMA 11</v>
          </cell>
          <cell r="F41">
            <v>1802011</v>
          </cell>
        </row>
        <row r="42">
          <cell r="E42" t="str">
            <v>BRAHMA 15</v>
          </cell>
          <cell r="F42">
            <v>1802015</v>
          </cell>
        </row>
        <row r="43">
          <cell r="E43" t="str">
            <v>ANAND 1</v>
          </cell>
          <cell r="F43">
            <v>1903001</v>
          </cell>
        </row>
        <row r="44">
          <cell r="E44" t="str">
            <v>ANAND 2</v>
          </cell>
          <cell r="F44">
            <v>1903002</v>
          </cell>
        </row>
        <row r="45">
          <cell r="E45" t="str">
            <v>ANAND 3</v>
          </cell>
          <cell r="F45">
            <v>1903003</v>
          </cell>
        </row>
        <row r="46">
          <cell r="E46" t="str">
            <v>ANAND 5</v>
          </cell>
          <cell r="F46">
            <v>1903005</v>
          </cell>
        </row>
        <row r="47">
          <cell r="E47" t="str">
            <v>ANAND 6</v>
          </cell>
          <cell r="F47">
            <v>1903006</v>
          </cell>
        </row>
        <row r="48">
          <cell r="E48" t="str">
            <v>ANAND 7</v>
          </cell>
          <cell r="F48">
            <v>1903007</v>
          </cell>
        </row>
        <row r="49">
          <cell r="E49" t="str">
            <v>ANAND 8</v>
          </cell>
          <cell r="F49">
            <v>1903008</v>
          </cell>
        </row>
        <row r="50">
          <cell r="E50" t="str">
            <v>ANAND 9</v>
          </cell>
          <cell r="F50">
            <v>1903009</v>
          </cell>
        </row>
        <row r="51">
          <cell r="E51" t="str">
            <v>ANAND 10</v>
          </cell>
          <cell r="F51">
            <v>1903010</v>
          </cell>
        </row>
        <row r="52">
          <cell r="E52" t="str">
            <v>ANAND 11</v>
          </cell>
          <cell r="F52">
            <v>1903011</v>
          </cell>
        </row>
        <row r="53">
          <cell r="E53" t="str">
            <v>ANAND 12</v>
          </cell>
          <cell r="F53">
            <v>1903012</v>
          </cell>
        </row>
        <row r="54">
          <cell r="E54" t="str">
            <v>ANAND 15</v>
          </cell>
          <cell r="F54">
            <v>1903015</v>
          </cell>
        </row>
        <row r="55">
          <cell r="E55" t="str">
            <v>INTAN KELANA 11</v>
          </cell>
          <cell r="F55">
            <v>5615011</v>
          </cell>
        </row>
        <row r="56">
          <cell r="E56" t="str">
            <v>INTAN KELANA 12</v>
          </cell>
          <cell r="F56">
            <v>5615012</v>
          </cell>
        </row>
        <row r="57">
          <cell r="E57" t="str">
            <v>INTAN KELANA 17</v>
          </cell>
          <cell r="F57">
            <v>5615017</v>
          </cell>
        </row>
        <row r="58">
          <cell r="E58" t="str">
            <v>INTAN KELANA 18</v>
          </cell>
          <cell r="F58">
            <v>5615018</v>
          </cell>
        </row>
        <row r="59">
          <cell r="E59" t="str">
            <v>INTAN KELANA 27</v>
          </cell>
          <cell r="F59">
            <v>5615027</v>
          </cell>
        </row>
        <row r="60">
          <cell r="E60" t="str">
            <v>GOLD TRANS 327</v>
          </cell>
          <cell r="F60">
            <v>5634327</v>
          </cell>
        </row>
        <row r="61">
          <cell r="E61" t="str">
            <v>PEC 852</v>
          </cell>
          <cell r="F61">
            <v>5635852</v>
          </cell>
        </row>
        <row r="62">
          <cell r="E62" t="str">
            <v>MASADA 10</v>
          </cell>
          <cell r="F62">
            <v>5645010</v>
          </cell>
        </row>
        <row r="63">
          <cell r="E63" t="str">
            <v>MASADA 16</v>
          </cell>
          <cell r="F63">
            <v>5645016</v>
          </cell>
        </row>
        <row r="64">
          <cell r="E64" t="str">
            <v>MASADA 16</v>
          </cell>
          <cell r="F64">
            <v>5645017</v>
          </cell>
        </row>
        <row r="65">
          <cell r="E65" t="str">
            <v>BAL 153</v>
          </cell>
          <cell r="F65">
            <v>5653153</v>
          </cell>
        </row>
        <row r="66">
          <cell r="E66" t="str">
            <v>TERANG 02</v>
          </cell>
          <cell r="F66">
            <v>5656002</v>
          </cell>
        </row>
        <row r="67">
          <cell r="E67" t="str">
            <v>TERANG 06</v>
          </cell>
          <cell r="F67">
            <v>5656006</v>
          </cell>
        </row>
        <row r="68">
          <cell r="E68" t="str">
            <v>TERANG 305</v>
          </cell>
          <cell r="F68">
            <v>5656305</v>
          </cell>
        </row>
        <row r="69">
          <cell r="E69" t="str">
            <v>TERANG 310</v>
          </cell>
          <cell r="F69">
            <v>5656310</v>
          </cell>
        </row>
        <row r="70">
          <cell r="E70" t="str">
            <v>TERANG 311</v>
          </cell>
          <cell r="F70">
            <v>5656311</v>
          </cell>
        </row>
        <row r="71">
          <cell r="E71" t="str">
            <v>TERANG 315</v>
          </cell>
          <cell r="F71">
            <v>5656315</v>
          </cell>
        </row>
        <row r="72">
          <cell r="E72" t="str">
            <v>PELITA 02</v>
          </cell>
          <cell r="F72">
            <v>5657002</v>
          </cell>
        </row>
        <row r="73">
          <cell r="E73" t="str">
            <v>PELITA 06</v>
          </cell>
          <cell r="F73">
            <v>5657006</v>
          </cell>
        </row>
        <row r="74">
          <cell r="E74" t="str">
            <v>PANGKALIMA</v>
          </cell>
          <cell r="F74">
            <v>5709001</v>
          </cell>
        </row>
        <row r="75">
          <cell r="E75" t="str">
            <v>INTAN MEGAH 2</v>
          </cell>
          <cell r="F75">
            <v>5710002</v>
          </cell>
        </row>
        <row r="76">
          <cell r="E76" t="str">
            <v>INTAN MEGAH 10</v>
          </cell>
          <cell r="F76">
            <v>5710010</v>
          </cell>
        </row>
        <row r="77">
          <cell r="E77" t="str">
            <v>INTAN MEGAH 13</v>
          </cell>
          <cell r="F77">
            <v>5710013</v>
          </cell>
        </row>
        <row r="78">
          <cell r="E78" t="str">
            <v>DELTA AYU 218</v>
          </cell>
          <cell r="F78">
            <v>5717218</v>
          </cell>
        </row>
        <row r="79">
          <cell r="E79" t="str">
            <v>TRANSPASIFIC 05</v>
          </cell>
          <cell r="F79">
            <v>5730005</v>
          </cell>
        </row>
        <row r="80">
          <cell r="E80" t="str">
            <v>TRANSPASIFIC 06</v>
          </cell>
          <cell r="F80">
            <v>5730006</v>
          </cell>
        </row>
        <row r="81">
          <cell r="E81" t="str">
            <v>TRANSPASIFIC 206</v>
          </cell>
          <cell r="F81">
            <v>5730206</v>
          </cell>
        </row>
        <row r="82">
          <cell r="E82" t="str">
            <v>NELLY III</v>
          </cell>
          <cell r="F82">
            <v>5737003</v>
          </cell>
        </row>
        <row r="83">
          <cell r="E83" t="str">
            <v>TRANSPOWER 243</v>
          </cell>
          <cell r="F83">
            <v>5738243</v>
          </cell>
        </row>
        <row r="84">
          <cell r="E84" t="str">
            <v>BAMARA 2 VO</v>
          </cell>
          <cell r="F84">
            <v>5754002</v>
          </cell>
        </row>
        <row r="85">
          <cell r="E85" t="str">
            <v>BAMARA 8</v>
          </cell>
          <cell r="F85">
            <v>5754008</v>
          </cell>
        </row>
        <row r="86">
          <cell r="E86" t="str">
            <v>PRIMA POWER 02</v>
          </cell>
          <cell r="F86">
            <v>5755002</v>
          </cell>
        </row>
        <row r="87">
          <cell r="E87" t="str">
            <v>PRIMA POWER 05</v>
          </cell>
          <cell r="F87">
            <v>5755005</v>
          </cell>
        </row>
        <row r="88">
          <cell r="E88" t="str">
            <v>PRIMA POWER 09</v>
          </cell>
          <cell r="F88">
            <v>5755009</v>
          </cell>
        </row>
        <row r="89">
          <cell r="E89" t="str">
            <v>AGENA</v>
          </cell>
          <cell r="F89">
            <v>6601020</v>
          </cell>
        </row>
        <row r="90">
          <cell r="E90" t="str">
            <v>ALMANAR</v>
          </cell>
          <cell r="F90">
            <v>6601021</v>
          </cell>
        </row>
        <row r="91">
          <cell r="E91" t="str">
            <v>ALUDRA</v>
          </cell>
          <cell r="F91">
            <v>6601022</v>
          </cell>
        </row>
        <row r="92">
          <cell r="E92" t="str">
            <v>AQUILA</v>
          </cell>
          <cell r="F92">
            <v>6601023</v>
          </cell>
        </row>
        <row r="93">
          <cell r="E93" t="str">
            <v>SALWA</v>
          </cell>
          <cell r="F93">
            <v>6609002</v>
          </cell>
        </row>
        <row r="94">
          <cell r="E94" t="str">
            <v>CAPRICORN 77</v>
          </cell>
          <cell r="F94">
            <v>6620077</v>
          </cell>
        </row>
        <row r="95">
          <cell r="E95" t="str">
            <v>CAPRICORN 79</v>
          </cell>
          <cell r="F95">
            <v>6620079</v>
          </cell>
        </row>
        <row r="96">
          <cell r="E96" t="str">
            <v>MASADA 08</v>
          </cell>
          <cell r="F96">
            <v>6645008</v>
          </cell>
        </row>
        <row r="97">
          <cell r="E97" t="str">
            <v>DAYA 001</v>
          </cell>
          <cell r="F97">
            <v>6652001</v>
          </cell>
        </row>
        <row r="98">
          <cell r="E98" t="str">
            <v>PM 2</v>
          </cell>
          <cell r="F98">
            <v>6681002</v>
          </cell>
        </row>
        <row r="99">
          <cell r="E99" t="str">
            <v>BINTARO</v>
          </cell>
          <cell r="F99">
            <v>6702001</v>
          </cell>
        </row>
        <row r="100">
          <cell r="E100" t="str">
            <v>BOMAS GENIUS</v>
          </cell>
          <cell r="F100">
            <v>6702003</v>
          </cell>
        </row>
        <row r="101">
          <cell r="E101" t="str">
            <v>EKAMARIS</v>
          </cell>
          <cell r="F101">
            <v>6705001</v>
          </cell>
        </row>
        <row r="102">
          <cell r="E102" t="str">
            <v>KAYU MANIS</v>
          </cell>
          <cell r="F102">
            <v>6709003</v>
          </cell>
        </row>
        <row r="103">
          <cell r="E103" t="str">
            <v>MANGGALA</v>
          </cell>
          <cell r="F103">
            <v>6709004</v>
          </cell>
        </row>
        <row r="104">
          <cell r="E104" t="str">
            <v>MIRSHAD</v>
          </cell>
          <cell r="F104">
            <v>6709005</v>
          </cell>
        </row>
        <row r="105">
          <cell r="E105" t="str">
            <v>SALMA</v>
          </cell>
          <cell r="F105">
            <v>6709006</v>
          </cell>
        </row>
        <row r="106">
          <cell r="E106" t="str">
            <v>CAPRICORN 28</v>
          </cell>
          <cell r="F106">
            <v>6720028</v>
          </cell>
        </row>
        <row r="107">
          <cell r="E107" t="str">
            <v>CAPRICORN 32</v>
          </cell>
          <cell r="F107">
            <v>6720032</v>
          </cell>
        </row>
        <row r="108">
          <cell r="E108" t="str">
            <v>CAPRICORN 50</v>
          </cell>
          <cell r="F108">
            <v>6720050</v>
          </cell>
        </row>
        <row r="109">
          <cell r="E109" t="str">
            <v>MASADA 09</v>
          </cell>
          <cell r="F109">
            <v>6745009</v>
          </cell>
        </row>
        <row r="110">
          <cell r="E110" t="str">
            <v>KARYA ABADI 2</v>
          </cell>
          <cell r="F110">
            <v>6751002</v>
          </cell>
        </row>
        <row r="111">
          <cell r="E111" t="str">
            <v>TB. SYUKUR 36</v>
          </cell>
          <cell r="F111">
            <v>6753036</v>
          </cell>
        </row>
        <row r="112">
          <cell r="E112" t="str">
            <v>GONAYA</v>
          </cell>
          <cell r="F112">
            <v>6760000</v>
          </cell>
        </row>
        <row r="113">
          <cell r="E113" t="str">
            <v>GONAYA IV</v>
          </cell>
          <cell r="F113">
            <v>6760004</v>
          </cell>
        </row>
        <row r="114">
          <cell r="E114" t="str">
            <v>VINCENT 1</v>
          </cell>
          <cell r="F114">
            <v>6764001</v>
          </cell>
        </row>
        <row r="115">
          <cell r="E115" t="str">
            <v>PM 202</v>
          </cell>
          <cell r="F115">
            <v>6781202</v>
          </cell>
        </row>
        <row r="116">
          <cell r="E116" t="str">
            <v>SADP XXV</v>
          </cell>
          <cell r="F116">
            <v>6784025</v>
          </cell>
        </row>
        <row r="117">
          <cell r="E117" t="str">
            <v>TIRTA VII</v>
          </cell>
          <cell r="F117">
            <v>6785007</v>
          </cell>
        </row>
        <row r="118">
          <cell r="E118" t="str">
            <v>MANDIRI ANGGREK</v>
          </cell>
          <cell r="F118">
            <v>7609007</v>
          </cell>
        </row>
        <row r="119">
          <cell r="E119" t="str">
            <v>MANDIRI AZALEA</v>
          </cell>
          <cell r="F119">
            <v>7609008</v>
          </cell>
        </row>
        <row r="120">
          <cell r="E120" t="str">
            <v>INTAN KELANA 1</v>
          </cell>
          <cell r="F120">
            <v>7615001</v>
          </cell>
        </row>
        <row r="121">
          <cell r="E121" t="str">
            <v>INTAN KELANA 21</v>
          </cell>
          <cell r="F121">
            <v>7615021</v>
          </cell>
        </row>
        <row r="122">
          <cell r="E122" t="str">
            <v>INTAN KELANA 22</v>
          </cell>
          <cell r="F122">
            <v>7615022</v>
          </cell>
        </row>
        <row r="123">
          <cell r="E123" t="str">
            <v>MIROSI</v>
          </cell>
          <cell r="F123">
            <v>7629301</v>
          </cell>
        </row>
        <row r="124">
          <cell r="E124" t="str">
            <v>MBS 268</v>
          </cell>
          <cell r="F124">
            <v>7632268</v>
          </cell>
        </row>
        <row r="125">
          <cell r="E125" t="str">
            <v>MBS 311</v>
          </cell>
          <cell r="F125">
            <v>7632311</v>
          </cell>
        </row>
        <row r="126">
          <cell r="E126" t="str">
            <v>MBS 352</v>
          </cell>
          <cell r="F126">
            <v>7632352</v>
          </cell>
        </row>
        <row r="127">
          <cell r="E127" t="str">
            <v>MJL 301</v>
          </cell>
          <cell r="F127">
            <v>7639301</v>
          </cell>
        </row>
        <row r="128">
          <cell r="E128" t="str">
            <v>SUNWIN 238</v>
          </cell>
          <cell r="F128">
            <v>7644238</v>
          </cell>
        </row>
        <row r="129">
          <cell r="E129" t="str">
            <v>SUNWIN 328</v>
          </cell>
          <cell r="F129">
            <v>7644328</v>
          </cell>
        </row>
        <row r="130">
          <cell r="E130" t="str">
            <v>MASADA 18</v>
          </cell>
          <cell r="F130">
            <v>7645018</v>
          </cell>
        </row>
        <row r="131">
          <cell r="E131" t="str">
            <v>MASADA 20</v>
          </cell>
          <cell r="F131">
            <v>7645020</v>
          </cell>
        </row>
        <row r="132">
          <cell r="E132" t="str">
            <v>DAYA 002</v>
          </cell>
          <cell r="F132">
            <v>7652002</v>
          </cell>
        </row>
        <row r="133">
          <cell r="E133" t="str">
            <v>SYUKUR 02</v>
          </cell>
          <cell r="F133">
            <v>7653002</v>
          </cell>
        </row>
        <row r="134">
          <cell r="E134" t="str">
            <v>SYUKUR 37</v>
          </cell>
          <cell r="F134">
            <v>7653037</v>
          </cell>
        </row>
        <row r="135">
          <cell r="E135" t="str">
            <v>INTERINDO 255</v>
          </cell>
          <cell r="F135">
            <v>7658255</v>
          </cell>
        </row>
        <row r="136">
          <cell r="E136" t="str">
            <v>PEGASUS 1</v>
          </cell>
          <cell r="F136">
            <v>7661001</v>
          </cell>
        </row>
        <row r="137">
          <cell r="E137" t="str">
            <v>PEGASUS 2</v>
          </cell>
          <cell r="F137">
            <v>7661002</v>
          </cell>
        </row>
        <row r="138">
          <cell r="E138" t="str">
            <v>PEGASUS 3</v>
          </cell>
          <cell r="F138">
            <v>7661003</v>
          </cell>
        </row>
        <row r="139">
          <cell r="E139" t="str">
            <v>PEGASUS 5</v>
          </cell>
          <cell r="F139">
            <v>7661005</v>
          </cell>
        </row>
        <row r="140">
          <cell r="E140" t="str">
            <v>HASNUR 307</v>
          </cell>
          <cell r="F140">
            <v>7680307</v>
          </cell>
        </row>
        <row r="141">
          <cell r="E141" t="str">
            <v>KARUNIA SAMUDRA</v>
          </cell>
          <cell r="F141">
            <v>7709009</v>
          </cell>
        </row>
        <row r="142">
          <cell r="E142" t="str">
            <v>MANGALA</v>
          </cell>
          <cell r="F142">
            <v>7709010</v>
          </cell>
        </row>
        <row r="143">
          <cell r="E143" t="str">
            <v>PRIMA HARIMAU</v>
          </cell>
          <cell r="F143">
            <v>7709011</v>
          </cell>
        </row>
        <row r="144">
          <cell r="E144" t="str">
            <v>PRIMA RAJAWALI</v>
          </cell>
          <cell r="F144">
            <v>7709012</v>
          </cell>
        </row>
        <row r="145">
          <cell r="E145" t="str">
            <v>KS3</v>
          </cell>
          <cell r="F145">
            <v>7709103</v>
          </cell>
        </row>
        <row r="146">
          <cell r="E146" t="str">
            <v>REMBROSS</v>
          </cell>
          <cell r="F146">
            <v>7709555</v>
          </cell>
        </row>
        <row r="147">
          <cell r="E147" t="str">
            <v>INTAN MEGAH 16</v>
          </cell>
          <cell r="F147">
            <v>7710016</v>
          </cell>
        </row>
        <row r="148">
          <cell r="E148" t="str">
            <v>INTAN MEGAH 18</v>
          </cell>
          <cell r="F148">
            <v>7710018</v>
          </cell>
        </row>
        <row r="149">
          <cell r="E149" t="str">
            <v>INTAN MEGAH 25</v>
          </cell>
          <cell r="F149">
            <v>7710025</v>
          </cell>
        </row>
        <row r="150">
          <cell r="E150" t="str">
            <v>BENGKALIS 1</v>
          </cell>
          <cell r="F150">
            <v>7718001</v>
          </cell>
        </row>
        <row r="151">
          <cell r="E151" t="str">
            <v>CAPRICORN 80</v>
          </cell>
          <cell r="F151">
            <v>7720080</v>
          </cell>
        </row>
        <row r="152">
          <cell r="E152" t="str">
            <v>MARINO 178</v>
          </cell>
          <cell r="F152">
            <v>7731178</v>
          </cell>
        </row>
        <row r="153">
          <cell r="E153" t="str">
            <v>MARINO 188</v>
          </cell>
          <cell r="F153">
            <v>7731188</v>
          </cell>
        </row>
        <row r="154">
          <cell r="E154" t="str">
            <v>MARINO 189</v>
          </cell>
          <cell r="F154">
            <v>7731189</v>
          </cell>
        </row>
        <row r="155">
          <cell r="E155" t="str">
            <v>MBS 22</v>
          </cell>
          <cell r="F155">
            <v>7732022</v>
          </cell>
        </row>
        <row r="156">
          <cell r="E156" t="str">
            <v>MBS 37</v>
          </cell>
          <cell r="F156">
            <v>7732037</v>
          </cell>
        </row>
        <row r="157">
          <cell r="E157" t="str">
            <v>MBS 57</v>
          </cell>
          <cell r="F157">
            <v>7732057</v>
          </cell>
        </row>
        <row r="158">
          <cell r="E158" t="str">
            <v>MBS 81</v>
          </cell>
          <cell r="F158">
            <v>7732081</v>
          </cell>
        </row>
        <row r="159">
          <cell r="E159" t="str">
            <v>MBS 173</v>
          </cell>
          <cell r="F159">
            <v>7732173</v>
          </cell>
        </row>
        <row r="160">
          <cell r="E160" t="str">
            <v>MBS 199</v>
          </cell>
          <cell r="F160">
            <v>7732199</v>
          </cell>
        </row>
        <row r="161">
          <cell r="E161" t="str">
            <v>SYUKUR 34</v>
          </cell>
          <cell r="F161">
            <v>7753034</v>
          </cell>
        </row>
        <row r="162">
          <cell r="E162" t="str">
            <v>SYUKUR 36</v>
          </cell>
          <cell r="F162">
            <v>7753036</v>
          </cell>
        </row>
        <row r="163">
          <cell r="E163" t="str">
            <v>GONAYA V</v>
          </cell>
          <cell r="F163">
            <v>7760005</v>
          </cell>
        </row>
        <row r="164">
          <cell r="E164" t="str">
            <v>GONAYA X</v>
          </cell>
          <cell r="F164">
            <v>7760010</v>
          </cell>
        </row>
        <row r="165">
          <cell r="E165" t="str">
            <v>GONAYA XII</v>
          </cell>
          <cell r="F165">
            <v>7760012</v>
          </cell>
        </row>
        <row r="166">
          <cell r="E166" t="str">
            <v>FERY X1</v>
          </cell>
          <cell r="F166">
            <v>7762011</v>
          </cell>
        </row>
        <row r="167">
          <cell r="E167" t="str">
            <v>FERRY XXI</v>
          </cell>
          <cell r="F167">
            <v>7762021</v>
          </cell>
        </row>
        <row r="168">
          <cell r="E168" t="str">
            <v>BAIDURI</v>
          </cell>
          <cell r="F168">
            <v>7763001</v>
          </cell>
        </row>
        <row r="169">
          <cell r="E169" t="str">
            <v>FRANSISCUS 2</v>
          </cell>
          <cell r="F169">
            <v>7763002</v>
          </cell>
        </row>
        <row r="170">
          <cell r="E170" t="str">
            <v>FRANSISCUS</v>
          </cell>
          <cell r="F170">
            <v>7763111</v>
          </cell>
        </row>
        <row r="171">
          <cell r="E171" t="str">
            <v>HASNUR 07</v>
          </cell>
          <cell r="F171">
            <v>7780007</v>
          </cell>
        </row>
        <row r="172">
          <cell r="E172" t="str">
            <v>BSP 01</v>
          </cell>
          <cell r="F172">
            <v>7789001</v>
          </cell>
        </row>
        <row r="173">
          <cell r="E173" t="str">
            <v>BSP 04</v>
          </cell>
          <cell r="F173">
            <v>7789004</v>
          </cell>
        </row>
        <row r="174">
          <cell r="E174" t="str">
            <v>PEC 8511</v>
          </cell>
          <cell r="F174">
            <v>56358511</v>
          </cell>
        </row>
        <row r="175">
          <cell r="E175" t="str">
            <v>RT 3881</v>
          </cell>
          <cell r="F175">
            <v>56363881</v>
          </cell>
        </row>
        <row r="176">
          <cell r="E176" t="str">
            <v>INTAN 7505</v>
          </cell>
          <cell r="F176">
            <v>66117505</v>
          </cell>
        </row>
        <row r="177">
          <cell r="E177" t="str">
            <v>BAL 3881</v>
          </cell>
          <cell r="F177">
            <v>66333881</v>
          </cell>
        </row>
        <row r="178">
          <cell r="E178" t="str">
            <v>TB 3889</v>
          </cell>
          <cell r="F178">
            <v>66393889</v>
          </cell>
        </row>
        <row r="179">
          <cell r="E179" t="str">
            <v>PULAU TIGA 3007</v>
          </cell>
          <cell r="F179">
            <v>66823007</v>
          </cell>
        </row>
        <row r="180">
          <cell r="E180" t="str">
            <v>SENTOSA JAYA 3009</v>
          </cell>
          <cell r="F180">
            <v>66833009</v>
          </cell>
        </row>
        <row r="181">
          <cell r="E181" t="str">
            <v>BAIDURI 2785</v>
          </cell>
          <cell r="F181">
            <v>76862785</v>
          </cell>
        </row>
        <row r="182">
          <cell r="E182" t="str">
            <v>BORNEO 2702</v>
          </cell>
          <cell r="F182">
            <v>76872702</v>
          </cell>
        </row>
      </sheetData>
      <sheetData sheetId="5">
        <row r="2">
          <cell r="C2" t="str">
            <v>BATU LICIN</v>
          </cell>
          <cell r="D2">
            <v>20001</v>
          </cell>
        </row>
        <row r="3">
          <cell r="C3" t="str">
            <v>BINTANG NINGGI</v>
          </cell>
          <cell r="D3">
            <v>20002</v>
          </cell>
        </row>
        <row r="4">
          <cell r="C4" t="str">
            <v>BOJONEGARA</v>
          </cell>
          <cell r="D4">
            <v>20003</v>
          </cell>
        </row>
        <row r="5">
          <cell r="C5" t="str">
            <v>BUNATI</v>
          </cell>
          <cell r="D5">
            <v>20004</v>
          </cell>
        </row>
        <row r="6">
          <cell r="C6" t="str">
            <v>BCT</v>
          </cell>
          <cell r="D6">
            <v>20005</v>
          </cell>
        </row>
        <row r="7">
          <cell r="C7" t="str">
            <v>BIRINGKASIE</v>
          </cell>
          <cell r="D7">
            <v>20006</v>
          </cell>
        </row>
        <row r="8">
          <cell r="C8" t="str">
            <v>BALI</v>
          </cell>
          <cell r="D8">
            <v>20007</v>
          </cell>
        </row>
        <row r="9">
          <cell r="C9" t="str">
            <v>BENGKUANG</v>
          </cell>
          <cell r="D9">
            <v>20010</v>
          </cell>
        </row>
        <row r="10">
          <cell r="C10" t="str">
            <v>CENKO</v>
          </cell>
          <cell r="D10">
            <v>30001</v>
          </cell>
        </row>
        <row r="11">
          <cell r="C11" t="str">
            <v>CIREBON</v>
          </cell>
          <cell r="D11">
            <v>30002</v>
          </cell>
        </row>
        <row r="12">
          <cell r="C12" t="str">
            <v>CIGADING</v>
          </cell>
          <cell r="D12">
            <v>30003</v>
          </cell>
        </row>
        <row r="13">
          <cell r="C13" t="str">
            <v>CIWANDAN</v>
          </cell>
          <cell r="D13">
            <v>30004</v>
          </cell>
        </row>
        <row r="14">
          <cell r="C14" t="str">
            <v>DAMPARAN</v>
          </cell>
          <cell r="D14">
            <v>40001</v>
          </cell>
        </row>
        <row r="15">
          <cell r="C15" t="str">
            <v xml:space="preserve">GARONGKONG </v>
          </cell>
          <cell r="D15">
            <v>70001</v>
          </cell>
        </row>
        <row r="16">
          <cell r="C16" t="str">
            <v>GRESIK</v>
          </cell>
          <cell r="D16">
            <v>70002</v>
          </cell>
        </row>
        <row r="17">
          <cell r="C17" t="str">
            <v>JETTY WAHAP</v>
          </cell>
          <cell r="D17">
            <v>100001</v>
          </cell>
        </row>
        <row r="18">
          <cell r="C18" t="str">
            <v>KELANIS</v>
          </cell>
          <cell r="D18">
            <v>110001</v>
          </cell>
        </row>
        <row r="19">
          <cell r="C19" t="str">
            <v>KINTAP</v>
          </cell>
          <cell r="D19">
            <v>110002</v>
          </cell>
        </row>
        <row r="20">
          <cell r="C20" t="str">
            <v>KUMAI</v>
          </cell>
          <cell r="D20">
            <v>110003</v>
          </cell>
        </row>
        <row r="21">
          <cell r="C21" t="str">
            <v>KLANIS</v>
          </cell>
          <cell r="D21">
            <v>110004</v>
          </cell>
        </row>
        <row r="22">
          <cell r="C22" t="str">
            <v>LAMONGAN</v>
          </cell>
          <cell r="D22">
            <v>120001</v>
          </cell>
        </row>
        <row r="23">
          <cell r="C23" t="str">
            <v>LEMO</v>
          </cell>
          <cell r="D23">
            <v>120002</v>
          </cell>
        </row>
        <row r="24">
          <cell r="C24" t="str">
            <v>MAKASAR</v>
          </cell>
          <cell r="D24">
            <v>130001</v>
          </cell>
        </row>
        <row r="25">
          <cell r="C25" t="str">
            <v>MARABAHAN</v>
          </cell>
          <cell r="D25">
            <v>130002</v>
          </cell>
        </row>
        <row r="26">
          <cell r="C26" t="str">
            <v>MERAK</v>
          </cell>
          <cell r="D26">
            <v>130003</v>
          </cell>
        </row>
        <row r="27">
          <cell r="C27" t="str">
            <v>MTU</v>
          </cell>
          <cell r="D27">
            <v>130004</v>
          </cell>
        </row>
        <row r="28">
          <cell r="C28" t="str">
            <v>MUARABAKAH</v>
          </cell>
          <cell r="D28">
            <v>130005</v>
          </cell>
        </row>
        <row r="29">
          <cell r="C29" t="str">
            <v>MUARASATUI</v>
          </cell>
          <cell r="D29">
            <v>130006</v>
          </cell>
        </row>
        <row r="30">
          <cell r="C30" t="str">
            <v>MERUNDA</v>
          </cell>
          <cell r="D30">
            <v>130007</v>
          </cell>
        </row>
        <row r="31">
          <cell r="C31" t="str">
            <v>MITRA BARITO</v>
          </cell>
          <cell r="D31">
            <v>130008</v>
          </cell>
        </row>
        <row r="32">
          <cell r="C32" t="str">
            <v>PAITON</v>
          </cell>
          <cell r="D32">
            <v>160001</v>
          </cell>
        </row>
        <row r="33">
          <cell r="C33" t="str">
            <v>PARING LAHUNG</v>
          </cell>
          <cell r="D33">
            <v>160002</v>
          </cell>
        </row>
        <row r="34">
          <cell r="C34" t="str">
            <v>PEMANCINGAN</v>
          </cell>
          <cell r="D34">
            <v>160003</v>
          </cell>
        </row>
        <row r="35">
          <cell r="C35" t="str">
            <v>PRIOK</v>
          </cell>
          <cell r="D35">
            <v>160004</v>
          </cell>
        </row>
        <row r="36">
          <cell r="C36" t="str">
            <v>PELABUHAN SAMPIT</v>
          </cell>
          <cell r="D36">
            <v>160005</v>
          </cell>
        </row>
        <row r="37">
          <cell r="C37" t="str">
            <v>SAMPIT</v>
          </cell>
          <cell r="D37">
            <v>190001</v>
          </cell>
        </row>
        <row r="38">
          <cell r="C38" t="str">
            <v>SERONGGA</v>
          </cell>
          <cell r="D38">
            <v>190002</v>
          </cell>
        </row>
        <row r="39">
          <cell r="C39" t="str">
            <v>SUDAN</v>
          </cell>
          <cell r="D39">
            <v>190003</v>
          </cell>
        </row>
        <row r="40">
          <cell r="C40" t="str">
            <v>SUNGAI DANAU</v>
          </cell>
          <cell r="D40">
            <v>190004</v>
          </cell>
        </row>
        <row r="41">
          <cell r="C41" t="str">
            <v>SUNGAI DURIAN</v>
          </cell>
          <cell r="D41">
            <v>190005</v>
          </cell>
        </row>
        <row r="42">
          <cell r="C42" t="str">
            <v>SUNGAI PUTING</v>
          </cell>
          <cell r="D42">
            <v>190006</v>
          </cell>
        </row>
        <row r="43">
          <cell r="C43" t="str">
            <v>SATUI</v>
          </cell>
          <cell r="D43">
            <v>190007</v>
          </cell>
        </row>
        <row r="44">
          <cell r="C44" t="str">
            <v>SALAT BARU</v>
          </cell>
          <cell r="D44">
            <v>190011</v>
          </cell>
        </row>
        <row r="45">
          <cell r="C45" t="str">
            <v>SENYIUR</v>
          </cell>
          <cell r="D45">
            <v>190012</v>
          </cell>
        </row>
        <row r="46">
          <cell r="C46" t="str">
            <v>TABONEO</v>
          </cell>
          <cell r="D46">
            <v>200001</v>
          </cell>
        </row>
        <row r="47">
          <cell r="C47" t="str">
            <v>TALIO</v>
          </cell>
          <cell r="D47">
            <v>200002</v>
          </cell>
        </row>
        <row r="48">
          <cell r="C48" t="str">
            <v>TARJUN</v>
          </cell>
          <cell r="D48">
            <v>200003</v>
          </cell>
        </row>
        <row r="49">
          <cell r="C49" t="str">
            <v>TELANG BARU</v>
          </cell>
          <cell r="D49">
            <v>200004</v>
          </cell>
        </row>
        <row r="50">
          <cell r="C50" t="str">
            <v>TELUK TIMBAU</v>
          </cell>
          <cell r="D50">
            <v>200005</v>
          </cell>
        </row>
        <row r="51">
          <cell r="C51" t="str">
            <v>TRISAKTI</v>
          </cell>
          <cell r="D51">
            <v>200006</v>
          </cell>
        </row>
        <row r="52">
          <cell r="C52" t="str">
            <v>TUBAN</v>
          </cell>
          <cell r="D52">
            <v>200007</v>
          </cell>
        </row>
        <row r="53">
          <cell r="C53" t="str">
            <v>TANJUNG PRIOK</v>
          </cell>
          <cell r="D53">
            <v>200008</v>
          </cell>
        </row>
        <row r="54">
          <cell r="C54" t="str">
            <v>TALENTA</v>
          </cell>
          <cell r="D54">
            <v>200009</v>
          </cell>
        </row>
        <row r="55">
          <cell r="C55" t="str">
            <v>TLG BWG</v>
          </cell>
          <cell r="D55">
            <v>200011</v>
          </cell>
        </row>
        <row r="56">
          <cell r="C56" t="str">
            <v>SENYIUR</v>
          </cell>
          <cell r="D56">
            <v>200015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tabSelected="1" topLeftCell="B10" workbookViewId="0">
      <selection activeCell="F14" sqref="F14"/>
    </sheetView>
  </sheetViews>
  <sheetFormatPr defaultRowHeight="15" x14ac:dyDescent="0.25"/>
  <cols>
    <col min="2" max="2" width="26" bestFit="1" customWidth="1"/>
    <col min="3" max="3" width="15.140625" bestFit="1" customWidth="1"/>
    <col min="4" max="4" width="15.140625" customWidth="1"/>
    <col min="8" max="8" width="18.7109375" customWidth="1"/>
    <col min="11" max="11" width="9.85546875" customWidth="1"/>
    <col min="12" max="12" width="10.7109375" customWidth="1"/>
    <col min="13" max="13" width="15.7109375" bestFit="1" customWidth="1"/>
    <col min="14" max="14" width="16.7109375" bestFit="1" customWidth="1"/>
  </cols>
  <sheetData>
    <row r="1" spans="2:14" ht="15.75" x14ac:dyDescent="0.25">
      <c r="B1" s="50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1"/>
      <c r="M1" s="1"/>
      <c r="N1" s="1"/>
    </row>
    <row r="2" spans="2:14" x14ac:dyDescent="0.25">
      <c r="L2" s="1"/>
      <c r="M2" s="2" t="s">
        <v>33</v>
      </c>
      <c r="N2" s="1"/>
    </row>
    <row r="3" spans="2:14" x14ac:dyDescent="0.25">
      <c r="B3" s="1" t="s">
        <v>1</v>
      </c>
      <c r="C3" s="2" t="s">
        <v>33</v>
      </c>
      <c r="D3" s="16"/>
      <c r="E3" s="1"/>
      <c r="F3" s="1"/>
      <c r="G3" s="1"/>
      <c r="H3" s="1"/>
      <c r="I3" s="1"/>
      <c r="J3" s="2"/>
      <c r="K3" s="1" t="s">
        <v>4</v>
      </c>
      <c r="L3" s="1"/>
      <c r="M3" s="2" t="s">
        <v>6</v>
      </c>
    </row>
    <row r="4" spans="2:14" x14ac:dyDescent="0.25">
      <c r="B4" s="1" t="s">
        <v>5</v>
      </c>
      <c r="C4" s="2" t="s">
        <v>6</v>
      </c>
      <c r="D4" s="16"/>
      <c r="E4" s="1"/>
      <c r="F4" s="1"/>
      <c r="G4" s="1"/>
      <c r="H4" s="1"/>
      <c r="I4" s="1"/>
      <c r="J4" s="3"/>
      <c r="K4" s="1" t="s">
        <v>7</v>
      </c>
      <c r="L4" s="1"/>
      <c r="M4" s="2" t="s">
        <v>116</v>
      </c>
    </row>
    <row r="5" spans="2:14" x14ac:dyDescent="0.25">
      <c r="B5" s="1" t="s">
        <v>8</v>
      </c>
      <c r="C5" s="2" t="s">
        <v>116</v>
      </c>
      <c r="D5" s="16"/>
      <c r="E5" s="1"/>
      <c r="F5" s="1"/>
      <c r="G5" s="1"/>
      <c r="H5" s="1"/>
      <c r="I5" s="1"/>
      <c r="J5" s="1"/>
      <c r="K5" s="1"/>
      <c r="L5" s="1"/>
      <c r="M5" s="2" t="s">
        <v>13</v>
      </c>
    </row>
    <row r="6" spans="2:14" x14ac:dyDescent="0.25">
      <c r="B6" s="1" t="s">
        <v>11</v>
      </c>
      <c r="C6" s="2" t="s">
        <v>13</v>
      </c>
      <c r="D6" s="16"/>
      <c r="E6" s="1"/>
      <c r="F6" s="1"/>
      <c r="G6" s="1"/>
      <c r="H6" s="1"/>
      <c r="I6" s="1"/>
      <c r="J6" s="1"/>
      <c r="K6" s="1"/>
      <c r="L6" s="1"/>
      <c r="M6" s="2">
        <v>100</v>
      </c>
    </row>
    <row r="7" spans="2:14" x14ac:dyDescent="0.25">
      <c r="B7" s="1" t="s">
        <v>14</v>
      </c>
      <c r="C7" s="2">
        <v>100</v>
      </c>
      <c r="D7" s="16"/>
      <c r="E7" s="1"/>
      <c r="F7" s="1"/>
      <c r="G7" s="1"/>
      <c r="H7" s="1"/>
      <c r="I7" s="1"/>
      <c r="J7" s="1"/>
      <c r="K7" s="1"/>
      <c r="L7" s="1"/>
      <c r="M7" s="2"/>
    </row>
    <row r="8" spans="2:14" x14ac:dyDescent="0.25">
      <c r="B8" s="1" t="s">
        <v>15</v>
      </c>
      <c r="C8" s="2"/>
      <c r="D8" s="16"/>
      <c r="E8" s="1"/>
      <c r="F8" s="1"/>
      <c r="G8" s="1"/>
      <c r="H8" s="1"/>
      <c r="I8" s="1"/>
      <c r="J8" s="1"/>
      <c r="K8" s="1"/>
      <c r="L8" s="1"/>
    </row>
    <row r="9" spans="2:14" x14ac:dyDescent="0.25">
      <c r="B9" s="1"/>
      <c r="D9" s="29"/>
      <c r="E9" s="1"/>
      <c r="F9" s="1"/>
      <c r="G9" s="1"/>
      <c r="H9" s="1"/>
      <c r="I9" s="1"/>
      <c r="J9" s="1"/>
      <c r="K9" s="1"/>
      <c r="L9" s="1"/>
      <c r="M9" s="2" t="s">
        <v>31</v>
      </c>
    </row>
    <row r="10" spans="2:14" x14ac:dyDescent="0.25">
      <c r="B10" s="1" t="s">
        <v>16</v>
      </c>
      <c r="C10" s="1">
        <f>VLOOKUP(C3,'sp_standard fuel'!D2:E15,2,FALSE)</f>
        <v>200005</v>
      </c>
      <c r="D10" s="1"/>
      <c r="E10" s="1"/>
      <c r="F10" s="1"/>
      <c r="G10" s="1"/>
      <c r="H10" s="1"/>
      <c r="I10" s="1"/>
      <c r="J10" s="1"/>
      <c r="K10" s="1"/>
      <c r="L10" s="1"/>
      <c r="M10" s="2" t="s">
        <v>6</v>
      </c>
    </row>
    <row r="11" spans="2:14" x14ac:dyDescent="0.25">
      <c r="B11" s="1" t="s">
        <v>17</v>
      </c>
      <c r="C11" s="1">
        <f>VLOOKUP(C4,'sp_standard fuel'!F2:G15,2,FALSE)</f>
        <v>200001</v>
      </c>
      <c r="D11" s="1"/>
      <c r="E11" s="1"/>
      <c r="F11" s="1"/>
      <c r="G11" s="1"/>
      <c r="H11" s="1"/>
      <c r="I11" s="1"/>
      <c r="J11" s="1"/>
      <c r="K11" s="1"/>
      <c r="L11" s="1"/>
      <c r="M11" s="2" t="s">
        <v>116</v>
      </c>
    </row>
    <row r="12" spans="2:14" x14ac:dyDescent="0.25">
      <c r="B12" s="1" t="s">
        <v>19</v>
      </c>
      <c r="C12" s="1">
        <f>VLOOKUP(C5,vessel!$B$2:$H$182,7,FALSE )</f>
        <v>1600</v>
      </c>
      <c r="D12" s="1"/>
      <c r="E12" s="1"/>
      <c r="F12" s="1"/>
      <c r="G12" s="1"/>
      <c r="H12" s="1"/>
      <c r="I12" s="1"/>
      <c r="J12" s="1"/>
      <c r="K12" s="1"/>
      <c r="L12" s="1"/>
      <c r="M12" s="2" t="s">
        <v>13</v>
      </c>
    </row>
    <row r="13" spans="2:14" x14ac:dyDescent="0.25">
      <c r="B13" s="1" t="s">
        <v>20</v>
      </c>
      <c r="C13" s="1">
        <f>VLOOKUP(C6,vessel!$B$2:$G$181,5,FALSE )</f>
        <v>300</v>
      </c>
      <c r="D13" s="1"/>
      <c r="E13" s="1"/>
      <c r="F13" s="1"/>
      <c r="G13" s="1"/>
      <c r="H13" s="1"/>
      <c r="I13" s="1"/>
      <c r="J13" s="1"/>
      <c r="K13" s="1"/>
      <c r="L13" s="1"/>
      <c r="M13" s="2">
        <v>100</v>
      </c>
    </row>
    <row r="14" spans="2:14" x14ac:dyDescent="0.25">
      <c r="B14" s="1" t="s">
        <v>363</v>
      </c>
      <c r="C14" s="1">
        <v>30</v>
      </c>
      <c r="D14" s="1"/>
      <c r="E14" s="1" t="s">
        <v>362</v>
      </c>
      <c r="F14">
        <v>13100</v>
      </c>
      <c r="G14" s="1"/>
      <c r="H14" s="1"/>
      <c r="I14" s="1"/>
      <c r="J14" s="1"/>
      <c r="K14" s="1"/>
      <c r="L14" s="1"/>
      <c r="M14" s="2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4" ht="15.75" x14ac:dyDescent="0.25">
      <c r="B16" s="36" t="s">
        <v>22</v>
      </c>
      <c r="C16" s="37"/>
      <c r="D16" s="37"/>
      <c r="E16" s="38"/>
      <c r="F16" s="37"/>
      <c r="G16" s="37"/>
      <c r="H16" s="39" t="s">
        <v>23</v>
      </c>
      <c r="I16" s="37"/>
      <c r="J16" s="37"/>
      <c r="K16" s="38"/>
      <c r="L16" s="1"/>
      <c r="M16" s="2" t="s">
        <v>2</v>
      </c>
    </row>
    <row r="17" spans="2:14" x14ac:dyDescent="0.25">
      <c r="B17" s="4" t="s">
        <v>24</v>
      </c>
      <c r="C17" s="40"/>
      <c r="D17" s="40"/>
      <c r="E17" s="4" t="s">
        <v>25</v>
      </c>
      <c r="F17" s="4"/>
      <c r="G17" s="4"/>
      <c r="H17" s="4"/>
      <c r="I17" s="4"/>
      <c r="J17" s="4"/>
      <c r="K17" s="4"/>
      <c r="L17" s="1"/>
      <c r="M17" s="2" t="s">
        <v>298</v>
      </c>
    </row>
    <row r="18" spans="2:14" x14ac:dyDescent="0.25">
      <c r="B18" s="4" t="s">
        <v>26</v>
      </c>
      <c r="C18" s="41">
        <f t="array" ref="C18">INDEX('sp_standard fuel'!O2:O15, MATCH(C10&amp;C11&amp;C12&amp;C13,'sp_standard fuel'!E2:E15&amp;'sp_standard fuel'!G2:G15&amp;'sp_standard fuel'!B2:B15&amp;'sp_standard fuel'!C2:C15, 0))</f>
        <v>9</v>
      </c>
      <c r="D18" s="41">
        <f>C18</f>
        <v>9</v>
      </c>
      <c r="E18" s="4" t="s">
        <v>27</v>
      </c>
      <c r="F18" s="41">
        <v>9</v>
      </c>
      <c r="G18" s="4"/>
      <c r="H18" s="4"/>
      <c r="I18" s="4"/>
      <c r="J18" s="4"/>
      <c r="K18" s="4"/>
      <c r="L18" s="1"/>
      <c r="M18" s="2" t="s">
        <v>110</v>
      </c>
      <c r="N18" t="s">
        <v>428</v>
      </c>
    </row>
    <row r="19" spans="2:14" x14ac:dyDescent="0.25">
      <c r="B19" s="5" t="s">
        <v>427</v>
      </c>
      <c r="C19" s="42">
        <f t="array" ref="C19">INDEX('sp_standard fuel'!Y2:Y15, MATCH(C10&amp;C11&amp;C12&amp;C13,'sp_standard fuel'!E2:E15&amp;'sp_standard fuel'!G2:G15&amp;'sp_standard fuel'!B2:B15&amp;'sp_standard fuel'!C2:C15, 0))</f>
        <v>10000</v>
      </c>
      <c r="D19" s="42">
        <f>C19</f>
        <v>10000</v>
      </c>
      <c r="E19" s="5" t="s">
        <v>25</v>
      </c>
      <c r="F19" s="49"/>
      <c r="G19" s="5" t="s">
        <v>25</v>
      </c>
      <c r="H19" s="5" t="s">
        <v>29</v>
      </c>
      <c r="I19" s="5"/>
      <c r="J19" s="5" t="s">
        <v>28</v>
      </c>
      <c r="K19" s="5"/>
      <c r="L19" s="1"/>
      <c r="M19" s="2" t="s">
        <v>83</v>
      </c>
    </row>
    <row r="20" spans="2:14" x14ac:dyDescent="0.25">
      <c r="B20" s="6" t="s">
        <v>30</v>
      </c>
      <c r="C20" s="43">
        <f t="array" ref="C20">INDEX('sp_standard fuel'!Z2:Z15, MATCH(C10&amp;C11&amp;C12&amp;C13,'sp_standard fuel'!E2:E15&amp;'sp_standard fuel'!G2:G15&amp;'sp_standard fuel'!B2:B15&amp;'sp_standard fuel'!C2:C15, 0))</f>
        <v>30000000</v>
      </c>
      <c r="D20" s="43">
        <f>C20</f>
        <v>30000000</v>
      </c>
      <c r="E20" s="6" t="s">
        <v>28</v>
      </c>
      <c r="F20" s="49">
        <f t="shared" ref="F20:F32" si="0">D20/$F$14</f>
        <v>2290.0763358778627</v>
      </c>
      <c r="G20" s="6" t="s">
        <v>364</v>
      </c>
      <c r="H20" s="6" t="s">
        <v>29</v>
      </c>
      <c r="I20" s="6"/>
      <c r="J20" s="6" t="s">
        <v>28</v>
      </c>
      <c r="K20" s="6"/>
      <c r="L20" s="1"/>
      <c r="M20" s="2">
        <v>100</v>
      </c>
    </row>
    <row r="21" spans="2:14" x14ac:dyDescent="0.25">
      <c r="B21" s="35" t="s">
        <v>423</v>
      </c>
      <c r="C21" s="43">
        <f>VLOOKUP(C5,Sheet1!B1:D73,2,FALSE )</f>
        <v>72148904</v>
      </c>
      <c r="D21" s="43">
        <f t="shared" ref="D21:D22" si="1">($D$18/$C$14)*C21</f>
        <v>21644671.199999999</v>
      </c>
      <c r="E21" s="6" t="s">
        <v>28</v>
      </c>
      <c r="F21" s="49"/>
      <c r="G21" s="4" t="s">
        <v>364</v>
      </c>
      <c r="H21" s="6" t="s">
        <v>29</v>
      </c>
      <c r="I21" s="6"/>
      <c r="J21" s="6" t="s">
        <v>28</v>
      </c>
      <c r="K21" s="6"/>
      <c r="L21" s="1"/>
      <c r="M21" s="1"/>
    </row>
    <row r="22" spans="2:14" x14ac:dyDescent="0.25">
      <c r="B22" s="35" t="s">
        <v>424</v>
      </c>
      <c r="C22" s="43">
        <f>VLOOKUP(C6,Sheet1!B1:D73,2,FALSE )</f>
        <v>92759505</v>
      </c>
      <c r="D22" s="43">
        <f t="shared" si="1"/>
        <v>27827851.5</v>
      </c>
      <c r="E22" s="6" t="s">
        <v>28</v>
      </c>
      <c r="F22" s="49"/>
      <c r="G22" s="4" t="s">
        <v>364</v>
      </c>
      <c r="H22" s="6" t="s">
        <v>29</v>
      </c>
      <c r="I22" s="6"/>
      <c r="J22" s="6" t="s">
        <v>28</v>
      </c>
      <c r="K22" s="6"/>
      <c r="L22" s="1"/>
    </row>
    <row r="23" spans="2:14" x14ac:dyDescent="0.25">
      <c r="B23" s="4" t="s">
        <v>32</v>
      </c>
      <c r="C23" s="44">
        <f>SUM(C21,C22)+10000000</f>
        <v>174908409</v>
      </c>
      <c r="D23" s="43">
        <f>($D$18/$C$14)*C23</f>
        <v>52472522.699999996</v>
      </c>
      <c r="E23" s="4" t="s">
        <v>28</v>
      </c>
      <c r="F23" s="49">
        <f t="shared" si="0"/>
        <v>4005.5360839694654</v>
      </c>
      <c r="G23" s="4" t="s">
        <v>364</v>
      </c>
      <c r="H23" s="4" t="s">
        <v>29</v>
      </c>
      <c r="I23" s="4"/>
      <c r="J23" s="4" t="s">
        <v>28</v>
      </c>
      <c r="K23" s="4"/>
      <c r="L23" s="1"/>
      <c r="M23" s="1"/>
    </row>
    <row r="24" spans="2:14" x14ac:dyDescent="0.25">
      <c r="B24" s="7" t="s">
        <v>34</v>
      </c>
      <c r="C24" s="45">
        <f t="array" ref="C24">INDEX('sp_standard fix cost'!G2:G83, MATCH(C10&amp;C11&amp;C12&amp;C13,'sp_standard fuel'!E2:E15&amp;'sp_standard fuel'!G2:G15&amp;'sp_standard fuel'!B2:B15&amp;'sp_standard fuel'!C2:C15, 0))</f>
        <v>88136937</v>
      </c>
      <c r="D24" s="43">
        <f t="shared" ref="D24:D32" si="2">($D$18/$C$14)*C24</f>
        <v>26441081.099999998</v>
      </c>
      <c r="E24" s="5" t="s">
        <v>28</v>
      </c>
      <c r="F24" s="49">
        <f t="shared" si="0"/>
        <v>2018.4031374045801</v>
      </c>
      <c r="G24" s="4" t="s">
        <v>364</v>
      </c>
      <c r="H24" s="8" t="s">
        <v>29</v>
      </c>
      <c r="I24" s="7"/>
      <c r="J24" s="5" t="s">
        <v>28</v>
      </c>
      <c r="K24" s="5"/>
      <c r="L24" s="1"/>
      <c r="M24" s="1"/>
    </row>
    <row r="25" spans="2:14" x14ac:dyDescent="0.25">
      <c r="B25" s="9" t="s">
        <v>35</v>
      </c>
      <c r="C25" s="46">
        <f t="array" ref="C25">INDEX('sp_standard fix cost'!H2:H83, MATCH(C10&amp;C11&amp;C12&amp;C13,'sp_standard fuel'!E2:E15&amp;'sp_standard fuel'!G2:G15&amp;'sp_standard fuel'!B2:B15&amp;'sp_standard fuel'!C2:C15, 0))</f>
        <v>26936996.219999999</v>
      </c>
      <c r="D25" s="43">
        <f t="shared" si="2"/>
        <v>8081098.8659999995</v>
      </c>
      <c r="E25" s="6" t="s">
        <v>28</v>
      </c>
      <c r="F25" s="49">
        <f t="shared" si="0"/>
        <v>616.87777603053428</v>
      </c>
      <c r="G25" s="4" t="s">
        <v>364</v>
      </c>
      <c r="H25" s="10" t="s">
        <v>29</v>
      </c>
      <c r="I25" s="9"/>
      <c r="J25" s="6" t="s">
        <v>28</v>
      </c>
      <c r="K25" s="6"/>
      <c r="L25" s="1"/>
      <c r="M25" s="1"/>
    </row>
    <row r="26" spans="2:14" x14ac:dyDescent="0.25">
      <c r="B26" s="35" t="s">
        <v>425</v>
      </c>
      <c r="C26" s="43">
        <f>VLOOKUP(C5,Sheet1!B2:D73,3,FALSE )</f>
        <v>14400000</v>
      </c>
      <c r="D26" s="43">
        <f t="shared" si="2"/>
        <v>4320000</v>
      </c>
      <c r="E26" s="6" t="s">
        <v>28</v>
      </c>
      <c r="F26" s="49"/>
      <c r="G26" s="4" t="s">
        <v>364</v>
      </c>
      <c r="H26" s="6" t="s">
        <v>29</v>
      </c>
      <c r="I26" s="6"/>
      <c r="J26" s="6" t="s">
        <v>28</v>
      </c>
      <c r="K26" s="6"/>
      <c r="L26" s="1"/>
      <c r="M26" s="1"/>
    </row>
    <row r="27" spans="2:14" x14ac:dyDescent="0.25">
      <c r="B27" s="35" t="s">
        <v>426</v>
      </c>
      <c r="C27" s="43">
        <f>VLOOKUP(C6,Sheet1!B3:D74,3,FALSE )</f>
        <v>13971000</v>
      </c>
      <c r="D27" s="43">
        <f t="shared" si="2"/>
        <v>4191300</v>
      </c>
      <c r="E27" s="6" t="s">
        <v>28</v>
      </c>
      <c r="F27" s="49"/>
      <c r="G27" s="4" t="s">
        <v>364</v>
      </c>
      <c r="H27" s="6" t="s">
        <v>29</v>
      </c>
      <c r="I27" s="6"/>
      <c r="J27" s="6" t="s">
        <v>28</v>
      </c>
      <c r="K27" s="6"/>
      <c r="L27" s="1"/>
      <c r="M27" s="1"/>
    </row>
    <row r="28" spans="2:14" x14ac:dyDescent="0.25">
      <c r="B28" s="4" t="s">
        <v>37</v>
      </c>
      <c r="C28" s="47">
        <f>SUM(C26:C27)</f>
        <v>28371000</v>
      </c>
      <c r="D28" s="43">
        <f t="shared" si="2"/>
        <v>8511300</v>
      </c>
      <c r="E28" s="4" t="s">
        <v>28</v>
      </c>
      <c r="F28" s="49">
        <f t="shared" si="0"/>
        <v>649.71755725190837</v>
      </c>
      <c r="G28" s="4" t="s">
        <v>364</v>
      </c>
      <c r="H28" s="4" t="s">
        <v>29</v>
      </c>
      <c r="I28" s="4"/>
      <c r="J28" s="4" t="s">
        <v>28</v>
      </c>
      <c r="K28" s="4"/>
      <c r="L28" s="1"/>
      <c r="M28" s="1"/>
    </row>
    <row r="29" spans="2:14" x14ac:dyDescent="0.25">
      <c r="B29" s="11" t="s">
        <v>38</v>
      </c>
      <c r="C29" s="48">
        <f t="array" ref="C29">INDEX('sp_standard fix cost'!J2:J83, MATCH(C10&amp;C11&amp;C12&amp;C13,'sp_standard fuel'!E2:E15&amp;'sp_standard fuel'!G2:G15&amp;'sp_standard fuel'!B2:B15&amp;'sp_standard fuel'!C2:C15, 0))</f>
        <v>32750000</v>
      </c>
      <c r="D29" s="43">
        <f t="shared" si="2"/>
        <v>9825000</v>
      </c>
      <c r="E29" s="11" t="s">
        <v>28</v>
      </c>
      <c r="F29" s="49">
        <f t="shared" si="0"/>
        <v>750</v>
      </c>
      <c r="G29" s="4" t="s">
        <v>364</v>
      </c>
      <c r="H29" s="11" t="s">
        <v>29</v>
      </c>
      <c r="I29" s="11"/>
      <c r="J29" s="11" t="s">
        <v>28</v>
      </c>
      <c r="K29" s="11"/>
      <c r="L29" s="12"/>
      <c r="M29" s="1"/>
    </row>
    <row r="30" spans="2:14" x14ac:dyDescent="0.25">
      <c r="B30" s="4" t="s">
        <v>39</v>
      </c>
      <c r="C30" s="44">
        <f t="array" ref="C30">INDEX('sp_standard fix cost'!K2:K83, MATCH(C10&amp;C11&amp;C12&amp;C13,'sp_standard fuel'!E2:E15&amp;'sp_standard fuel'!G2:G15&amp;'sp_standard fuel'!B2:B15&amp;'sp_standard fuel'!C2:C15, 0))</f>
        <v>82477600</v>
      </c>
      <c r="D30" s="43">
        <f t="shared" si="2"/>
        <v>24743280</v>
      </c>
      <c r="E30" s="4" t="s">
        <v>28</v>
      </c>
      <c r="F30" s="49">
        <f t="shared" si="0"/>
        <v>1888.8</v>
      </c>
      <c r="G30" s="4" t="s">
        <v>364</v>
      </c>
      <c r="H30" s="4" t="s">
        <v>29</v>
      </c>
      <c r="I30" s="4"/>
      <c r="J30" s="4" t="s">
        <v>28</v>
      </c>
      <c r="K30" s="4"/>
      <c r="L30" s="1"/>
      <c r="M30" s="1"/>
    </row>
    <row r="31" spans="2:14" x14ac:dyDescent="0.25">
      <c r="B31" s="4" t="s">
        <v>40</v>
      </c>
      <c r="C31" s="44">
        <f t="array" ref="C31">INDEX('sp_standard fix cost'!L2:L83, MATCH(C10&amp;C11&amp;C12&amp;C13,'sp_standard fuel'!E2:E15&amp;'sp_standard fuel'!G2:G15&amp;'sp_standard fuel'!B2:B15&amp;'sp_standard fuel'!C2:C15, 0))</f>
        <v>0</v>
      </c>
      <c r="D31" s="43">
        <f t="shared" si="2"/>
        <v>0</v>
      </c>
      <c r="E31" s="4" t="s">
        <v>28</v>
      </c>
      <c r="F31" s="49">
        <f t="shared" si="0"/>
        <v>0</v>
      </c>
      <c r="G31" s="4" t="s">
        <v>364</v>
      </c>
      <c r="H31" s="4" t="s">
        <v>29</v>
      </c>
      <c r="I31" s="4"/>
      <c r="J31" s="4" t="s">
        <v>28</v>
      </c>
      <c r="K31" s="4"/>
      <c r="L31" s="1"/>
      <c r="M31" s="1"/>
    </row>
    <row r="32" spans="2:14" x14ac:dyDescent="0.25">
      <c r="B32" s="4" t="s">
        <v>41</v>
      </c>
      <c r="C32" s="44">
        <f t="array" ref="C32">INDEX('sp_standard fix cost'!M2:M83, MATCH(C10&amp;C11&amp;C12&amp;C13,'sp_standard fuel'!E2:E15&amp;'sp_standard fuel'!G2:G15&amp;'sp_standard fuel'!B2:B15&amp;'sp_standard fuel'!C2:C15, 0))</f>
        <v>9825000</v>
      </c>
      <c r="D32" s="43">
        <f t="shared" si="2"/>
        <v>2947500</v>
      </c>
      <c r="E32" s="4" t="s">
        <v>28</v>
      </c>
      <c r="F32" s="41">
        <f t="shared" si="0"/>
        <v>225</v>
      </c>
      <c r="G32" s="4" t="s">
        <v>364</v>
      </c>
      <c r="H32" s="4" t="s">
        <v>29</v>
      </c>
      <c r="I32" s="4"/>
      <c r="J32" s="4" t="s">
        <v>28</v>
      </c>
      <c r="K32" s="4"/>
      <c r="L32" s="1"/>
      <c r="M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4" x14ac:dyDescent="0.25">
      <c r="B34" s="1" t="s">
        <v>42</v>
      </c>
      <c r="C34" s="13"/>
      <c r="D34" s="13"/>
      <c r="E34" s="1" t="s">
        <v>28</v>
      </c>
      <c r="F34" s="1"/>
      <c r="G34" s="1"/>
      <c r="H34" s="1" t="s">
        <v>43</v>
      </c>
      <c r="I34" s="1"/>
      <c r="J34" s="1" t="s">
        <v>28</v>
      </c>
      <c r="K34" s="1"/>
      <c r="L34" s="1"/>
      <c r="M34" s="1"/>
      <c r="N34" s="1"/>
    </row>
    <row r="35" spans="2:14" x14ac:dyDescent="0.25">
      <c r="B35" s="1" t="s">
        <v>44</v>
      </c>
      <c r="C35" s="1"/>
      <c r="D35" s="1"/>
      <c r="E35" s="1" t="s">
        <v>28</v>
      </c>
      <c r="F35" s="1"/>
      <c r="G35" s="1"/>
      <c r="H35" s="1" t="s">
        <v>44</v>
      </c>
      <c r="I35" s="1"/>
      <c r="J35" s="1" t="s">
        <v>28</v>
      </c>
      <c r="K35" s="1"/>
      <c r="L35" s="1"/>
      <c r="M35" s="1"/>
      <c r="N35" s="1"/>
    </row>
    <row r="36" spans="2:14" x14ac:dyDescent="0.25">
      <c r="B36" s="1" t="s">
        <v>45</v>
      </c>
      <c r="C36" s="1"/>
      <c r="D36" s="1"/>
      <c r="E36" s="1" t="s">
        <v>29</v>
      </c>
      <c r="F36" s="1"/>
      <c r="G36" s="1"/>
      <c r="H36" s="51" t="s">
        <v>46</v>
      </c>
      <c r="I36" s="1"/>
      <c r="J36" s="1" t="s">
        <v>29</v>
      </c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5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 t="s">
        <v>47</v>
      </c>
      <c r="I38" s="1"/>
      <c r="J38" s="1" t="s">
        <v>28</v>
      </c>
      <c r="K38" s="1"/>
      <c r="L38" s="1"/>
      <c r="M38" s="1"/>
      <c r="N38" s="1"/>
    </row>
  </sheetData>
  <mergeCells count="2">
    <mergeCell ref="B1:K1"/>
    <mergeCell ref="H36:H3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jetty!$C$2:$C$56</xm:f>
          </x14:formula1>
          <xm:sqref>C3:D3 M2 M9 M16</xm:sqref>
        </x14:dataValidation>
        <x14:dataValidation type="list" allowBlank="1" showInputMessage="1" showErrorMessage="1">
          <x14:formula1>
            <xm:f>jetty!$C$2:$C$56</xm:f>
          </x14:formula1>
          <xm:sqref>C4:D4 M3 M10 M17</xm:sqref>
        </x14:dataValidation>
        <x14:dataValidation type="list" showInputMessage="1" showErrorMessage="1">
          <x14:formula1>
            <xm:f>Sheet7!$F$2:$F$98</xm:f>
          </x14:formula1>
          <xm:sqref>C5:D5 M4 M11 M18</xm:sqref>
        </x14:dataValidation>
        <x14:dataValidation type="list" showInputMessage="1" showErrorMessage="1">
          <x14:formula1>
            <xm:f>Sheet7!$B$2:$B$85</xm:f>
          </x14:formula1>
          <xm:sqref>C6:D6 M5 M12 M19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activeCell="G26" sqref="G26"/>
    </sheetView>
  </sheetViews>
  <sheetFormatPr defaultRowHeight="15" x14ac:dyDescent="0.25"/>
  <cols>
    <col min="1" max="1" width="4.85546875" customWidth="1"/>
    <col min="2" max="2" width="15.5703125" bestFit="1" customWidth="1"/>
    <col min="3" max="4" width="15" customWidth="1"/>
    <col min="5" max="5" width="17.5703125" bestFit="1" customWidth="1"/>
    <col min="6" max="6" width="17.5703125" customWidth="1"/>
    <col min="7" max="7" width="10.28515625" bestFit="1" customWidth="1"/>
    <col min="8" max="8" width="15.5703125" bestFit="1" customWidth="1"/>
    <col min="9" max="9" width="9.42578125" customWidth="1"/>
    <col min="10" max="10" width="12.7109375" bestFit="1" customWidth="1"/>
    <col min="11" max="11" width="5.85546875" customWidth="1"/>
    <col min="12" max="12" width="10.7109375" customWidth="1"/>
    <col min="15" max="15" width="10.5703125" bestFit="1" customWidth="1"/>
  </cols>
  <sheetData>
    <row r="1" spans="1:31" x14ac:dyDescent="0.25">
      <c r="A1" t="s">
        <v>259</v>
      </c>
      <c r="B1" t="s">
        <v>260</v>
      </c>
      <c r="C1" t="s">
        <v>261</v>
      </c>
      <c r="D1" s="1" t="s">
        <v>359</v>
      </c>
      <c r="E1" t="s">
        <v>262</v>
      </c>
      <c r="F1" s="1" t="s">
        <v>360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</row>
    <row r="2" spans="1:31" x14ac:dyDescent="0.25">
      <c r="A2">
        <v>1</v>
      </c>
      <c r="B2">
        <v>1600</v>
      </c>
      <c r="C2">
        <v>300</v>
      </c>
      <c r="D2" t="str">
        <f>VLOOKUP(E2,jetty!$B$2:$C$56,2,FALSE)</f>
        <v>TELUK TIMBAU</v>
      </c>
      <c r="E2">
        <v>200005</v>
      </c>
      <c r="F2" t="str">
        <f>VLOOKUP(G2,jetty!$B$2:$C$56,2,FALSE)</f>
        <v>TABONEO</v>
      </c>
      <c r="G2">
        <v>200001</v>
      </c>
      <c r="H2" t="s">
        <v>361</v>
      </c>
      <c r="I2" t="s">
        <v>265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10000</v>
      </c>
      <c r="Z2">
        <v>30000000</v>
      </c>
      <c r="AA2">
        <v>0</v>
      </c>
      <c r="AB2">
        <v>0</v>
      </c>
      <c r="AC2" t="s">
        <v>80</v>
      </c>
    </row>
    <row r="3" spans="1:31" x14ac:dyDescent="0.25">
      <c r="A3">
        <v>2</v>
      </c>
      <c r="B3">
        <v>1600</v>
      </c>
      <c r="C3">
        <v>300</v>
      </c>
      <c r="D3" t="str">
        <f>VLOOKUP(E3,jetty!$B$2:$C$56,2,FALSE)</f>
        <v>PARING LAHUNG</v>
      </c>
      <c r="E3">
        <v>160002</v>
      </c>
      <c r="F3" t="str">
        <f>VLOOKUP(G3,jetty!$B$2:$C$56,2,FALSE)</f>
        <v>TABONEO</v>
      </c>
      <c r="G3">
        <v>200001</v>
      </c>
      <c r="H3" t="s">
        <v>361</v>
      </c>
      <c r="I3" t="s">
        <v>265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17500</v>
      </c>
      <c r="Z3">
        <v>45000000</v>
      </c>
      <c r="AA3">
        <v>0</v>
      </c>
      <c r="AB3">
        <v>0</v>
      </c>
      <c r="AC3" t="s">
        <v>80</v>
      </c>
    </row>
    <row r="4" spans="1:31" x14ac:dyDescent="0.25">
      <c r="A4">
        <v>3</v>
      </c>
      <c r="B4">
        <v>1600</v>
      </c>
      <c r="C4">
        <v>300</v>
      </c>
      <c r="D4" t="str">
        <f>VLOOKUP(E4,jetty!$B$2:$C$56,2,FALSE)</f>
        <v>DAMPARAN</v>
      </c>
      <c r="E4">
        <v>40001</v>
      </c>
      <c r="F4" t="str">
        <f>VLOOKUP(G4,jetty!$B$2:$C$56,2,FALSE)</f>
        <v>TABONEO</v>
      </c>
      <c r="G4">
        <v>200001</v>
      </c>
      <c r="H4" t="s">
        <v>361</v>
      </c>
      <c r="I4" t="s">
        <v>265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10000</v>
      </c>
      <c r="Z4">
        <v>30000000</v>
      </c>
      <c r="AA4">
        <v>0</v>
      </c>
      <c r="AB4">
        <v>0</v>
      </c>
      <c r="AC4" t="s">
        <v>80</v>
      </c>
    </row>
    <row r="5" spans="1:31" x14ac:dyDescent="0.25">
      <c r="A5">
        <v>4</v>
      </c>
      <c r="B5">
        <v>1600</v>
      </c>
      <c r="C5">
        <v>300</v>
      </c>
      <c r="D5" t="str">
        <f>VLOOKUP(E5,jetty!$B$2:$C$56,2,FALSE)</f>
        <v>SUNGAI PUTING</v>
      </c>
      <c r="E5">
        <v>190006</v>
      </c>
      <c r="F5" t="str">
        <f>VLOOKUP(G5,jetty!$B$2:$C$56,2,FALSE)</f>
        <v>BIRINGKASIE</v>
      </c>
      <c r="G5">
        <v>20006</v>
      </c>
      <c r="H5" t="s">
        <v>361</v>
      </c>
      <c r="I5" t="s">
        <v>265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31000</v>
      </c>
      <c r="Z5">
        <v>60000000</v>
      </c>
      <c r="AA5">
        <v>0</v>
      </c>
      <c r="AB5">
        <v>0</v>
      </c>
      <c r="AC5" t="s">
        <v>80</v>
      </c>
    </row>
    <row r="6" spans="1:31" x14ac:dyDescent="0.25">
      <c r="A6">
        <v>5</v>
      </c>
      <c r="B6">
        <v>1600</v>
      </c>
      <c r="C6">
        <v>300</v>
      </c>
      <c r="D6" t="str">
        <f>VLOOKUP(E6,jetty!$B$2:$C$56,2,FALSE)</f>
        <v>SENYIUR</v>
      </c>
      <c r="E6">
        <v>190012</v>
      </c>
      <c r="F6" t="str">
        <f>VLOOKUP(G6,jetty!$B$2:$C$56,2,FALSE)</f>
        <v>BCT</v>
      </c>
      <c r="G6">
        <v>20005</v>
      </c>
      <c r="H6" t="s">
        <v>361</v>
      </c>
      <c r="I6" t="s">
        <v>265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9500</v>
      </c>
      <c r="Z6">
        <v>55000000</v>
      </c>
      <c r="AA6">
        <v>0</v>
      </c>
      <c r="AB6">
        <v>0</v>
      </c>
      <c r="AC6" t="s">
        <v>80</v>
      </c>
    </row>
    <row r="7" spans="1:31" x14ac:dyDescent="0.25">
      <c r="A7">
        <v>6</v>
      </c>
      <c r="B7">
        <v>1600</v>
      </c>
      <c r="C7">
        <v>300</v>
      </c>
      <c r="D7" t="str">
        <f>VLOOKUP(E7,jetty!$B$2:$C$56,2,FALSE)</f>
        <v>SUNGAI PUTING</v>
      </c>
      <c r="E7">
        <v>190006</v>
      </c>
      <c r="F7" t="str">
        <f>VLOOKUP(G7,jetty!$B$2:$C$56,2,FALSE)</f>
        <v>GRESIK</v>
      </c>
      <c r="G7">
        <v>70002</v>
      </c>
      <c r="H7" t="s">
        <v>361</v>
      </c>
      <c r="I7" t="s">
        <v>265</v>
      </c>
      <c r="J7">
        <v>0</v>
      </c>
      <c r="K7">
        <v>0</v>
      </c>
      <c r="L7">
        <v>0</v>
      </c>
      <c r="M7">
        <v>0</v>
      </c>
      <c r="N7">
        <v>0</v>
      </c>
      <c r="O7">
        <v>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24000</v>
      </c>
      <c r="Z7">
        <v>55000000</v>
      </c>
      <c r="AA7">
        <v>0</v>
      </c>
      <c r="AB7">
        <v>0</v>
      </c>
      <c r="AC7" t="s">
        <v>80</v>
      </c>
    </row>
    <row r="8" spans="1:31" x14ac:dyDescent="0.25">
      <c r="A8">
        <v>7</v>
      </c>
      <c r="B8">
        <v>0</v>
      </c>
      <c r="C8">
        <v>300</v>
      </c>
      <c r="D8" t="str">
        <f>VLOOKUP(E8,jetty!$B$2:$C$56,2,FALSE)</f>
        <v>BUNATI</v>
      </c>
      <c r="E8">
        <v>20004</v>
      </c>
      <c r="F8" t="str">
        <f>VLOOKUP(G8,jetty!$B$2:$C$56,2,FALSE)</f>
        <v>SATUI</v>
      </c>
      <c r="G8">
        <v>190007</v>
      </c>
      <c r="H8" t="s">
        <v>361</v>
      </c>
      <c r="I8" t="s">
        <v>265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18000</v>
      </c>
      <c r="Z8">
        <v>55000000</v>
      </c>
      <c r="AA8">
        <v>0</v>
      </c>
      <c r="AB8">
        <v>0</v>
      </c>
      <c r="AC8" t="s">
        <v>80</v>
      </c>
    </row>
    <row r="9" spans="1:31" x14ac:dyDescent="0.25">
      <c r="A9">
        <v>8</v>
      </c>
      <c r="B9">
        <v>1600</v>
      </c>
      <c r="C9">
        <v>300</v>
      </c>
      <c r="D9" t="str">
        <f>VLOOKUP(E9,jetty!$B$2:$C$56,2,FALSE)</f>
        <v>BIRINGKASIE</v>
      </c>
      <c r="E9">
        <v>20006</v>
      </c>
      <c r="F9" t="str">
        <f>VLOOKUP(G9,jetty!$B$2:$C$56,2,FALSE)</f>
        <v>GRESIK</v>
      </c>
      <c r="G9">
        <v>70002</v>
      </c>
      <c r="H9" t="s">
        <v>361</v>
      </c>
      <c r="I9" t="s">
        <v>265</v>
      </c>
      <c r="J9">
        <v>0</v>
      </c>
      <c r="K9">
        <v>0</v>
      </c>
      <c r="L9">
        <v>0</v>
      </c>
      <c r="M9">
        <v>0</v>
      </c>
      <c r="N9">
        <v>0</v>
      </c>
      <c r="O9">
        <v>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19500</v>
      </c>
      <c r="Z9">
        <v>50000000</v>
      </c>
      <c r="AA9">
        <v>0</v>
      </c>
      <c r="AB9">
        <v>0</v>
      </c>
      <c r="AC9" t="s">
        <v>80</v>
      </c>
    </row>
    <row r="10" spans="1:31" x14ac:dyDescent="0.25">
      <c r="A10">
        <v>9</v>
      </c>
      <c r="B10">
        <v>1600</v>
      </c>
      <c r="C10">
        <v>300</v>
      </c>
      <c r="D10" t="str">
        <f>VLOOKUP(E10,jetty!$B$2:$C$56,2,FALSE)</f>
        <v>SUNGAI PUTING</v>
      </c>
      <c r="E10">
        <v>190006</v>
      </c>
      <c r="F10" t="str">
        <f>VLOOKUP(G10,jetty!$B$2:$C$56,2,FALSE)</f>
        <v>BALI</v>
      </c>
      <c r="G10">
        <v>20007</v>
      </c>
      <c r="H10" t="s">
        <v>361</v>
      </c>
      <c r="I10" t="s">
        <v>265</v>
      </c>
      <c r="J10">
        <v>0</v>
      </c>
      <c r="K10">
        <v>0</v>
      </c>
      <c r="L10">
        <v>0</v>
      </c>
      <c r="M10">
        <v>0</v>
      </c>
      <c r="N10">
        <v>0</v>
      </c>
      <c r="O10">
        <v>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32000</v>
      </c>
      <c r="Z10">
        <v>65000000</v>
      </c>
      <c r="AA10">
        <v>0</v>
      </c>
      <c r="AB10">
        <v>0</v>
      </c>
      <c r="AC10" t="s">
        <v>80</v>
      </c>
    </row>
    <row r="11" spans="1:31" x14ac:dyDescent="0.25">
      <c r="A11">
        <v>10</v>
      </c>
      <c r="B11">
        <v>1600</v>
      </c>
      <c r="C11">
        <v>300</v>
      </c>
      <c r="D11" t="str">
        <f>VLOOKUP(E11,jetty!$B$2:$C$56,2,FALSE)</f>
        <v>BOJONEGARA</v>
      </c>
      <c r="E11">
        <v>20003</v>
      </c>
      <c r="F11" t="str">
        <f>VLOOKUP(G11,jetty!$B$2:$C$56,2,FALSE)</f>
        <v>KUMAI</v>
      </c>
      <c r="G11">
        <v>110003</v>
      </c>
      <c r="H11" t="s">
        <v>361</v>
      </c>
      <c r="I11" t="s">
        <v>265</v>
      </c>
      <c r="J11">
        <v>0</v>
      </c>
      <c r="K11">
        <v>0</v>
      </c>
      <c r="L11">
        <v>0</v>
      </c>
      <c r="M11">
        <v>0</v>
      </c>
      <c r="N11">
        <v>0</v>
      </c>
      <c r="O11">
        <v>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14000</v>
      </c>
      <c r="Z11">
        <v>30000000</v>
      </c>
      <c r="AA11">
        <v>0</v>
      </c>
      <c r="AB11">
        <v>0</v>
      </c>
      <c r="AC11" t="s">
        <v>80</v>
      </c>
    </row>
    <row r="12" spans="1:31" x14ac:dyDescent="0.25">
      <c r="A12">
        <v>11</v>
      </c>
      <c r="B12">
        <v>1600</v>
      </c>
      <c r="C12">
        <v>300</v>
      </c>
      <c r="D12" t="str">
        <f>VLOOKUP(E12,jetty!$B$2:$C$56,2,FALSE)</f>
        <v>SUNGAI PUTING</v>
      </c>
      <c r="E12">
        <v>190006</v>
      </c>
      <c r="F12" t="str">
        <f>VLOOKUP(G12,jetty!$B$2:$C$56,2,FALSE)</f>
        <v>KUMAI</v>
      </c>
      <c r="G12">
        <v>110003</v>
      </c>
      <c r="H12" t="s">
        <v>361</v>
      </c>
      <c r="I12" t="s">
        <v>265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23000</v>
      </c>
      <c r="Z12">
        <v>40000000</v>
      </c>
      <c r="AA12">
        <v>0</v>
      </c>
      <c r="AB12">
        <v>0</v>
      </c>
      <c r="AC12" t="s">
        <v>80</v>
      </c>
    </row>
    <row r="13" spans="1:31" x14ac:dyDescent="0.25">
      <c r="A13">
        <v>12</v>
      </c>
      <c r="B13">
        <v>2200</v>
      </c>
      <c r="C13">
        <v>300</v>
      </c>
      <c r="D13" t="str">
        <f>VLOOKUP(E13,jetty!$B$2:$C$56,2,FALSE)</f>
        <v>MITRA BARITO</v>
      </c>
      <c r="E13">
        <v>130008</v>
      </c>
      <c r="F13" t="str">
        <f>VLOOKUP(G13,jetty!$B$2:$C$56,2,FALSE)</f>
        <v>MERUNDA</v>
      </c>
      <c r="G13">
        <v>130007</v>
      </c>
      <c r="H13" t="s">
        <v>361</v>
      </c>
      <c r="I13" t="s">
        <v>265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52000</v>
      </c>
      <c r="Z13">
        <v>60000000</v>
      </c>
      <c r="AA13">
        <v>0</v>
      </c>
      <c r="AB13">
        <v>0</v>
      </c>
      <c r="AC13" t="s">
        <v>80</v>
      </c>
    </row>
    <row r="14" spans="1:31" x14ac:dyDescent="0.25">
      <c r="A14">
        <v>13</v>
      </c>
      <c r="B14">
        <v>1600</v>
      </c>
      <c r="C14">
        <v>240</v>
      </c>
      <c r="D14" t="str">
        <f>VLOOKUP(E14,jetty!$B$2:$C$56,2,FALSE)</f>
        <v>PARING LAHUNG</v>
      </c>
      <c r="E14">
        <v>160002</v>
      </c>
      <c r="F14" t="str">
        <f>VLOOKUP(G14,jetty!$B$2:$C$56,2,FALSE)</f>
        <v>TELUK TIMBAU</v>
      </c>
      <c r="G14">
        <v>200005</v>
      </c>
      <c r="H14" t="s">
        <v>361</v>
      </c>
      <c r="I14" t="s">
        <v>265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7800</v>
      </c>
      <c r="Z14">
        <v>15000000</v>
      </c>
      <c r="AA14">
        <v>0</v>
      </c>
      <c r="AB14">
        <v>0</v>
      </c>
      <c r="AC14" t="s">
        <v>80</v>
      </c>
    </row>
    <row r="15" spans="1:31" x14ac:dyDescent="0.25">
      <c r="A15">
        <v>14</v>
      </c>
      <c r="B15">
        <v>1600</v>
      </c>
      <c r="C15">
        <v>240</v>
      </c>
      <c r="D15" t="str">
        <f>VLOOKUP(E15,jetty!$B$2:$C$56,2,FALSE)</f>
        <v>TLG BWG</v>
      </c>
      <c r="E15">
        <v>200011</v>
      </c>
      <c r="F15" t="str">
        <f>VLOOKUP(G15,jetty!$B$2:$C$56,2,FALSE)</f>
        <v>MERAK</v>
      </c>
      <c r="G15">
        <v>130003</v>
      </c>
      <c r="H15" t="s">
        <v>361</v>
      </c>
      <c r="I15" t="s">
        <v>265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14000</v>
      </c>
      <c r="Z15">
        <v>40000000</v>
      </c>
      <c r="AA15">
        <v>0</v>
      </c>
      <c r="AB15">
        <v>0</v>
      </c>
      <c r="AC15" t="s">
        <v>80</v>
      </c>
    </row>
    <row r="17" spans="5:12" x14ac:dyDescent="0.25">
      <c r="E17" t="s">
        <v>343</v>
      </c>
      <c r="G17" t="s">
        <v>342</v>
      </c>
      <c r="H17" t="s">
        <v>345</v>
      </c>
      <c r="I17" t="s">
        <v>344</v>
      </c>
      <c r="J17" s="17" t="s">
        <v>30</v>
      </c>
      <c r="K17" t="s">
        <v>3</v>
      </c>
      <c r="L17" s="18" t="s">
        <v>346</v>
      </c>
    </row>
    <row r="18" spans="5:12" x14ac:dyDescent="0.25">
      <c r="E18" s="20" t="s">
        <v>33</v>
      </c>
      <c r="F18" s="20"/>
      <c r="G18" s="19">
        <f>VLOOKUP(E18,[1]jetty!$C$2:$D$56,2,FALSE)</f>
        <v>200005</v>
      </c>
      <c r="H18" s="20" t="s">
        <v>6</v>
      </c>
      <c r="I18" s="21">
        <f t="array" ref="I18">VLOOKUP(H18,[1]jetty!$C$2:$D$56,2,FALSE)</f>
        <v>200001</v>
      </c>
      <c r="J18" s="17">
        <v>30000000</v>
      </c>
      <c r="K18">
        <v>9</v>
      </c>
      <c r="L18" s="18">
        <v>10000</v>
      </c>
    </row>
    <row r="19" spans="5:12" x14ac:dyDescent="0.25">
      <c r="E19" s="20" t="s">
        <v>31</v>
      </c>
      <c r="F19" s="20"/>
      <c r="G19" s="19">
        <f>VLOOKUP(E19,[1]jetty!$C$2:$D$56,2,FALSE)</f>
        <v>160002</v>
      </c>
      <c r="H19" s="20" t="s">
        <v>6</v>
      </c>
      <c r="I19" s="21">
        <f t="array" ref="I19">VLOOKUP(H19,[1]jetty!$C$2:$D$56,2,FALSE)</f>
        <v>200001</v>
      </c>
      <c r="J19" s="17">
        <v>45000000</v>
      </c>
      <c r="K19">
        <v>9</v>
      </c>
      <c r="L19" s="18">
        <v>17500</v>
      </c>
    </row>
    <row r="20" spans="5:12" x14ac:dyDescent="0.25">
      <c r="E20" s="22" t="s">
        <v>128</v>
      </c>
      <c r="F20" s="22"/>
      <c r="G20" s="19"/>
      <c r="H20" s="22" t="s">
        <v>128</v>
      </c>
      <c r="I20" s="21"/>
      <c r="J20" s="17"/>
      <c r="K20">
        <v>1</v>
      </c>
      <c r="L20" s="18"/>
    </row>
    <row r="21" spans="5:12" x14ac:dyDescent="0.25">
      <c r="E21" s="23" t="s">
        <v>305</v>
      </c>
      <c r="F21" s="23"/>
      <c r="G21" s="19">
        <f>VLOOKUP(E21,[1]jetty!$C$2:$D$56,2,FALSE)</f>
        <v>40001</v>
      </c>
      <c r="H21" s="20" t="s">
        <v>6</v>
      </c>
      <c r="I21" s="21">
        <f t="array" ref="I21">VLOOKUP(H21,[1]jetty!$C$2:$D$56,2,FALSE)</f>
        <v>200001</v>
      </c>
      <c r="J21" s="17">
        <v>30000000</v>
      </c>
      <c r="K21">
        <v>10</v>
      </c>
      <c r="L21" s="18">
        <v>10000</v>
      </c>
    </row>
    <row r="22" spans="5:12" x14ac:dyDescent="0.25">
      <c r="E22" s="20" t="s">
        <v>2</v>
      </c>
      <c r="F22" s="20"/>
      <c r="G22" s="19">
        <f>VLOOKUP(E22,[1]jetty!$C$2:$D$56,2,FALSE)</f>
        <v>190006</v>
      </c>
      <c r="H22" s="23" t="s">
        <v>298</v>
      </c>
      <c r="I22" s="21">
        <f t="array" ref="I22">VLOOKUP(H22,[1]jetty!$C$2:$D$56,2,FALSE)</f>
        <v>20006</v>
      </c>
      <c r="J22" s="17">
        <v>60000000</v>
      </c>
      <c r="K22">
        <v>12</v>
      </c>
      <c r="L22" s="18">
        <v>31000</v>
      </c>
    </row>
    <row r="23" spans="5:12" x14ac:dyDescent="0.25">
      <c r="E23" s="23" t="s">
        <v>334</v>
      </c>
      <c r="F23" s="23"/>
      <c r="G23" s="19">
        <f>VLOOKUP(E23,[1]jetty!$C$2:$D$56,2,FALSE)</f>
        <v>190012</v>
      </c>
      <c r="H23" s="23" t="s">
        <v>297</v>
      </c>
      <c r="I23" s="21">
        <f t="array" ref="I23">VLOOKUP(H23,[1]jetty!$C$2:$D$56,2,FALSE)</f>
        <v>20005</v>
      </c>
      <c r="J23" s="17">
        <v>55000000</v>
      </c>
      <c r="K23">
        <v>10</v>
      </c>
      <c r="L23" s="24">
        <v>9500</v>
      </c>
    </row>
    <row r="24" spans="5:12" x14ac:dyDescent="0.25">
      <c r="E24" s="20" t="s">
        <v>2</v>
      </c>
      <c r="F24" s="20"/>
      <c r="G24" s="19">
        <f>VLOOKUP(E24,[1]jetty!$C$2:$D$56,2,FALSE)</f>
        <v>190006</v>
      </c>
      <c r="H24" s="20" t="s">
        <v>307</v>
      </c>
      <c r="I24" s="21">
        <f t="array" ref="I24">VLOOKUP(H24,[1]jetty!$C$2:$D$56,2,FALSE)</f>
        <v>70002</v>
      </c>
      <c r="J24" s="17">
        <v>55000000</v>
      </c>
      <c r="K24">
        <v>15</v>
      </c>
      <c r="L24" s="18">
        <v>24000</v>
      </c>
    </row>
    <row r="25" spans="5:12" x14ac:dyDescent="0.25">
      <c r="E25" s="20" t="s">
        <v>296</v>
      </c>
      <c r="F25" s="20"/>
      <c r="G25" s="19">
        <f>VLOOKUP(E25,[1]jetty!$C$2:$D$56,2,FALSE)</f>
        <v>20004</v>
      </c>
      <c r="H25" s="20" t="s">
        <v>332</v>
      </c>
      <c r="I25" s="21">
        <f t="array" ref="I25">VLOOKUP(H25,[1]jetty!$C$2:$D$56,2,FALSE)</f>
        <v>190007</v>
      </c>
      <c r="J25" s="17">
        <v>55000000</v>
      </c>
      <c r="K25">
        <v>10</v>
      </c>
      <c r="L25" s="25">
        <v>18000</v>
      </c>
    </row>
    <row r="26" spans="5:12" x14ac:dyDescent="0.25">
      <c r="E26" s="20" t="s">
        <v>298</v>
      </c>
      <c r="F26" s="20"/>
      <c r="G26" s="19">
        <f>VLOOKUP(E26,[1]jetty!$C$2:$D$56,2,FALSE)</f>
        <v>20006</v>
      </c>
      <c r="H26" s="20" t="s">
        <v>307</v>
      </c>
      <c r="I26" s="21">
        <f t="array" ref="I26">VLOOKUP(H26,[1]jetty!$C$2:$D$56,2,FALSE)</f>
        <v>70002</v>
      </c>
      <c r="J26" s="17">
        <v>50000000</v>
      </c>
      <c r="K26">
        <v>14</v>
      </c>
      <c r="L26" s="18">
        <v>19500</v>
      </c>
    </row>
    <row r="27" spans="5:12" x14ac:dyDescent="0.25">
      <c r="E27" s="20" t="s">
        <v>2</v>
      </c>
      <c r="F27" s="20"/>
      <c r="G27" s="19">
        <f>VLOOKUP(E27,[1]jetty!$C$2:$D$56,2,FALSE)</f>
        <v>190006</v>
      </c>
      <c r="H27" s="23" t="s">
        <v>299</v>
      </c>
      <c r="I27" s="21">
        <f t="array" ref="I27">VLOOKUP(H27,[1]jetty!$C$2:$D$56,2,FALSE)</f>
        <v>20007</v>
      </c>
      <c r="J27" s="17">
        <v>65000000</v>
      </c>
      <c r="K27">
        <v>14</v>
      </c>
      <c r="L27" s="18">
        <v>32000</v>
      </c>
    </row>
    <row r="28" spans="5:12" x14ac:dyDescent="0.25">
      <c r="E28" s="20" t="s">
        <v>295</v>
      </c>
      <c r="F28" s="20"/>
      <c r="G28" s="19">
        <f>VLOOKUP(E28,[1]jetty!$C$2:$D$56,2,FALSE)</f>
        <v>20003</v>
      </c>
      <c r="H28" s="20" t="s">
        <v>311</v>
      </c>
      <c r="I28" s="21">
        <f t="array" ref="I28">VLOOKUP(H28,[1]jetty!$C$2:$D$56,2,FALSE)</f>
        <v>110003</v>
      </c>
      <c r="J28" s="17">
        <v>30000000</v>
      </c>
      <c r="K28">
        <v>13</v>
      </c>
      <c r="L28" s="18">
        <v>14000</v>
      </c>
    </row>
    <row r="29" spans="5:12" x14ac:dyDescent="0.25">
      <c r="E29" s="20" t="s">
        <v>2</v>
      </c>
      <c r="F29" s="20"/>
      <c r="G29" s="19">
        <f>VLOOKUP(E29,[1]jetty!$C$2:$D$56,2,FALSE)</f>
        <v>190006</v>
      </c>
      <c r="H29" s="20" t="s">
        <v>311</v>
      </c>
      <c r="I29" s="21">
        <f t="array" ref="I29">VLOOKUP(H29,[1]jetty!$C$2:$D$56,2,FALSE)</f>
        <v>110003</v>
      </c>
      <c r="J29" s="17">
        <v>40000000</v>
      </c>
      <c r="K29">
        <v>13</v>
      </c>
      <c r="L29" s="18">
        <v>23000</v>
      </c>
    </row>
    <row r="30" spans="5:12" x14ac:dyDescent="0.25">
      <c r="E30" s="26" t="s">
        <v>322</v>
      </c>
      <c r="F30" s="26"/>
      <c r="G30" s="19">
        <f>VLOOKUP(E30,[1]jetty!$C$2:$D$56,2,FALSE)</f>
        <v>130008</v>
      </c>
      <c r="H30" s="27" t="s">
        <v>321</v>
      </c>
      <c r="I30" s="21">
        <f t="array" ref="I30">VLOOKUP(H30,[1]jetty!$C$2:$D$56,2,FALSE)</f>
        <v>130007</v>
      </c>
      <c r="J30" s="17">
        <v>60000000</v>
      </c>
      <c r="K30">
        <v>13</v>
      </c>
      <c r="L30" s="18">
        <v>52000</v>
      </c>
    </row>
    <row r="31" spans="5:12" x14ac:dyDescent="0.25">
      <c r="E31" s="28" t="s">
        <v>31</v>
      </c>
      <c r="F31" s="28"/>
      <c r="G31" s="19">
        <f>VLOOKUP(E31,[1]jetty!$C$2:$D$56,2,FALSE)</f>
        <v>160002</v>
      </c>
      <c r="H31" s="28" t="s">
        <v>33</v>
      </c>
      <c r="I31" s="21">
        <f t="array" ref="I31">VLOOKUP(H31,[1]jetty!$C$2:$D$56,2,FALSE)</f>
        <v>200005</v>
      </c>
      <c r="J31" s="17">
        <v>15000000</v>
      </c>
      <c r="K31">
        <v>6</v>
      </c>
      <c r="L31" s="18">
        <v>7800</v>
      </c>
    </row>
    <row r="32" spans="5:12" x14ac:dyDescent="0.25">
      <c r="E32" s="23" t="s">
        <v>347</v>
      </c>
      <c r="F32" s="23"/>
      <c r="G32" s="19">
        <f>VLOOKUP(E32,[1]jetty!$C$2:$D$56,2,FALSE)</f>
        <v>200011</v>
      </c>
      <c r="H32" s="28" t="s">
        <v>317</v>
      </c>
      <c r="I32" s="21">
        <f t="array" ref="I32">VLOOKUP(H32,[1]jetty!$C$2:$D$56,2,FALSE)</f>
        <v>130003</v>
      </c>
      <c r="J32" s="17">
        <v>40000000</v>
      </c>
      <c r="K32">
        <v>14</v>
      </c>
      <c r="L32" s="18">
        <v>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G3" sqref="G3"/>
    </sheetView>
  </sheetViews>
  <sheetFormatPr defaultRowHeight="15" x14ac:dyDescent="0.25"/>
  <cols>
    <col min="1" max="1" width="11.42578125" customWidth="1"/>
    <col min="2" max="2" width="14.28515625" bestFit="1" customWidth="1"/>
    <col min="3" max="3" width="6.85546875" bestFit="1" customWidth="1"/>
    <col min="4" max="4" width="4.85546875" bestFit="1" customWidth="1"/>
    <col min="5" max="5" width="18.140625" bestFit="1" customWidth="1"/>
    <col min="6" max="6" width="10" bestFit="1" customWidth="1"/>
    <col min="7" max="7" width="14.85546875" bestFit="1" customWidth="1"/>
    <col min="8" max="8" width="18.140625" bestFit="1" customWidth="1"/>
    <col min="9" max="9" width="10" bestFit="1" customWidth="1"/>
    <col min="10" max="10" width="9" bestFit="1" customWidth="1"/>
    <col min="11" max="11" width="12" bestFit="1" customWidth="1"/>
    <col min="13" max="13" width="9" bestFit="1" customWidth="1"/>
    <col min="14" max="14" width="18.28515625" bestFit="1" customWidth="1"/>
    <col min="15" max="15" width="12.5703125" bestFit="1" customWidth="1"/>
  </cols>
  <sheetData>
    <row r="1" spans="1:16" x14ac:dyDescent="0.25">
      <c r="A1" t="s">
        <v>358</v>
      </c>
      <c r="B1" t="s">
        <v>48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288</v>
      </c>
      <c r="J1" t="s">
        <v>354</v>
      </c>
      <c r="K1" t="s">
        <v>355</v>
      </c>
      <c r="L1" t="s">
        <v>356</v>
      </c>
      <c r="M1" t="s">
        <v>357</v>
      </c>
      <c r="N1" t="s">
        <v>285</v>
      </c>
      <c r="O1" t="s">
        <v>286</v>
      </c>
      <c r="P1" t="s">
        <v>287</v>
      </c>
    </row>
    <row r="2" spans="1:16" x14ac:dyDescent="0.25">
      <c r="A2">
        <v>1</v>
      </c>
      <c r="B2">
        <v>1802011</v>
      </c>
      <c r="C2">
        <v>0</v>
      </c>
      <c r="D2">
        <v>0</v>
      </c>
      <c r="E2">
        <v>72148904</v>
      </c>
      <c r="F2">
        <v>0</v>
      </c>
      <c r="G2">
        <v>88136937</v>
      </c>
      <c r="H2">
        <v>26936996.219999999</v>
      </c>
      <c r="I2">
        <v>14400000</v>
      </c>
      <c r="J2">
        <v>32750000</v>
      </c>
      <c r="K2">
        <v>82477600</v>
      </c>
      <c r="L2">
        <v>0</v>
      </c>
      <c r="M2">
        <v>9825000</v>
      </c>
      <c r="N2" t="s">
        <v>80</v>
      </c>
    </row>
    <row r="3" spans="1:16" x14ac:dyDescent="0.25">
      <c r="A3">
        <v>2</v>
      </c>
      <c r="B3">
        <v>1770003</v>
      </c>
      <c r="C3">
        <v>0</v>
      </c>
      <c r="D3">
        <v>0</v>
      </c>
      <c r="E3">
        <v>58142946</v>
      </c>
      <c r="F3">
        <v>0</v>
      </c>
      <c r="G3">
        <v>87185125</v>
      </c>
      <c r="H3">
        <v>26936996.219999999</v>
      </c>
      <c r="I3">
        <v>14400000</v>
      </c>
      <c r="J3">
        <v>32750000</v>
      </c>
      <c r="K3">
        <v>82477600</v>
      </c>
      <c r="L3">
        <v>0</v>
      </c>
      <c r="M3">
        <v>9825000</v>
      </c>
      <c r="N3" t="s">
        <v>80</v>
      </c>
    </row>
    <row r="4" spans="1:16" x14ac:dyDescent="0.25">
      <c r="A4">
        <v>3</v>
      </c>
      <c r="B4">
        <v>1802003</v>
      </c>
      <c r="C4">
        <v>0</v>
      </c>
      <c r="D4">
        <v>0</v>
      </c>
      <c r="E4">
        <v>92759505</v>
      </c>
      <c r="F4">
        <v>0</v>
      </c>
      <c r="G4">
        <v>87453385</v>
      </c>
      <c r="H4">
        <v>26936996.219999999</v>
      </c>
      <c r="I4">
        <v>14400000</v>
      </c>
      <c r="J4">
        <v>32750000</v>
      </c>
      <c r="K4">
        <v>82477600</v>
      </c>
      <c r="L4">
        <v>0</v>
      </c>
      <c r="M4">
        <v>9825000</v>
      </c>
      <c r="N4" t="s">
        <v>80</v>
      </c>
    </row>
    <row r="5" spans="1:16" x14ac:dyDescent="0.25">
      <c r="A5">
        <v>4</v>
      </c>
      <c r="B5">
        <v>1770002</v>
      </c>
      <c r="C5">
        <v>0</v>
      </c>
      <c r="D5">
        <v>0</v>
      </c>
      <c r="E5">
        <v>59746545</v>
      </c>
      <c r="F5">
        <v>0</v>
      </c>
      <c r="G5">
        <v>79137665</v>
      </c>
      <c r="H5">
        <v>26936996.219999999</v>
      </c>
      <c r="I5">
        <v>14400000</v>
      </c>
      <c r="J5">
        <v>32750000</v>
      </c>
      <c r="K5">
        <v>82477600</v>
      </c>
      <c r="L5">
        <v>0</v>
      </c>
      <c r="M5">
        <v>9825000</v>
      </c>
      <c r="N5" t="s">
        <v>80</v>
      </c>
    </row>
    <row r="6" spans="1:16" x14ac:dyDescent="0.25">
      <c r="A6">
        <v>5</v>
      </c>
      <c r="B6">
        <v>1802005</v>
      </c>
      <c r="C6">
        <v>0</v>
      </c>
      <c r="D6">
        <v>0</v>
      </c>
      <c r="E6">
        <v>62820643</v>
      </c>
      <c r="F6">
        <v>0</v>
      </c>
      <c r="G6">
        <v>87079113</v>
      </c>
      <c r="H6">
        <v>26936996.219999999</v>
      </c>
      <c r="I6">
        <v>14400000</v>
      </c>
      <c r="J6">
        <v>32750000</v>
      </c>
      <c r="K6">
        <v>82477600</v>
      </c>
      <c r="L6">
        <v>0</v>
      </c>
      <c r="M6">
        <v>9825000</v>
      </c>
      <c r="N6" t="s">
        <v>80</v>
      </c>
    </row>
    <row r="7" spans="1:16" x14ac:dyDescent="0.25">
      <c r="A7">
        <v>6</v>
      </c>
      <c r="B7">
        <v>1770003</v>
      </c>
      <c r="C7">
        <v>0</v>
      </c>
      <c r="D7">
        <v>0</v>
      </c>
      <c r="E7">
        <v>62145387</v>
      </c>
      <c r="F7">
        <v>0</v>
      </c>
      <c r="G7">
        <v>88354309</v>
      </c>
      <c r="H7">
        <v>26936996.219999999</v>
      </c>
      <c r="I7">
        <v>14400000</v>
      </c>
      <c r="J7">
        <v>32750000</v>
      </c>
      <c r="K7">
        <v>82477600</v>
      </c>
      <c r="L7">
        <v>0</v>
      </c>
      <c r="M7">
        <v>9825000</v>
      </c>
      <c r="N7" t="s">
        <v>80</v>
      </c>
    </row>
    <row r="8" spans="1:16" x14ac:dyDescent="0.25">
      <c r="A8">
        <v>7</v>
      </c>
      <c r="B8">
        <v>1802011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80</v>
      </c>
    </row>
    <row r="9" spans="1:16" x14ac:dyDescent="0.25">
      <c r="A9">
        <v>8</v>
      </c>
      <c r="B9">
        <v>7731188</v>
      </c>
      <c r="C9">
        <v>0</v>
      </c>
      <c r="D9">
        <v>0</v>
      </c>
      <c r="E9">
        <v>0</v>
      </c>
      <c r="F9">
        <v>330000000</v>
      </c>
      <c r="G9">
        <v>0</v>
      </c>
      <c r="H9">
        <v>26936996.219999999</v>
      </c>
      <c r="I9">
        <v>14400000</v>
      </c>
      <c r="J9">
        <v>32750000</v>
      </c>
      <c r="K9">
        <v>82477600</v>
      </c>
      <c r="L9">
        <v>0</v>
      </c>
      <c r="M9">
        <v>13100000</v>
      </c>
      <c r="N9" t="s">
        <v>80</v>
      </c>
    </row>
    <row r="10" spans="1:16" x14ac:dyDescent="0.25">
      <c r="A10">
        <v>9</v>
      </c>
      <c r="B10">
        <v>7731189</v>
      </c>
      <c r="C10">
        <v>0</v>
      </c>
      <c r="D10">
        <v>0</v>
      </c>
      <c r="E10">
        <v>0</v>
      </c>
      <c r="F10">
        <v>330000000</v>
      </c>
      <c r="G10">
        <v>0</v>
      </c>
      <c r="H10">
        <v>26936996.219999999</v>
      </c>
      <c r="I10">
        <v>14400000</v>
      </c>
      <c r="J10">
        <v>32750000</v>
      </c>
      <c r="K10">
        <v>82477600</v>
      </c>
      <c r="L10">
        <v>0</v>
      </c>
      <c r="M10">
        <v>13100000</v>
      </c>
      <c r="N10" t="s">
        <v>80</v>
      </c>
    </row>
    <row r="11" spans="1:16" x14ac:dyDescent="0.25">
      <c r="A11">
        <v>10</v>
      </c>
      <c r="B11">
        <v>7760010</v>
      </c>
      <c r="C11">
        <v>0</v>
      </c>
      <c r="D11">
        <v>0</v>
      </c>
      <c r="E11">
        <v>0</v>
      </c>
      <c r="F11">
        <v>300000000</v>
      </c>
      <c r="G11">
        <v>0</v>
      </c>
      <c r="H11">
        <v>26936996.219999999</v>
      </c>
      <c r="I11">
        <v>14400000</v>
      </c>
      <c r="J11">
        <v>32750000</v>
      </c>
      <c r="K11">
        <v>82477600</v>
      </c>
      <c r="L11">
        <v>0</v>
      </c>
      <c r="M11">
        <v>13100000</v>
      </c>
      <c r="N11" t="s">
        <v>80</v>
      </c>
    </row>
    <row r="12" spans="1:16" x14ac:dyDescent="0.25">
      <c r="A12">
        <v>11</v>
      </c>
      <c r="B12">
        <v>7762011</v>
      </c>
      <c r="C12">
        <v>0</v>
      </c>
      <c r="D12">
        <v>0</v>
      </c>
      <c r="E12">
        <v>0</v>
      </c>
      <c r="F12">
        <v>300000000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13100000</v>
      </c>
      <c r="N12" t="s">
        <v>80</v>
      </c>
    </row>
    <row r="13" spans="1:16" x14ac:dyDescent="0.25">
      <c r="A13">
        <v>12</v>
      </c>
      <c r="B13">
        <v>6760000</v>
      </c>
      <c r="C13">
        <v>0</v>
      </c>
      <c r="D13">
        <v>0</v>
      </c>
      <c r="E13">
        <v>0</v>
      </c>
      <c r="F13">
        <v>300000000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13100000</v>
      </c>
      <c r="N13" t="s">
        <v>80</v>
      </c>
    </row>
    <row r="14" spans="1:16" x14ac:dyDescent="0.25">
      <c r="A14">
        <v>13</v>
      </c>
      <c r="B14">
        <v>7731178</v>
      </c>
      <c r="C14">
        <v>0</v>
      </c>
      <c r="D14">
        <v>0</v>
      </c>
      <c r="E14">
        <v>0</v>
      </c>
      <c r="F14">
        <v>330000000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13100000</v>
      </c>
      <c r="N14" t="s">
        <v>80</v>
      </c>
    </row>
    <row r="15" spans="1:16" x14ac:dyDescent="0.25">
      <c r="A15">
        <v>14</v>
      </c>
      <c r="B15">
        <v>6705001</v>
      </c>
      <c r="C15">
        <v>0</v>
      </c>
      <c r="D15">
        <v>0</v>
      </c>
      <c r="E15">
        <v>0</v>
      </c>
      <c r="F15">
        <v>330000000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13100000</v>
      </c>
      <c r="N15" t="s">
        <v>80</v>
      </c>
    </row>
    <row r="16" spans="1:16" x14ac:dyDescent="0.25">
      <c r="A16">
        <v>15</v>
      </c>
      <c r="B16">
        <v>1770008</v>
      </c>
      <c r="C16">
        <v>0</v>
      </c>
      <c r="D16">
        <v>0</v>
      </c>
      <c r="E16">
        <v>75767083</v>
      </c>
      <c r="F16">
        <v>0</v>
      </c>
      <c r="G16">
        <v>88136937</v>
      </c>
      <c r="H16">
        <v>26936996.219999999</v>
      </c>
      <c r="I16">
        <v>14400000</v>
      </c>
      <c r="J16">
        <v>26200000</v>
      </c>
      <c r="K16">
        <v>82477600</v>
      </c>
      <c r="L16">
        <v>0</v>
      </c>
      <c r="M16">
        <v>13100000</v>
      </c>
      <c r="N16" t="s">
        <v>80</v>
      </c>
    </row>
    <row r="17" spans="1:14" x14ac:dyDescent="0.25">
      <c r="A17">
        <v>16</v>
      </c>
      <c r="B17">
        <v>1802009</v>
      </c>
      <c r="C17">
        <v>0</v>
      </c>
      <c r="D17">
        <v>0</v>
      </c>
      <c r="E17">
        <v>79122319</v>
      </c>
      <c r="F17">
        <v>0</v>
      </c>
      <c r="G17">
        <v>88136937</v>
      </c>
      <c r="H17">
        <v>26936996.219999999</v>
      </c>
      <c r="I17">
        <v>14400000</v>
      </c>
      <c r="J17">
        <v>26200000</v>
      </c>
      <c r="K17">
        <v>82477600</v>
      </c>
      <c r="L17">
        <v>0</v>
      </c>
      <c r="M17">
        <v>13100000</v>
      </c>
      <c r="N17" t="s">
        <v>80</v>
      </c>
    </row>
    <row r="18" spans="1:14" x14ac:dyDescent="0.25">
      <c r="A18">
        <v>17</v>
      </c>
      <c r="B18">
        <v>1802015</v>
      </c>
      <c r="C18">
        <v>0</v>
      </c>
      <c r="D18">
        <v>0</v>
      </c>
      <c r="E18">
        <v>0</v>
      </c>
      <c r="F18">
        <v>0</v>
      </c>
      <c r="G18">
        <v>88136937</v>
      </c>
      <c r="H18">
        <v>26936996.219999999</v>
      </c>
      <c r="I18">
        <v>14400000</v>
      </c>
      <c r="J18">
        <v>26200000</v>
      </c>
      <c r="K18">
        <v>82477600</v>
      </c>
      <c r="L18">
        <v>0</v>
      </c>
      <c r="M18">
        <v>13100000</v>
      </c>
      <c r="N18" t="s">
        <v>80</v>
      </c>
    </row>
    <row r="19" spans="1:14" x14ac:dyDescent="0.25">
      <c r="A19">
        <v>18</v>
      </c>
      <c r="B19">
        <v>1770001</v>
      </c>
      <c r="C19">
        <v>0</v>
      </c>
      <c r="D19">
        <v>0</v>
      </c>
      <c r="E19">
        <v>79033264</v>
      </c>
      <c r="F19">
        <v>0</v>
      </c>
      <c r="G19">
        <v>88136937</v>
      </c>
      <c r="H19">
        <v>26936996.219999999</v>
      </c>
      <c r="I19">
        <v>14400000</v>
      </c>
      <c r="J19">
        <v>26200000</v>
      </c>
      <c r="K19">
        <v>82477600</v>
      </c>
      <c r="L19">
        <v>0</v>
      </c>
      <c r="M19">
        <v>13100000</v>
      </c>
      <c r="N19" t="s">
        <v>80</v>
      </c>
    </row>
    <row r="20" spans="1:14" x14ac:dyDescent="0.25">
      <c r="A20">
        <v>19</v>
      </c>
      <c r="B20">
        <v>1802010</v>
      </c>
      <c r="C20">
        <v>0</v>
      </c>
      <c r="D20">
        <v>0</v>
      </c>
      <c r="E20">
        <v>98820696</v>
      </c>
      <c r="F20">
        <v>0</v>
      </c>
      <c r="G20">
        <v>88136937</v>
      </c>
      <c r="H20">
        <v>26936996.219999999</v>
      </c>
      <c r="I20">
        <v>14400000</v>
      </c>
      <c r="J20">
        <v>26200000</v>
      </c>
      <c r="K20">
        <v>82477600</v>
      </c>
      <c r="L20">
        <v>0</v>
      </c>
      <c r="M20">
        <v>13100000</v>
      </c>
      <c r="N20" t="s">
        <v>80</v>
      </c>
    </row>
    <row r="21" spans="1:14" x14ac:dyDescent="0.25">
      <c r="A21">
        <v>20</v>
      </c>
      <c r="B21">
        <v>1770006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80</v>
      </c>
    </row>
    <row r="22" spans="1:14" x14ac:dyDescent="0.25">
      <c r="A22">
        <v>21</v>
      </c>
      <c r="B22">
        <v>1770011</v>
      </c>
      <c r="C22">
        <v>0</v>
      </c>
      <c r="D22">
        <v>0</v>
      </c>
      <c r="E22">
        <v>98820696</v>
      </c>
      <c r="F22">
        <v>0</v>
      </c>
      <c r="G22">
        <v>88136937</v>
      </c>
      <c r="H22">
        <v>26936996.219999999</v>
      </c>
      <c r="I22">
        <v>14400000</v>
      </c>
      <c r="J22">
        <v>26200000</v>
      </c>
      <c r="K22">
        <v>82477600</v>
      </c>
      <c r="L22">
        <v>0</v>
      </c>
      <c r="M22">
        <v>13100000</v>
      </c>
      <c r="N22" t="s">
        <v>80</v>
      </c>
    </row>
    <row r="23" spans="1:14" x14ac:dyDescent="0.25">
      <c r="A23">
        <v>22</v>
      </c>
      <c r="B23">
        <v>1802007</v>
      </c>
      <c r="C23">
        <v>0</v>
      </c>
      <c r="D23">
        <v>0</v>
      </c>
      <c r="E23">
        <v>60200360</v>
      </c>
      <c r="F23">
        <v>0</v>
      </c>
      <c r="G23">
        <v>86793061</v>
      </c>
      <c r="H23">
        <v>25000000</v>
      </c>
      <c r="I23">
        <v>14400000</v>
      </c>
      <c r="J23">
        <v>26200000</v>
      </c>
      <c r="K23">
        <v>36391800</v>
      </c>
      <c r="L23">
        <v>0</v>
      </c>
      <c r="M23">
        <v>19650000</v>
      </c>
      <c r="N23" t="s">
        <v>80</v>
      </c>
    </row>
    <row r="24" spans="1:14" x14ac:dyDescent="0.25">
      <c r="A24">
        <v>23</v>
      </c>
      <c r="B24">
        <v>1770010</v>
      </c>
      <c r="C24">
        <v>0</v>
      </c>
      <c r="D24">
        <v>0</v>
      </c>
      <c r="E24">
        <v>67203933</v>
      </c>
      <c r="F24">
        <v>0</v>
      </c>
      <c r="G24">
        <v>84501328</v>
      </c>
      <c r="H24">
        <v>25000000</v>
      </c>
      <c r="I24">
        <v>14400000</v>
      </c>
      <c r="J24">
        <v>26200000</v>
      </c>
      <c r="K24">
        <v>82477600</v>
      </c>
      <c r="L24">
        <v>0</v>
      </c>
      <c r="M24">
        <v>19650000</v>
      </c>
      <c r="N24" t="s">
        <v>80</v>
      </c>
    </row>
    <row r="25" spans="1:14" x14ac:dyDescent="0.25">
      <c r="A25">
        <v>24</v>
      </c>
      <c r="B25">
        <v>1770005</v>
      </c>
      <c r="C25">
        <v>0</v>
      </c>
      <c r="D25">
        <v>0</v>
      </c>
      <c r="E25">
        <v>41298087</v>
      </c>
      <c r="F25">
        <v>0</v>
      </c>
      <c r="G25">
        <v>88113703</v>
      </c>
      <c r="H25">
        <v>25000000</v>
      </c>
      <c r="I25">
        <v>14400000</v>
      </c>
      <c r="J25">
        <v>26200000</v>
      </c>
      <c r="K25">
        <v>82477600</v>
      </c>
      <c r="L25">
        <v>0</v>
      </c>
      <c r="M25">
        <v>19650000</v>
      </c>
      <c r="N25" t="s">
        <v>80</v>
      </c>
    </row>
    <row r="26" spans="1:14" x14ac:dyDescent="0.25">
      <c r="A26">
        <v>25</v>
      </c>
      <c r="B26">
        <v>1802006</v>
      </c>
      <c r="C26">
        <v>0</v>
      </c>
      <c r="D26">
        <v>0</v>
      </c>
      <c r="E26">
        <v>41298087</v>
      </c>
      <c r="F26">
        <v>0</v>
      </c>
      <c r="G26">
        <v>84285598</v>
      </c>
      <c r="H26">
        <v>25000000</v>
      </c>
      <c r="I26">
        <v>14400000</v>
      </c>
      <c r="J26">
        <v>26200000</v>
      </c>
      <c r="K26">
        <v>82477600</v>
      </c>
      <c r="L26">
        <v>0</v>
      </c>
      <c r="M26">
        <v>19650000</v>
      </c>
      <c r="N26" t="s">
        <v>80</v>
      </c>
    </row>
    <row r="27" spans="1:14" x14ac:dyDescent="0.25">
      <c r="A27">
        <v>26</v>
      </c>
      <c r="B27">
        <v>1802001</v>
      </c>
      <c r="C27">
        <v>0</v>
      </c>
      <c r="D27">
        <v>0</v>
      </c>
      <c r="E27">
        <v>41298087</v>
      </c>
      <c r="F27">
        <v>0</v>
      </c>
      <c r="G27">
        <v>80709656</v>
      </c>
      <c r="H27">
        <v>25000000</v>
      </c>
      <c r="I27">
        <v>14400000</v>
      </c>
      <c r="J27">
        <v>26200000</v>
      </c>
      <c r="K27">
        <v>82477600</v>
      </c>
      <c r="L27">
        <v>0</v>
      </c>
      <c r="M27">
        <v>19650000</v>
      </c>
      <c r="N27" t="s">
        <v>80</v>
      </c>
    </row>
    <row r="28" spans="1:14" x14ac:dyDescent="0.25">
      <c r="A28">
        <v>27</v>
      </c>
      <c r="B28">
        <v>6751002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80</v>
      </c>
    </row>
    <row r="29" spans="1:14" x14ac:dyDescent="0.25">
      <c r="A29">
        <v>28</v>
      </c>
      <c r="B29">
        <v>7718001</v>
      </c>
      <c r="C29">
        <v>0</v>
      </c>
      <c r="D29">
        <v>0</v>
      </c>
      <c r="E29">
        <v>0</v>
      </c>
      <c r="F29">
        <v>320000000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9825000</v>
      </c>
      <c r="N29" t="s">
        <v>80</v>
      </c>
    </row>
    <row r="30" spans="1:14" x14ac:dyDescent="0.25">
      <c r="A30">
        <v>29</v>
      </c>
      <c r="B30">
        <v>1802005</v>
      </c>
      <c r="C30">
        <v>0</v>
      </c>
      <c r="D30">
        <v>0</v>
      </c>
      <c r="E30">
        <v>75622248</v>
      </c>
      <c r="F30">
        <v>275100000</v>
      </c>
      <c r="G30">
        <v>88136937</v>
      </c>
      <c r="H30">
        <v>26933600</v>
      </c>
      <c r="I30">
        <v>14400000</v>
      </c>
      <c r="J30">
        <v>26200000</v>
      </c>
      <c r="K30">
        <v>131000000</v>
      </c>
      <c r="L30">
        <v>0</v>
      </c>
      <c r="M30">
        <v>9825000</v>
      </c>
      <c r="N30" t="s">
        <v>80</v>
      </c>
    </row>
    <row r="31" spans="1:14" x14ac:dyDescent="0.25">
      <c r="A31">
        <v>30</v>
      </c>
      <c r="B31">
        <v>1770008</v>
      </c>
      <c r="C31">
        <v>0</v>
      </c>
      <c r="D31">
        <v>0</v>
      </c>
      <c r="E31">
        <v>79307932</v>
      </c>
      <c r="F31">
        <v>275100000</v>
      </c>
      <c r="G31">
        <v>88136937</v>
      </c>
      <c r="H31">
        <v>26933600</v>
      </c>
      <c r="I31">
        <v>14400000</v>
      </c>
      <c r="J31">
        <v>26200000</v>
      </c>
      <c r="K31">
        <v>131000000</v>
      </c>
      <c r="L31">
        <v>0</v>
      </c>
      <c r="M31">
        <v>9825000</v>
      </c>
      <c r="N31" t="s">
        <v>80</v>
      </c>
    </row>
    <row r="32" spans="1:14" x14ac:dyDescent="0.25">
      <c r="A32">
        <v>31</v>
      </c>
      <c r="B32">
        <v>1770007</v>
      </c>
      <c r="C32">
        <v>0</v>
      </c>
      <c r="D32">
        <v>0</v>
      </c>
      <c r="E32">
        <v>79207765</v>
      </c>
      <c r="F32">
        <v>275100000</v>
      </c>
      <c r="G32">
        <v>88136937</v>
      </c>
      <c r="H32">
        <v>26933600</v>
      </c>
      <c r="I32">
        <v>14400000</v>
      </c>
      <c r="J32">
        <v>26200000</v>
      </c>
      <c r="K32">
        <v>131000000</v>
      </c>
      <c r="L32">
        <v>0</v>
      </c>
      <c r="M32">
        <v>9825000</v>
      </c>
      <c r="N32" t="s">
        <v>80</v>
      </c>
    </row>
    <row r="33" spans="1:14" x14ac:dyDescent="0.25">
      <c r="A33">
        <v>32</v>
      </c>
      <c r="B33">
        <v>1802008</v>
      </c>
      <c r="C33">
        <v>0</v>
      </c>
      <c r="D33">
        <v>0</v>
      </c>
      <c r="E33">
        <v>82017613</v>
      </c>
      <c r="F33">
        <v>275100000</v>
      </c>
      <c r="G33">
        <v>88136937</v>
      </c>
      <c r="H33">
        <v>26933600</v>
      </c>
      <c r="I33">
        <v>14400000</v>
      </c>
      <c r="J33">
        <v>26200000</v>
      </c>
      <c r="K33">
        <v>131000000</v>
      </c>
      <c r="L33">
        <v>0</v>
      </c>
      <c r="M33">
        <v>9825000</v>
      </c>
      <c r="N33" t="s">
        <v>80</v>
      </c>
    </row>
    <row r="34" spans="1:14" x14ac:dyDescent="0.25">
      <c r="A34">
        <v>33</v>
      </c>
      <c r="B34">
        <v>1802002</v>
      </c>
      <c r="C34">
        <v>0</v>
      </c>
      <c r="D34">
        <v>0</v>
      </c>
      <c r="E34">
        <v>74800274</v>
      </c>
      <c r="F34">
        <v>275100000</v>
      </c>
      <c r="G34">
        <v>88136937</v>
      </c>
      <c r="H34">
        <v>26933600</v>
      </c>
      <c r="I34">
        <v>14400000</v>
      </c>
      <c r="J34">
        <v>26200000</v>
      </c>
      <c r="K34">
        <v>131000000</v>
      </c>
      <c r="L34">
        <v>0</v>
      </c>
      <c r="M34">
        <v>9825000</v>
      </c>
      <c r="N34" t="s">
        <v>80</v>
      </c>
    </row>
    <row r="35" spans="1:14" x14ac:dyDescent="0.25">
      <c r="A35">
        <v>34</v>
      </c>
      <c r="B35">
        <v>1802010</v>
      </c>
      <c r="C35">
        <v>0</v>
      </c>
      <c r="D35">
        <v>0</v>
      </c>
      <c r="E35">
        <v>80818718</v>
      </c>
      <c r="F35">
        <v>275100000</v>
      </c>
      <c r="G35">
        <v>88136937</v>
      </c>
      <c r="H35">
        <v>26933600</v>
      </c>
      <c r="I35">
        <v>14400000</v>
      </c>
      <c r="J35">
        <v>26200000</v>
      </c>
      <c r="K35">
        <v>131000000</v>
      </c>
      <c r="L35">
        <v>0</v>
      </c>
      <c r="M35">
        <v>9825000</v>
      </c>
      <c r="N35" t="s">
        <v>80</v>
      </c>
    </row>
    <row r="36" spans="1:14" x14ac:dyDescent="0.25">
      <c r="A36">
        <v>35</v>
      </c>
      <c r="B36">
        <v>1601008</v>
      </c>
      <c r="C36">
        <v>0</v>
      </c>
      <c r="D36">
        <v>0</v>
      </c>
      <c r="E36">
        <v>92759505</v>
      </c>
      <c r="F36">
        <v>0</v>
      </c>
      <c r="G36">
        <v>0</v>
      </c>
      <c r="H36">
        <v>0</v>
      </c>
      <c r="I36">
        <v>13971000</v>
      </c>
      <c r="J36">
        <v>0</v>
      </c>
      <c r="K36">
        <v>0</v>
      </c>
      <c r="L36">
        <v>0</v>
      </c>
      <c r="M36">
        <v>0</v>
      </c>
      <c r="N36" t="s">
        <v>80</v>
      </c>
    </row>
    <row r="37" spans="1:14" x14ac:dyDescent="0.25">
      <c r="A37">
        <v>36</v>
      </c>
      <c r="B37">
        <v>1610102</v>
      </c>
      <c r="C37">
        <v>0</v>
      </c>
      <c r="D37">
        <v>0</v>
      </c>
      <c r="E37">
        <v>98264873</v>
      </c>
      <c r="F37">
        <v>0</v>
      </c>
      <c r="G37">
        <v>0</v>
      </c>
      <c r="H37">
        <v>0</v>
      </c>
      <c r="I37">
        <v>13971000</v>
      </c>
      <c r="J37">
        <v>0</v>
      </c>
      <c r="K37">
        <v>0</v>
      </c>
      <c r="L37">
        <v>0</v>
      </c>
      <c r="M37">
        <v>0</v>
      </c>
      <c r="N37" t="s">
        <v>80</v>
      </c>
    </row>
    <row r="38" spans="1:14" x14ac:dyDescent="0.25">
      <c r="A38">
        <v>37</v>
      </c>
      <c r="B38">
        <v>1601007</v>
      </c>
      <c r="C38">
        <v>0</v>
      </c>
      <c r="D38">
        <v>0</v>
      </c>
      <c r="E38">
        <v>84381195</v>
      </c>
      <c r="F38">
        <v>0</v>
      </c>
      <c r="G38">
        <v>0</v>
      </c>
      <c r="H38">
        <v>0</v>
      </c>
      <c r="I38">
        <v>13971000</v>
      </c>
      <c r="J38">
        <v>0</v>
      </c>
      <c r="K38">
        <v>0</v>
      </c>
      <c r="L38">
        <v>0</v>
      </c>
      <c r="M38">
        <v>0</v>
      </c>
      <c r="N38" t="s">
        <v>80</v>
      </c>
    </row>
    <row r="39" spans="1:14" x14ac:dyDescent="0.25">
      <c r="A39">
        <v>38</v>
      </c>
      <c r="B39">
        <v>1601005</v>
      </c>
      <c r="C39">
        <v>0</v>
      </c>
      <c r="D39">
        <v>0</v>
      </c>
      <c r="E39">
        <v>81737044</v>
      </c>
      <c r="F39">
        <v>0</v>
      </c>
      <c r="G39">
        <v>0</v>
      </c>
      <c r="H39">
        <v>0</v>
      </c>
      <c r="I39">
        <v>13971000</v>
      </c>
      <c r="J39">
        <v>0</v>
      </c>
      <c r="K39">
        <v>0</v>
      </c>
      <c r="L39">
        <v>0</v>
      </c>
      <c r="M39">
        <v>0</v>
      </c>
      <c r="N39" t="s">
        <v>80</v>
      </c>
    </row>
    <row r="40" spans="1:14" x14ac:dyDescent="0.25">
      <c r="A40">
        <v>39</v>
      </c>
      <c r="B40">
        <v>1601006</v>
      </c>
      <c r="C40">
        <v>0</v>
      </c>
      <c r="D40">
        <v>0</v>
      </c>
      <c r="E40">
        <v>92566506</v>
      </c>
      <c r="F40">
        <v>0</v>
      </c>
      <c r="G40">
        <v>0</v>
      </c>
      <c r="H40">
        <v>0</v>
      </c>
      <c r="I40">
        <v>13971000</v>
      </c>
      <c r="J40">
        <v>0</v>
      </c>
      <c r="K40">
        <v>0</v>
      </c>
      <c r="L40">
        <v>0</v>
      </c>
      <c r="M40">
        <v>0</v>
      </c>
      <c r="N40" t="s">
        <v>80</v>
      </c>
    </row>
    <row r="41" spans="1:14" x14ac:dyDescent="0.25">
      <c r="A41">
        <v>40</v>
      </c>
      <c r="B41">
        <v>1601004</v>
      </c>
      <c r="C41">
        <v>0</v>
      </c>
      <c r="D41">
        <v>0</v>
      </c>
      <c r="E41">
        <v>95681017</v>
      </c>
      <c r="F41">
        <v>0</v>
      </c>
      <c r="G41">
        <v>0</v>
      </c>
      <c r="H41">
        <v>0</v>
      </c>
      <c r="I41">
        <v>13971000</v>
      </c>
      <c r="J41">
        <v>0</v>
      </c>
      <c r="K41">
        <v>0</v>
      </c>
      <c r="L41">
        <v>0</v>
      </c>
      <c r="M41">
        <v>0</v>
      </c>
      <c r="N41" t="s">
        <v>80</v>
      </c>
    </row>
    <row r="42" spans="1:14" x14ac:dyDescent="0.25">
      <c r="A42">
        <v>41</v>
      </c>
      <c r="B42">
        <v>7661003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13971000</v>
      </c>
      <c r="J42">
        <v>0</v>
      </c>
      <c r="K42">
        <v>0</v>
      </c>
      <c r="L42">
        <v>0</v>
      </c>
      <c r="M42">
        <v>0</v>
      </c>
      <c r="N42" t="s">
        <v>80</v>
      </c>
    </row>
    <row r="43" spans="1:14" x14ac:dyDescent="0.25">
      <c r="A43">
        <v>42</v>
      </c>
      <c r="B43">
        <v>7661005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13971000</v>
      </c>
      <c r="J43">
        <v>0</v>
      </c>
      <c r="K43">
        <v>0</v>
      </c>
      <c r="L43">
        <v>0</v>
      </c>
      <c r="M43">
        <v>0</v>
      </c>
      <c r="N43" t="s">
        <v>80</v>
      </c>
    </row>
    <row r="44" spans="1:14" x14ac:dyDescent="0.25">
      <c r="A44">
        <v>43</v>
      </c>
      <c r="B44">
        <v>7629301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13971000</v>
      </c>
      <c r="J44">
        <v>0</v>
      </c>
      <c r="K44">
        <v>0</v>
      </c>
      <c r="L44">
        <v>0</v>
      </c>
      <c r="M44">
        <v>0</v>
      </c>
      <c r="N44" t="s">
        <v>80</v>
      </c>
    </row>
    <row r="45" spans="1:14" x14ac:dyDescent="0.25">
      <c r="A45">
        <v>44</v>
      </c>
      <c r="B45">
        <v>5645016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80</v>
      </c>
    </row>
    <row r="46" spans="1:14" x14ac:dyDescent="0.25">
      <c r="A46">
        <v>45</v>
      </c>
      <c r="B46">
        <v>6601021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80</v>
      </c>
    </row>
    <row r="47" spans="1:14" x14ac:dyDescent="0.25">
      <c r="A47">
        <v>46</v>
      </c>
      <c r="B47">
        <v>7661002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80</v>
      </c>
    </row>
    <row r="48" spans="1:14" x14ac:dyDescent="0.25">
      <c r="A48">
        <v>47</v>
      </c>
      <c r="B48">
        <v>7661001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80</v>
      </c>
    </row>
    <row r="49" spans="1:14" x14ac:dyDescent="0.25">
      <c r="A49">
        <v>48</v>
      </c>
      <c r="B49">
        <v>1903010</v>
      </c>
      <c r="C49">
        <v>0</v>
      </c>
      <c r="D49">
        <v>0</v>
      </c>
      <c r="E49">
        <v>106656235</v>
      </c>
      <c r="F49">
        <v>0</v>
      </c>
      <c r="G49">
        <v>0</v>
      </c>
      <c r="H49">
        <v>0</v>
      </c>
      <c r="I49">
        <v>13971000</v>
      </c>
      <c r="J49">
        <v>0</v>
      </c>
      <c r="K49">
        <v>0</v>
      </c>
      <c r="L49">
        <v>0</v>
      </c>
      <c r="M49">
        <v>0</v>
      </c>
      <c r="N49" t="s">
        <v>80</v>
      </c>
    </row>
    <row r="50" spans="1:14" x14ac:dyDescent="0.25">
      <c r="A50">
        <v>49</v>
      </c>
      <c r="B50">
        <v>1903009</v>
      </c>
      <c r="C50">
        <v>0</v>
      </c>
      <c r="D50">
        <v>0</v>
      </c>
      <c r="E50">
        <v>106653020</v>
      </c>
      <c r="F50">
        <v>0</v>
      </c>
      <c r="G50">
        <v>0</v>
      </c>
      <c r="H50">
        <v>0</v>
      </c>
      <c r="I50">
        <v>13971000</v>
      </c>
      <c r="J50">
        <v>0</v>
      </c>
      <c r="K50">
        <v>0</v>
      </c>
      <c r="L50">
        <v>0</v>
      </c>
      <c r="M50">
        <v>0</v>
      </c>
      <c r="N50" t="s">
        <v>80</v>
      </c>
    </row>
    <row r="51" spans="1:14" x14ac:dyDescent="0.25">
      <c r="A51">
        <v>50</v>
      </c>
      <c r="B51">
        <v>1903011</v>
      </c>
      <c r="C51">
        <v>0</v>
      </c>
      <c r="D51">
        <v>0</v>
      </c>
      <c r="E51">
        <v>114754429</v>
      </c>
      <c r="F51">
        <v>0</v>
      </c>
      <c r="G51">
        <v>0</v>
      </c>
      <c r="H51">
        <v>0</v>
      </c>
      <c r="I51">
        <v>13971000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 x14ac:dyDescent="0.25">
      <c r="A52">
        <v>51</v>
      </c>
      <c r="B52">
        <v>1903003</v>
      </c>
      <c r="C52">
        <v>0</v>
      </c>
      <c r="D52">
        <v>0</v>
      </c>
      <c r="E52">
        <v>95777860</v>
      </c>
      <c r="F52">
        <v>0</v>
      </c>
      <c r="G52">
        <v>0</v>
      </c>
      <c r="H52">
        <v>0</v>
      </c>
      <c r="I52">
        <v>13971000</v>
      </c>
      <c r="J52">
        <v>0</v>
      </c>
      <c r="K52">
        <v>0</v>
      </c>
      <c r="L52">
        <v>0</v>
      </c>
      <c r="M52">
        <v>0</v>
      </c>
      <c r="N52" t="s">
        <v>80</v>
      </c>
    </row>
    <row r="53" spans="1:14" x14ac:dyDescent="0.25">
      <c r="A53">
        <v>52</v>
      </c>
      <c r="B53">
        <v>1903015</v>
      </c>
      <c r="C53">
        <v>0</v>
      </c>
      <c r="D53">
        <v>0</v>
      </c>
      <c r="E53">
        <v>126693181</v>
      </c>
      <c r="F53">
        <v>0</v>
      </c>
      <c r="G53">
        <v>0</v>
      </c>
      <c r="H53">
        <v>0</v>
      </c>
      <c r="I53">
        <v>13971000</v>
      </c>
      <c r="J53">
        <v>0</v>
      </c>
      <c r="K53">
        <v>0</v>
      </c>
      <c r="L53">
        <v>0</v>
      </c>
      <c r="M53">
        <v>0</v>
      </c>
      <c r="N53" t="s">
        <v>80</v>
      </c>
    </row>
    <row r="54" spans="1:14" x14ac:dyDescent="0.25">
      <c r="A54">
        <v>53</v>
      </c>
      <c r="B54">
        <v>1903012</v>
      </c>
      <c r="C54">
        <v>0</v>
      </c>
      <c r="D54">
        <v>0</v>
      </c>
      <c r="E54">
        <v>126693181</v>
      </c>
      <c r="F54">
        <v>0</v>
      </c>
      <c r="G54">
        <v>0</v>
      </c>
      <c r="H54">
        <v>0</v>
      </c>
      <c r="I54">
        <v>13971000</v>
      </c>
      <c r="J54">
        <v>0</v>
      </c>
      <c r="K54">
        <v>0</v>
      </c>
      <c r="L54">
        <v>0</v>
      </c>
      <c r="M54">
        <v>0</v>
      </c>
      <c r="N54" t="s">
        <v>80</v>
      </c>
    </row>
    <row r="55" spans="1:14" x14ac:dyDescent="0.25">
      <c r="A55">
        <v>54</v>
      </c>
      <c r="B55">
        <v>6601023</v>
      </c>
      <c r="C55">
        <v>0</v>
      </c>
      <c r="D55">
        <v>0</v>
      </c>
      <c r="E55">
        <v>41021875</v>
      </c>
      <c r="F55">
        <v>0</v>
      </c>
      <c r="G55">
        <v>0</v>
      </c>
      <c r="H55">
        <v>0</v>
      </c>
      <c r="I55">
        <v>13971000</v>
      </c>
      <c r="J55">
        <v>0</v>
      </c>
      <c r="K55">
        <v>0</v>
      </c>
      <c r="L55">
        <v>0</v>
      </c>
      <c r="M55">
        <v>0</v>
      </c>
      <c r="N55" t="s">
        <v>80</v>
      </c>
    </row>
    <row r="56" spans="1:14" x14ac:dyDescent="0.25">
      <c r="A56">
        <v>55</v>
      </c>
      <c r="B56">
        <v>1601001</v>
      </c>
      <c r="C56">
        <v>0</v>
      </c>
      <c r="D56">
        <v>0</v>
      </c>
      <c r="E56">
        <v>42382820</v>
      </c>
      <c r="F56">
        <v>0</v>
      </c>
      <c r="G56">
        <v>0</v>
      </c>
      <c r="H56">
        <v>0</v>
      </c>
      <c r="I56">
        <v>13971000</v>
      </c>
      <c r="J56">
        <v>0</v>
      </c>
      <c r="K56">
        <v>0</v>
      </c>
      <c r="L56">
        <v>0</v>
      </c>
      <c r="M56">
        <v>0</v>
      </c>
      <c r="N56" t="s">
        <v>80</v>
      </c>
    </row>
    <row r="57" spans="1:14" x14ac:dyDescent="0.25">
      <c r="A57">
        <v>56</v>
      </c>
      <c r="B57">
        <v>1601003</v>
      </c>
      <c r="C57">
        <v>0</v>
      </c>
      <c r="D57">
        <v>0</v>
      </c>
      <c r="E57">
        <v>46262270</v>
      </c>
      <c r="F57">
        <v>0</v>
      </c>
      <c r="G57">
        <v>0</v>
      </c>
      <c r="H57">
        <v>0</v>
      </c>
      <c r="I57">
        <v>13971000</v>
      </c>
      <c r="J57">
        <v>0</v>
      </c>
      <c r="K57">
        <v>0</v>
      </c>
      <c r="L57">
        <v>0</v>
      </c>
      <c r="M57">
        <v>0</v>
      </c>
      <c r="N57" t="s">
        <v>80</v>
      </c>
    </row>
    <row r="58" spans="1:14" x14ac:dyDescent="0.25">
      <c r="A58">
        <v>57</v>
      </c>
      <c r="B58">
        <v>6601022</v>
      </c>
      <c r="C58">
        <v>0</v>
      </c>
      <c r="D58">
        <v>0</v>
      </c>
      <c r="E58">
        <v>46262270</v>
      </c>
      <c r="F58">
        <v>0</v>
      </c>
      <c r="G58">
        <v>0</v>
      </c>
      <c r="H58">
        <v>0</v>
      </c>
      <c r="I58">
        <v>13971000</v>
      </c>
      <c r="J58">
        <v>0</v>
      </c>
      <c r="K58">
        <v>0</v>
      </c>
      <c r="L58">
        <v>0</v>
      </c>
      <c r="M58">
        <v>0</v>
      </c>
      <c r="N58" t="s">
        <v>80</v>
      </c>
    </row>
    <row r="59" spans="1:14" x14ac:dyDescent="0.25">
      <c r="A59">
        <v>58</v>
      </c>
      <c r="B59">
        <v>6601020</v>
      </c>
      <c r="C59">
        <v>0</v>
      </c>
      <c r="D59">
        <v>0</v>
      </c>
      <c r="E59">
        <v>46262270</v>
      </c>
      <c r="F59">
        <v>0</v>
      </c>
      <c r="G59">
        <v>0</v>
      </c>
      <c r="H59">
        <v>0</v>
      </c>
      <c r="I59">
        <v>13971000</v>
      </c>
      <c r="J59">
        <v>0</v>
      </c>
      <c r="K59">
        <v>0</v>
      </c>
      <c r="L59">
        <v>0</v>
      </c>
      <c r="M59">
        <v>0</v>
      </c>
      <c r="N59" t="s">
        <v>80</v>
      </c>
    </row>
    <row r="60" spans="1:14" x14ac:dyDescent="0.25">
      <c r="A60">
        <v>59</v>
      </c>
      <c r="B60">
        <v>7652002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80</v>
      </c>
    </row>
    <row r="61" spans="1:14" x14ac:dyDescent="0.25">
      <c r="A61">
        <v>60</v>
      </c>
      <c r="B61">
        <v>6652001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80</v>
      </c>
    </row>
    <row r="62" spans="1:14" x14ac:dyDescent="0.25">
      <c r="A62">
        <v>61</v>
      </c>
      <c r="B62">
        <v>1903001</v>
      </c>
      <c r="C62">
        <v>0</v>
      </c>
      <c r="D62">
        <v>0</v>
      </c>
      <c r="E62">
        <v>72171301</v>
      </c>
      <c r="F62">
        <v>0</v>
      </c>
      <c r="G62">
        <v>0</v>
      </c>
      <c r="H62">
        <v>0</v>
      </c>
      <c r="I62">
        <v>13971000</v>
      </c>
      <c r="J62">
        <v>0</v>
      </c>
      <c r="K62">
        <v>0</v>
      </c>
      <c r="L62">
        <v>0</v>
      </c>
      <c r="M62">
        <v>0</v>
      </c>
      <c r="N62" t="s">
        <v>80</v>
      </c>
    </row>
    <row r="63" spans="1:14" x14ac:dyDescent="0.25">
      <c r="A63">
        <v>62</v>
      </c>
      <c r="B63">
        <v>1903002</v>
      </c>
      <c r="C63">
        <v>0</v>
      </c>
      <c r="D63">
        <v>0</v>
      </c>
      <c r="E63">
        <v>72183596</v>
      </c>
      <c r="F63">
        <v>0</v>
      </c>
      <c r="G63">
        <v>0</v>
      </c>
      <c r="H63">
        <v>0</v>
      </c>
      <c r="I63">
        <v>13971000</v>
      </c>
      <c r="J63">
        <v>0</v>
      </c>
      <c r="K63">
        <v>0</v>
      </c>
      <c r="L63">
        <v>0</v>
      </c>
      <c r="M63">
        <v>0</v>
      </c>
      <c r="N63" t="s">
        <v>80</v>
      </c>
    </row>
    <row r="64" spans="1:14" x14ac:dyDescent="0.25">
      <c r="A64">
        <v>63</v>
      </c>
      <c r="B64">
        <v>1903007</v>
      </c>
      <c r="C64">
        <v>0</v>
      </c>
      <c r="D64">
        <v>0</v>
      </c>
      <c r="E64">
        <v>80459056</v>
      </c>
      <c r="F64">
        <v>0</v>
      </c>
      <c r="G64">
        <v>0</v>
      </c>
      <c r="H64">
        <v>0</v>
      </c>
      <c r="I64">
        <v>13971000</v>
      </c>
      <c r="J64">
        <v>0</v>
      </c>
      <c r="K64">
        <v>0</v>
      </c>
      <c r="L64">
        <v>0</v>
      </c>
      <c r="M64">
        <v>0</v>
      </c>
      <c r="N64" t="s">
        <v>80</v>
      </c>
    </row>
    <row r="65" spans="1:14" x14ac:dyDescent="0.25">
      <c r="A65">
        <v>64</v>
      </c>
      <c r="B65">
        <v>1903008</v>
      </c>
      <c r="C65">
        <v>0</v>
      </c>
      <c r="D65">
        <v>0</v>
      </c>
      <c r="E65">
        <v>79570530</v>
      </c>
      <c r="F65">
        <v>0</v>
      </c>
      <c r="G65">
        <v>0</v>
      </c>
      <c r="H65">
        <v>0</v>
      </c>
      <c r="I65">
        <v>13971000</v>
      </c>
      <c r="J65">
        <v>0</v>
      </c>
      <c r="K65">
        <v>0</v>
      </c>
      <c r="L65">
        <v>0</v>
      </c>
      <c r="M65">
        <v>0</v>
      </c>
      <c r="N65" t="s">
        <v>80</v>
      </c>
    </row>
    <row r="66" spans="1:14" x14ac:dyDescent="0.25">
      <c r="A66">
        <v>65</v>
      </c>
      <c r="B66">
        <v>1903005</v>
      </c>
      <c r="C66">
        <v>0</v>
      </c>
      <c r="D66">
        <v>0</v>
      </c>
      <c r="E66">
        <v>78804392</v>
      </c>
      <c r="F66">
        <v>0</v>
      </c>
      <c r="G66">
        <v>0</v>
      </c>
      <c r="H66">
        <v>0</v>
      </c>
      <c r="I66">
        <v>13971000</v>
      </c>
      <c r="J66">
        <v>0</v>
      </c>
      <c r="K66">
        <v>0</v>
      </c>
      <c r="L66">
        <v>0</v>
      </c>
      <c r="M66">
        <v>0</v>
      </c>
      <c r="N66" t="s">
        <v>80</v>
      </c>
    </row>
    <row r="67" spans="1:14" x14ac:dyDescent="0.25">
      <c r="A67">
        <v>66</v>
      </c>
      <c r="B67">
        <v>1903006</v>
      </c>
      <c r="C67">
        <v>0</v>
      </c>
      <c r="D67">
        <v>0</v>
      </c>
      <c r="E67">
        <v>78145246</v>
      </c>
      <c r="F67">
        <v>0</v>
      </c>
      <c r="G67">
        <v>0</v>
      </c>
      <c r="H67">
        <v>0</v>
      </c>
      <c r="I67">
        <v>13971000</v>
      </c>
      <c r="J67">
        <v>0</v>
      </c>
      <c r="K67">
        <v>0</v>
      </c>
      <c r="L67">
        <v>0</v>
      </c>
      <c r="M67">
        <v>0</v>
      </c>
      <c r="N67" t="s">
        <v>80</v>
      </c>
    </row>
    <row r="68" spans="1:14" x14ac:dyDescent="0.25">
      <c r="A68">
        <v>67</v>
      </c>
      <c r="B68">
        <v>1802007</v>
      </c>
      <c r="C68">
        <v>0</v>
      </c>
      <c r="D68">
        <v>0</v>
      </c>
      <c r="E68">
        <v>81000000</v>
      </c>
      <c r="F68">
        <v>0</v>
      </c>
      <c r="G68">
        <v>0</v>
      </c>
      <c r="H68">
        <v>32689166.670000002</v>
      </c>
      <c r="I68">
        <v>10497600</v>
      </c>
      <c r="J68">
        <v>50000000</v>
      </c>
      <c r="K68">
        <v>33333333.329999998</v>
      </c>
      <c r="L68">
        <v>0</v>
      </c>
      <c r="M68">
        <v>0</v>
      </c>
      <c r="N68" t="s">
        <v>80</v>
      </c>
    </row>
    <row r="69" spans="1:14" x14ac:dyDescent="0.25">
      <c r="A69">
        <v>68</v>
      </c>
      <c r="B69">
        <v>1802008</v>
      </c>
      <c r="C69">
        <v>0</v>
      </c>
      <c r="D69">
        <v>0</v>
      </c>
      <c r="E69">
        <v>78876000</v>
      </c>
      <c r="F69">
        <v>0</v>
      </c>
      <c r="G69">
        <v>0</v>
      </c>
      <c r="H69">
        <v>26156833.329999998</v>
      </c>
      <c r="I69">
        <v>10497600</v>
      </c>
      <c r="J69">
        <v>50000000</v>
      </c>
      <c r="K69">
        <v>33333333.329999998</v>
      </c>
      <c r="L69">
        <v>0</v>
      </c>
      <c r="M69">
        <v>0</v>
      </c>
      <c r="N69" t="s">
        <v>80</v>
      </c>
    </row>
    <row r="70" spans="1:14" x14ac:dyDescent="0.25">
      <c r="A70">
        <v>69</v>
      </c>
      <c r="B70">
        <v>1802009</v>
      </c>
      <c r="C70">
        <v>0</v>
      </c>
      <c r="D70">
        <v>0</v>
      </c>
      <c r="E70">
        <v>78396000</v>
      </c>
      <c r="F70">
        <v>0</v>
      </c>
      <c r="G70">
        <v>0</v>
      </c>
      <c r="H70">
        <v>32553166.670000002</v>
      </c>
      <c r="I70">
        <v>10497600</v>
      </c>
      <c r="J70">
        <v>50000000</v>
      </c>
      <c r="K70">
        <v>33333333.329999998</v>
      </c>
      <c r="L70">
        <v>0</v>
      </c>
      <c r="M70">
        <v>0</v>
      </c>
      <c r="N70" t="s">
        <v>80</v>
      </c>
    </row>
    <row r="71" spans="1:14" x14ac:dyDescent="0.25">
      <c r="A71">
        <v>70</v>
      </c>
      <c r="B71">
        <v>1802010</v>
      </c>
      <c r="C71">
        <v>0</v>
      </c>
      <c r="D71">
        <v>0</v>
      </c>
      <c r="E71">
        <v>82800000</v>
      </c>
      <c r="F71">
        <v>0</v>
      </c>
      <c r="G71">
        <v>0</v>
      </c>
      <c r="H71">
        <v>58955483.869999997</v>
      </c>
      <c r="I71">
        <v>11340000</v>
      </c>
      <c r="J71">
        <v>50000000</v>
      </c>
      <c r="K71">
        <v>33333333.329999998</v>
      </c>
      <c r="L71">
        <v>0</v>
      </c>
      <c r="M71">
        <v>0</v>
      </c>
      <c r="N71" t="s">
        <v>80</v>
      </c>
    </row>
    <row r="72" spans="1:14" x14ac:dyDescent="0.25">
      <c r="A72">
        <v>71</v>
      </c>
      <c r="B72">
        <v>1802011</v>
      </c>
      <c r="C72">
        <v>0</v>
      </c>
      <c r="D72">
        <v>0</v>
      </c>
      <c r="E72">
        <v>82632000</v>
      </c>
      <c r="F72">
        <v>0</v>
      </c>
      <c r="G72">
        <v>0</v>
      </c>
      <c r="H72">
        <v>50000000</v>
      </c>
      <c r="I72">
        <v>11340000</v>
      </c>
      <c r="J72">
        <v>50000000</v>
      </c>
      <c r="K72">
        <v>33333333.329999998</v>
      </c>
      <c r="L72">
        <v>0</v>
      </c>
      <c r="M72">
        <v>0</v>
      </c>
      <c r="N72" t="s">
        <v>80</v>
      </c>
    </row>
    <row r="73" spans="1:14" x14ac:dyDescent="0.25">
      <c r="A73">
        <v>72</v>
      </c>
      <c r="B73">
        <v>1903001</v>
      </c>
      <c r="C73">
        <v>0</v>
      </c>
      <c r="D73">
        <v>0</v>
      </c>
      <c r="E73">
        <v>72384000</v>
      </c>
      <c r="F73">
        <v>0</v>
      </c>
      <c r="G73">
        <v>0</v>
      </c>
      <c r="H73">
        <v>0</v>
      </c>
      <c r="I73">
        <v>10125000</v>
      </c>
      <c r="J73">
        <v>50000000</v>
      </c>
      <c r="K73">
        <v>33333333.329999998</v>
      </c>
      <c r="L73">
        <v>0</v>
      </c>
      <c r="M73">
        <v>0</v>
      </c>
      <c r="N73" t="s">
        <v>80</v>
      </c>
    </row>
    <row r="74" spans="1:14" x14ac:dyDescent="0.25">
      <c r="A74">
        <v>73</v>
      </c>
      <c r="B74">
        <v>1903002</v>
      </c>
      <c r="C74">
        <v>0</v>
      </c>
      <c r="D74">
        <v>0</v>
      </c>
      <c r="E74">
        <v>72384000</v>
      </c>
      <c r="F74">
        <v>0</v>
      </c>
      <c r="G74">
        <v>0</v>
      </c>
      <c r="H74">
        <v>0</v>
      </c>
      <c r="I74">
        <v>10125000</v>
      </c>
      <c r="J74">
        <v>50000000</v>
      </c>
      <c r="K74">
        <v>33333333.329999998</v>
      </c>
      <c r="L74">
        <v>0</v>
      </c>
      <c r="M74">
        <v>0</v>
      </c>
      <c r="N74" t="s">
        <v>80</v>
      </c>
    </row>
    <row r="75" spans="1:14" x14ac:dyDescent="0.25">
      <c r="A75">
        <v>74</v>
      </c>
      <c r="B75">
        <v>1903003</v>
      </c>
      <c r="C75">
        <v>0</v>
      </c>
      <c r="D75">
        <v>0</v>
      </c>
      <c r="E75">
        <v>93516000</v>
      </c>
      <c r="F75">
        <v>0</v>
      </c>
      <c r="G75">
        <v>0</v>
      </c>
      <c r="H75">
        <v>0</v>
      </c>
      <c r="I75">
        <v>10983600</v>
      </c>
      <c r="J75">
        <v>50000000</v>
      </c>
      <c r="K75">
        <v>33333333.329999998</v>
      </c>
      <c r="L75">
        <v>0</v>
      </c>
      <c r="M75">
        <v>0</v>
      </c>
      <c r="N75" t="s">
        <v>80</v>
      </c>
    </row>
    <row r="76" spans="1:14" x14ac:dyDescent="0.25">
      <c r="A76">
        <v>75</v>
      </c>
      <c r="B76">
        <v>1903005</v>
      </c>
      <c r="C76">
        <v>0</v>
      </c>
      <c r="D76">
        <v>0</v>
      </c>
      <c r="E76">
        <v>80088000</v>
      </c>
      <c r="F76">
        <v>0</v>
      </c>
      <c r="G76">
        <v>0</v>
      </c>
      <c r="H76">
        <v>0</v>
      </c>
      <c r="I76">
        <v>11534400</v>
      </c>
      <c r="J76">
        <v>50000000</v>
      </c>
      <c r="K76">
        <v>33333333.329999998</v>
      </c>
      <c r="L76">
        <v>0</v>
      </c>
      <c r="M76">
        <v>0</v>
      </c>
      <c r="N76" t="s">
        <v>80</v>
      </c>
    </row>
    <row r="77" spans="1:14" x14ac:dyDescent="0.25">
      <c r="A77">
        <v>76</v>
      </c>
      <c r="B77">
        <v>1903006</v>
      </c>
      <c r="C77">
        <v>0</v>
      </c>
      <c r="D77">
        <v>0</v>
      </c>
      <c r="E77">
        <v>79320000</v>
      </c>
      <c r="F77">
        <v>0</v>
      </c>
      <c r="G77">
        <v>0</v>
      </c>
      <c r="H77">
        <v>0</v>
      </c>
      <c r="I77">
        <v>11534400</v>
      </c>
      <c r="J77">
        <v>50000000</v>
      </c>
      <c r="K77">
        <v>33333333.329999998</v>
      </c>
      <c r="L77">
        <v>0</v>
      </c>
      <c r="M77">
        <v>0</v>
      </c>
      <c r="N77" t="s">
        <v>80</v>
      </c>
    </row>
    <row r="78" spans="1:14" x14ac:dyDescent="0.25">
      <c r="A78">
        <v>77</v>
      </c>
      <c r="B78">
        <v>1903007</v>
      </c>
      <c r="C78">
        <v>0</v>
      </c>
      <c r="D78">
        <v>0</v>
      </c>
      <c r="E78">
        <v>81696000</v>
      </c>
      <c r="F78">
        <v>0</v>
      </c>
      <c r="G78">
        <v>0</v>
      </c>
      <c r="H78">
        <v>0</v>
      </c>
      <c r="I78">
        <v>11988000</v>
      </c>
      <c r="J78">
        <v>50000000</v>
      </c>
      <c r="K78">
        <v>33333333.329999998</v>
      </c>
      <c r="L78">
        <v>0</v>
      </c>
      <c r="M78">
        <v>0</v>
      </c>
      <c r="N78" t="s">
        <v>80</v>
      </c>
    </row>
    <row r="79" spans="1:14" x14ac:dyDescent="0.25">
      <c r="A79">
        <v>78</v>
      </c>
      <c r="B79">
        <v>1903008</v>
      </c>
      <c r="C79">
        <v>0</v>
      </c>
      <c r="D79">
        <v>0</v>
      </c>
      <c r="E79">
        <v>84888000</v>
      </c>
      <c r="F79">
        <v>0</v>
      </c>
      <c r="G79">
        <v>0</v>
      </c>
      <c r="H79">
        <v>0</v>
      </c>
      <c r="I79">
        <v>11988000</v>
      </c>
      <c r="J79">
        <v>50000000</v>
      </c>
      <c r="K79">
        <v>33333333.329999998</v>
      </c>
      <c r="L79">
        <v>0</v>
      </c>
      <c r="M79">
        <v>0</v>
      </c>
      <c r="N79" t="s">
        <v>80</v>
      </c>
    </row>
    <row r="80" spans="1:14" x14ac:dyDescent="0.25">
      <c r="A80">
        <v>79</v>
      </c>
      <c r="B80">
        <v>1903009</v>
      </c>
      <c r="C80">
        <v>0</v>
      </c>
      <c r="D80">
        <v>0</v>
      </c>
      <c r="E80">
        <v>104724000</v>
      </c>
      <c r="F80">
        <v>0</v>
      </c>
      <c r="G80">
        <v>0</v>
      </c>
      <c r="H80">
        <v>0</v>
      </c>
      <c r="I80">
        <v>15487200</v>
      </c>
      <c r="J80">
        <v>50000000</v>
      </c>
      <c r="K80">
        <v>33333333.329999998</v>
      </c>
      <c r="L80">
        <v>0</v>
      </c>
      <c r="M80">
        <v>0</v>
      </c>
      <c r="N80" t="s">
        <v>80</v>
      </c>
    </row>
    <row r="81" spans="1:14" x14ac:dyDescent="0.25">
      <c r="A81">
        <v>80</v>
      </c>
      <c r="B81">
        <v>1903010</v>
      </c>
      <c r="C81">
        <v>0</v>
      </c>
      <c r="D81">
        <v>0</v>
      </c>
      <c r="E81">
        <v>104736000</v>
      </c>
      <c r="F81">
        <v>0</v>
      </c>
      <c r="G81">
        <v>0</v>
      </c>
      <c r="H81">
        <v>0</v>
      </c>
      <c r="I81">
        <v>15487200</v>
      </c>
      <c r="J81">
        <v>50000000</v>
      </c>
      <c r="K81">
        <v>33333333.329999998</v>
      </c>
      <c r="L81">
        <v>0</v>
      </c>
      <c r="M81">
        <v>0</v>
      </c>
      <c r="N81" t="s">
        <v>80</v>
      </c>
    </row>
    <row r="82" spans="1:14" x14ac:dyDescent="0.25">
      <c r="A82">
        <v>81</v>
      </c>
      <c r="B82">
        <v>1903011</v>
      </c>
      <c r="C82">
        <v>0</v>
      </c>
      <c r="D82">
        <v>0</v>
      </c>
      <c r="E82">
        <v>111960000</v>
      </c>
      <c r="F82">
        <v>0</v>
      </c>
      <c r="G82">
        <v>0</v>
      </c>
      <c r="H82">
        <v>0</v>
      </c>
      <c r="I82">
        <v>15487200</v>
      </c>
      <c r="J82">
        <v>50000000</v>
      </c>
      <c r="K82">
        <v>33333333.329999998</v>
      </c>
      <c r="L82">
        <v>0</v>
      </c>
      <c r="M82">
        <v>0</v>
      </c>
      <c r="N82" t="s">
        <v>80</v>
      </c>
    </row>
    <row r="83" spans="1:14" x14ac:dyDescent="0.25">
      <c r="A83">
        <v>82</v>
      </c>
      <c r="B83">
        <v>1111111</v>
      </c>
      <c r="C83">
        <v>0</v>
      </c>
      <c r="D83">
        <v>0</v>
      </c>
      <c r="E83">
        <v>927276000</v>
      </c>
      <c r="F83">
        <v>0</v>
      </c>
      <c r="G83">
        <v>0</v>
      </c>
      <c r="H83">
        <v>0</v>
      </c>
      <c r="I83">
        <v>113400000</v>
      </c>
      <c r="J83">
        <v>0</v>
      </c>
      <c r="K83">
        <v>0</v>
      </c>
      <c r="L83">
        <v>0</v>
      </c>
      <c r="M83">
        <v>0</v>
      </c>
      <c r="N8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workbookViewId="0">
      <selection activeCell="B112" sqref="B112"/>
    </sheetView>
  </sheetViews>
  <sheetFormatPr defaultRowHeight="15" x14ac:dyDescent="0.25"/>
  <cols>
    <col min="2" max="2" width="20" customWidth="1"/>
    <col min="3" max="3" width="8.7109375" bestFit="1" customWidth="1"/>
    <col min="4" max="4" width="10.5703125" bestFit="1" customWidth="1"/>
    <col min="5" max="5" width="11.140625" bestFit="1" customWidth="1"/>
    <col min="6" max="6" width="9.5703125" bestFit="1" customWidth="1"/>
    <col min="7" max="7" width="8.42578125" bestFit="1" customWidth="1"/>
    <col min="8" max="8" width="6.7109375" bestFit="1" customWidth="1"/>
    <col min="9" max="9" width="11" bestFit="1" customWidth="1"/>
    <col min="23" max="23" width="18.28515625" bestFit="1" customWidth="1"/>
  </cols>
  <sheetData>
    <row r="1" spans="1:2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 spans="1:27" x14ac:dyDescent="0.25">
      <c r="A2">
        <v>1111111</v>
      </c>
      <c r="B2" t="s">
        <v>75</v>
      </c>
      <c r="C2" t="s">
        <v>76</v>
      </c>
      <c r="D2" t="s">
        <v>77</v>
      </c>
      <c r="E2" t="s">
        <v>78</v>
      </c>
      <c r="F2">
        <v>0</v>
      </c>
      <c r="G2">
        <v>0</v>
      </c>
      <c r="H2">
        <v>0</v>
      </c>
      <c r="I2" s="14">
        <v>42005</v>
      </c>
      <c r="J2">
        <v>1</v>
      </c>
      <c r="L2">
        <v>2628</v>
      </c>
      <c r="M2" t="s">
        <v>79</v>
      </c>
      <c r="N2">
        <v>0</v>
      </c>
      <c r="O2">
        <v>0</v>
      </c>
      <c r="P2">
        <v>0</v>
      </c>
      <c r="Q2" t="s">
        <v>79</v>
      </c>
      <c r="R2">
        <v>0</v>
      </c>
      <c r="T2">
        <v>0</v>
      </c>
      <c r="U2">
        <v>0</v>
      </c>
      <c r="V2">
        <v>0</v>
      </c>
      <c r="W2" t="s">
        <v>80</v>
      </c>
      <c r="X2">
        <v>0</v>
      </c>
      <c r="Y2" t="s">
        <v>79</v>
      </c>
      <c r="Z2">
        <v>0</v>
      </c>
      <c r="AA2" t="s">
        <v>79</v>
      </c>
    </row>
    <row r="3" spans="1:27" x14ac:dyDescent="0.25">
      <c r="A3">
        <v>1601001</v>
      </c>
      <c r="B3" t="s">
        <v>36</v>
      </c>
      <c r="C3" t="s">
        <v>76</v>
      </c>
      <c r="D3" t="s">
        <v>77</v>
      </c>
      <c r="E3" t="s">
        <v>78</v>
      </c>
      <c r="F3">
        <v>240</v>
      </c>
      <c r="G3">
        <v>3600</v>
      </c>
      <c r="H3">
        <v>0</v>
      </c>
      <c r="I3" s="14">
        <v>40986</v>
      </c>
      <c r="J3">
        <v>1</v>
      </c>
      <c r="L3">
        <v>21</v>
      </c>
      <c r="M3" t="s">
        <v>79</v>
      </c>
      <c r="N3">
        <v>0</v>
      </c>
      <c r="O3">
        <v>0</v>
      </c>
      <c r="P3">
        <v>0</v>
      </c>
      <c r="Q3" t="s">
        <v>79</v>
      </c>
      <c r="R3">
        <v>0</v>
      </c>
      <c r="T3">
        <v>0</v>
      </c>
      <c r="U3">
        <v>0</v>
      </c>
      <c r="V3">
        <v>0</v>
      </c>
      <c r="W3" t="s">
        <v>80</v>
      </c>
      <c r="X3">
        <v>0</v>
      </c>
      <c r="Y3" t="s">
        <v>79</v>
      </c>
      <c r="Z3">
        <v>0</v>
      </c>
      <c r="AA3" t="s">
        <v>79</v>
      </c>
    </row>
    <row r="4" spans="1:27" x14ac:dyDescent="0.25">
      <c r="A4">
        <v>1601003</v>
      </c>
      <c r="B4" t="s">
        <v>81</v>
      </c>
      <c r="C4" t="s">
        <v>76</v>
      </c>
      <c r="D4" t="s">
        <v>77</v>
      </c>
      <c r="E4" t="s">
        <v>78</v>
      </c>
      <c r="F4">
        <v>240</v>
      </c>
      <c r="G4">
        <v>3600</v>
      </c>
      <c r="H4">
        <v>0</v>
      </c>
      <c r="I4" s="14">
        <v>40986</v>
      </c>
      <c r="J4">
        <v>1</v>
      </c>
      <c r="L4">
        <v>23</v>
      </c>
      <c r="M4" t="s">
        <v>79</v>
      </c>
      <c r="N4">
        <v>0</v>
      </c>
      <c r="O4">
        <v>0</v>
      </c>
      <c r="P4">
        <v>0</v>
      </c>
      <c r="Q4" t="s">
        <v>79</v>
      </c>
      <c r="R4">
        <v>0</v>
      </c>
      <c r="T4">
        <v>0</v>
      </c>
      <c r="U4">
        <v>0</v>
      </c>
      <c r="V4">
        <v>0</v>
      </c>
      <c r="W4" t="s">
        <v>80</v>
      </c>
      <c r="X4">
        <v>0</v>
      </c>
      <c r="Y4" t="s">
        <v>79</v>
      </c>
      <c r="Z4">
        <v>0</v>
      </c>
      <c r="AA4" t="s">
        <v>79</v>
      </c>
    </row>
    <row r="5" spans="1:27" x14ac:dyDescent="0.25">
      <c r="A5">
        <v>1601004</v>
      </c>
      <c r="B5" t="s">
        <v>82</v>
      </c>
      <c r="C5" t="s">
        <v>76</v>
      </c>
      <c r="D5" t="s">
        <v>77</v>
      </c>
      <c r="E5" t="s">
        <v>78</v>
      </c>
      <c r="F5">
        <v>300</v>
      </c>
      <c r="G5">
        <v>7500</v>
      </c>
      <c r="H5">
        <v>0</v>
      </c>
      <c r="I5" s="14">
        <v>41094</v>
      </c>
      <c r="J5">
        <v>1</v>
      </c>
      <c r="L5">
        <v>277</v>
      </c>
      <c r="M5" t="s">
        <v>79</v>
      </c>
      <c r="N5">
        <v>0</v>
      </c>
      <c r="O5">
        <v>0</v>
      </c>
      <c r="P5">
        <v>0</v>
      </c>
      <c r="Q5" t="s">
        <v>79</v>
      </c>
      <c r="R5">
        <v>0</v>
      </c>
      <c r="T5">
        <v>0</v>
      </c>
      <c r="U5">
        <v>0</v>
      </c>
      <c r="V5">
        <v>0</v>
      </c>
      <c r="W5" t="s">
        <v>80</v>
      </c>
      <c r="X5">
        <v>0</v>
      </c>
      <c r="Y5" t="s">
        <v>79</v>
      </c>
      <c r="Z5">
        <v>0</v>
      </c>
      <c r="AA5" t="s">
        <v>79</v>
      </c>
    </row>
    <row r="6" spans="1:27" x14ac:dyDescent="0.25">
      <c r="A6">
        <v>1601005</v>
      </c>
      <c r="B6" t="s">
        <v>21</v>
      </c>
      <c r="C6" t="s">
        <v>76</v>
      </c>
      <c r="D6" t="s">
        <v>77</v>
      </c>
      <c r="E6" t="s">
        <v>78</v>
      </c>
      <c r="F6">
        <v>300</v>
      </c>
      <c r="G6">
        <v>7500</v>
      </c>
      <c r="H6">
        <v>0</v>
      </c>
      <c r="I6" s="14">
        <v>40986</v>
      </c>
      <c r="J6">
        <v>1</v>
      </c>
      <c r="L6">
        <v>22</v>
      </c>
      <c r="M6" t="s">
        <v>79</v>
      </c>
      <c r="N6">
        <v>0</v>
      </c>
      <c r="O6">
        <v>0</v>
      </c>
      <c r="P6">
        <v>0</v>
      </c>
      <c r="Q6" t="s">
        <v>79</v>
      </c>
      <c r="R6">
        <v>0</v>
      </c>
      <c r="T6">
        <v>0</v>
      </c>
      <c r="U6">
        <v>0</v>
      </c>
      <c r="V6">
        <v>0</v>
      </c>
      <c r="W6" t="s">
        <v>80</v>
      </c>
      <c r="X6">
        <v>0</v>
      </c>
      <c r="Y6" t="s">
        <v>79</v>
      </c>
      <c r="Z6">
        <v>0</v>
      </c>
      <c r="AA6" t="s">
        <v>79</v>
      </c>
    </row>
    <row r="7" spans="1:27" x14ac:dyDescent="0.25">
      <c r="A7">
        <v>1601006</v>
      </c>
      <c r="B7" t="s">
        <v>83</v>
      </c>
      <c r="C7" t="s">
        <v>76</v>
      </c>
      <c r="D7" t="s">
        <v>77</v>
      </c>
      <c r="E7" t="s">
        <v>78</v>
      </c>
      <c r="F7">
        <v>300</v>
      </c>
      <c r="G7">
        <v>7500</v>
      </c>
      <c r="H7">
        <v>0</v>
      </c>
      <c r="I7" s="14">
        <v>41094</v>
      </c>
      <c r="J7">
        <v>1</v>
      </c>
      <c r="L7">
        <v>278</v>
      </c>
      <c r="M7" t="s">
        <v>79</v>
      </c>
      <c r="N7">
        <v>0</v>
      </c>
      <c r="O7">
        <v>0</v>
      </c>
      <c r="P7">
        <v>0</v>
      </c>
      <c r="Q7" t="s">
        <v>79</v>
      </c>
      <c r="R7">
        <v>0</v>
      </c>
      <c r="T7">
        <v>0</v>
      </c>
      <c r="U7">
        <v>0</v>
      </c>
      <c r="V7">
        <v>0</v>
      </c>
      <c r="W7" t="s">
        <v>80</v>
      </c>
      <c r="X7">
        <v>0</v>
      </c>
      <c r="Y7" t="s">
        <v>79</v>
      </c>
      <c r="Z7">
        <v>0</v>
      </c>
      <c r="AA7" t="s">
        <v>79</v>
      </c>
    </row>
    <row r="8" spans="1:27" x14ac:dyDescent="0.25">
      <c r="A8">
        <v>1601007</v>
      </c>
      <c r="B8" t="s">
        <v>12</v>
      </c>
      <c r="C8" t="s">
        <v>76</v>
      </c>
      <c r="D8" t="s">
        <v>77</v>
      </c>
      <c r="E8" t="s">
        <v>78</v>
      </c>
      <c r="F8">
        <v>300</v>
      </c>
      <c r="G8">
        <v>7500</v>
      </c>
      <c r="H8">
        <v>0</v>
      </c>
      <c r="I8" s="14">
        <v>40986</v>
      </c>
      <c r="J8">
        <v>1</v>
      </c>
      <c r="L8">
        <v>20</v>
      </c>
      <c r="M8" t="s">
        <v>79</v>
      </c>
      <c r="N8">
        <v>0</v>
      </c>
      <c r="O8">
        <v>0</v>
      </c>
      <c r="P8">
        <v>0</v>
      </c>
      <c r="Q8" t="s">
        <v>79</v>
      </c>
      <c r="R8">
        <v>0</v>
      </c>
      <c r="T8">
        <v>0</v>
      </c>
      <c r="U8">
        <v>0</v>
      </c>
      <c r="V8">
        <v>0</v>
      </c>
      <c r="W8" t="s">
        <v>80</v>
      </c>
      <c r="X8">
        <v>0</v>
      </c>
      <c r="Y8" t="s">
        <v>79</v>
      </c>
      <c r="Z8">
        <v>0</v>
      </c>
      <c r="AA8" t="s">
        <v>79</v>
      </c>
    </row>
    <row r="9" spans="1:27" x14ac:dyDescent="0.25">
      <c r="A9">
        <v>1601008</v>
      </c>
      <c r="B9" t="s">
        <v>13</v>
      </c>
      <c r="C9" t="s">
        <v>76</v>
      </c>
      <c r="D9" t="s">
        <v>77</v>
      </c>
      <c r="E9" t="s">
        <v>78</v>
      </c>
      <c r="F9">
        <v>300</v>
      </c>
      <c r="G9">
        <v>7500</v>
      </c>
      <c r="H9">
        <v>0</v>
      </c>
      <c r="I9" s="14">
        <v>40986</v>
      </c>
      <c r="J9">
        <v>1</v>
      </c>
      <c r="L9">
        <v>19</v>
      </c>
      <c r="M9" t="s">
        <v>79</v>
      </c>
      <c r="N9">
        <v>0</v>
      </c>
      <c r="O9">
        <v>0</v>
      </c>
      <c r="P9">
        <v>0</v>
      </c>
      <c r="Q9" t="s">
        <v>79</v>
      </c>
      <c r="R9">
        <v>0</v>
      </c>
      <c r="T9">
        <v>0</v>
      </c>
      <c r="U9">
        <v>0</v>
      </c>
      <c r="V9">
        <v>0</v>
      </c>
      <c r="W9" t="s">
        <v>80</v>
      </c>
      <c r="X9">
        <v>0</v>
      </c>
      <c r="Y9" t="s">
        <v>79</v>
      </c>
      <c r="Z9">
        <v>0</v>
      </c>
      <c r="AA9" t="s">
        <v>79</v>
      </c>
    </row>
    <row r="10" spans="1:27" x14ac:dyDescent="0.25">
      <c r="A10">
        <v>1610102</v>
      </c>
      <c r="B10" t="s">
        <v>84</v>
      </c>
      <c r="C10" t="s">
        <v>76</v>
      </c>
      <c r="D10" t="s">
        <v>77</v>
      </c>
      <c r="E10" t="s">
        <v>78</v>
      </c>
      <c r="F10">
        <v>300</v>
      </c>
      <c r="G10">
        <v>7500</v>
      </c>
      <c r="H10">
        <v>0</v>
      </c>
      <c r="I10" s="14">
        <v>41094</v>
      </c>
      <c r="J10">
        <v>1</v>
      </c>
      <c r="L10">
        <v>273</v>
      </c>
      <c r="M10" t="s">
        <v>79</v>
      </c>
      <c r="N10">
        <v>0</v>
      </c>
      <c r="O10">
        <v>0</v>
      </c>
      <c r="P10">
        <v>0</v>
      </c>
      <c r="Q10" t="s">
        <v>79</v>
      </c>
      <c r="R10">
        <v>0</v>
      </c>
      <c r="T10">
        <v>0</v>
      </c>
      <c r="U10">
        <v>0</v>
      </c>
      <c r="V10">
        <v>0</v>
      </c>
      <c r="W10" t="s">
        <v>80</v>
      </c>
      <c r="X10">
        <v>0</v>
      </c>
      <c r="Y10" t="s">
        <v>79</v>
      </c>
      <c r="Z10">
        <v>0</v>
      </c>
      <c r="AA10" t="s">
        <v>79</v>
      </c>
    </row>
    <row r="11" spans="1:27" x14ac:dyDescent="0.25">
      <c r="A11">
        <v>1615005</v>
      </c>
      <c r="B11" t="s">
        <v>85</v>
      </c>
      <c r="C11" t="s">
        <v>76</v>
      </c>
      <c r="D11" t="s">
        <v>77</v>
      </c>
      <c r="E11" t="s">
        <v>78</v>
      </c>
      <c r="F11">
        <v>300</v>
      </c>
      <c r="G11">
        <v>7500</v>
      </c>
      <c r="H11">
        <v>0</v>
      </c>
      <c r="I11" s="14">
        <v>41115</v>
      </c>
      <c r="J11">
        <v>1</v>
      </c>
      <c r="L11">
        <v>462</v>
      </c>
      <c r="M11" t="s">
        <v>79</v>
      </c>
      <c r="N11">
        <v>0</v>
      </c>
      <c r="O11">
        <v>0</v>
      </c>
      <c r="P11">
        <v>0</v>
      </c>
      <c r="Q11" t="s">
        <v>79</v>
      </c>
      <c r="R11">
        <v>0</v>
      </c>
      <c r="T11">
        <v>0</v>
      </c>
      <c r="U11">
        <v>0</v>
      </c>
      <c r="V11">
        <v>0</v>
      </c>
      <c r="W11" t="s">
        <v>80</v>
      </c>
      <c r="X11">
        <v>0</v>
      </c>
      <c r="Y11" t="s">
        <v>79</v>
      </c>
      <c r="Z11">
        <v>0</v>
      </c>
      <c r="AA11" t="s">
        <v>79</v>
      </c>
    </row>
    <row r="12" spans="1:27" x14ac:dyDescent="0.25">
      <c r="A12">
        <v>1615009</v>
      </c>
      <c r="B12" t="s">
        <v>86</v>
      </c>
      <c r="C12" t="s">
        <v>76</v>
      </c>
      <c r="D12" t="s">
        <v>77</v>
      </c>
      <c r="E12" t="s">
        <v>78</v>
      </c>
      <c r="F12">
        <v>300</v>
      </c>
      <c r="G12">
        <v>7500</v>
      </c>
      <c r="H12">
        <v>0</v>
      </c>
      <c r="I12" s="14">
        <v>41115</v>
      </c>
      <c r="J12">
        <v>1</v>
      </c>
      <c r="L12">
        <v>463</v>
      </c>
      <c r="M12" t="s">
        <v>79</v>
      </c>
      <c r="N12">
        <v>0</v>
      </c>
      <c r="O12">
        <v>0</v>
      </c>
      <c r="P12">
        <v>0</v>
      </c>
      <c r="Q12" t="s">
        <v>79</v>
      </c>
      <c r="R12">
        <v>0</v>
      </c>
      <c r="T12">
        <v>0</v>
      </c>
      <c r="U12">
        <v>0</v>
      </c>
      <c r="V12">
        <v>0</v>
      </c>
      <c r="W12" t="s">
        <v>80</v>
      </c>
      <c r="X12">
        <v>0</v>
      </c>
      <c r="Y12" t="s">
        <v>79</v>
      </c>
      <c r="Z12">
        <v>0</v>
      </c>
      <c r="AA12" t="s">
        <v>79</v>
      </c>
    </row>
    <row r="13" spans="1:27" x14ac:dyDescent="0.25">
      <c r="A13">
        <v>1710006</v>
      </c>
      <c r="B13" t="s">
        <v>87</v>
      </c>
      <c r="C13" t="s">
        <v>76</v>
      </c>
      <c r="D13" t="s">
        <v>77</v>
      </c>
      <c r="E13" t="s">
        <v>88</v>
      </c>
      <c r="F13">
        <v>0</v>
      </c>
      <c r="G13">
        <v>0</v>
      </c>
      <c r="H13">
        <v>0</v>
      </c>
      <c r="I13" s="14">
        <v>41152</v>
      </c>
      <c r="J13">
        <v>1</v>
      </c>
      <c r="L13">
        <v>608</v>
      </c>
      <c r="M13" t="s">
        <v>79</v>
      </c>
      <c r="N13">
        <v>0</v>
      </c>
      <c r="O13">
        <v>0</v>
      </c>
      <c r="P13">
        <v>0</v>
      </c>
      <c r="Q13" t="s">
        <v>79</v>
      </c>
      <c r="R13">
        <v>0</v>
      </c>
      <c r="T13">
        <v>0</v>
      </c>
      <c r="U13">
        <v>0</v>
      </c>
      <c r="V13">
        <v>2750</v>
      </c>
      <c r="W13" s="15">
        <v>42038</v>
      </c>
      <c r="X13">
        <v>0</v>
      </c>
      <c r="Y13" t="s">
        <v>79</v>
      </c>
      <c r="Z13">
        <v>0</v>
      </c>
      <c r="AA13" t="s">
        <v>79</v>
      </c>
    </row>
    <row r="14" spans="1:27" x14ac:dyDescent="0.25">
      <c r="A14">
        <v>1710009</v>
      </c>
      <c r="B14" t="s">
        <v>89</v>
      </c>
      <c r="C14" t="s">
        <v>76</v>
      </c>
      <c r="D14" t="s">
        <v>77</v>
      </c>
      <c r="E14" t="s">
        <v>88</v>
      </c>
      <c r="F14">
        <v>0</v>
      </c>
      <c r="G14">
        <v>0</v>
      </c>
      <c r="H14">
        <v>0</v>
      </c>
      <c r="I14" s="14">
        <v>41115</v>
      </c>
      <c r="J14">
        <v>1</v>
      </c>
      <c r="L14">
        <v>464</v>
      </c>
      <c r="M14" t="s">
        <v>79</v>
      </c>
      <c r="N14">
        <v>0</v>
      </c>
      <c r="O14">
        <v>0</v>
      </c>
      <c r="P14">
        <v>0</v>
      </c>
      <c r="Q14" t="s">
        <v>79</v>
      </c>
      <c r="R14">
        <v>0</v>
      </c>
      <c r="T14">
        <v>0</v>
      </c>
      <c r="U14">
        <v>0</v>
      </c>
      <c r="V14">
        <v>0</v>
      </c>
      <c r="W14" t="s">
        <v>80</v>
      </c>
      <c r="X14">
        <v>0</v>
      </c>
      <c r="Y14" t="s">
        <v>79</v>
      </c>
      <c r="Z14">
        <v>0</v>
      </c>
      <c r="AA14" t="s">
        <v>79</v>
      </c>
    </row>
    <row r="15" spans="1:27" x14ac:dyDescent="0.25">
      <c r="A15">
        <v>1710014</v>
      </c>
      <c r="B15" t="s">
        <v>90</v>
      </c>
      <c r="C15" t="s">
        <v>76</v>
      </c>
      <c r="D15" t="s">
        <v>77</v>
      </c>
      <c r="E15" t="s">
        <v>88</v>
      </c>
      <c r="F15">
        <v>0</v>
      </c>
      <c r="G15">
        <v>0</v>
      </c>
      <c r="H15">
        <v>0</v>
      </c>
      <c r="I15" s="14">
        <v>41152</v>
      </c>
      <c r="J15">
        <v>1</v>
      </c>
      <c r="L15">
        <v>609</v>
      </c>
      <c r="M15" t="s">
        <v>79</v>
      </c>
      <c r="N15">
        <v>0</v>
      </c>
      <c r="O15">
        <v>0</v>
      </c>
      <c r="P15">
        <v>0</v>
      </c>
      <c r="Q15" t="s">
        <v>79</v>
      </c>
      <c r="R15">
        <v>0</v>
      </c>
      <c r="T15">
        <v>0</v>
      </c>
      <c r="U15">
        <v>0</v>
      </c>
      <c r="V15">
        <v>0</v>
      </c>
      <c r="W15" t="s">
        <v>80</v>
      </c>
      <c r="X15">
        <v>0</v>
      </c>
      <c r="Y15" t="s">
        <v>79</v>
      </c>
      <c r="Z15">
        <v>0</v>
      </c>
      <c r="AA15" t="s">
        <v>79</v>
      </c>
    </row>
    <row r="16" spans="1:27" x14ac:dyDescent="0.25">
      <c r="A16">
        <v>1710022</v>
      </c>
      <c r="B16" t="s">
        <v>91</v>
      </c>
      <c r="C16" t="s">
        <v>76</v>
      </c>
      <c r="D16" t="s">
        <v>77</v>
      </c>
      <c r="E16" t="s">
        <v>88</v>
      </c>
      <c r="F16">
        <v>0</v>
      </c>
      <c r="G16">
        <v>0</v>
      </c>
      <c r="H16">
        <v>0</v>
      </c>
      <c r="I16" s="14">
        <v>41152</v>
      </c>
      <c r="J16">
        <v>1</v>
      </c>
      <c r="L16">
        <v>610</v>
      </c>
      <c r="M16" t="s">
        <v>79</v>
      </c>
      <c r="N16">
        <v>0</v>
      </c>
      <c r="O16">
        <v>0</v>
      </c>
      <c r="P16">
        <v>0</v>
      </c>
      <c r="Q16" t="s">
        <v>79</v>
      </c>
      <c r="R16">
        <v>0</v>
      </c>
      <c r="T16">
        <v>0</v>
      </c>
      <c r="U16">
        <v>0</v>
      </c>
      <c r="V16">
        <v>0</v>
      </c>
      <c r="W16" t="s">
        <v>80</v>
      </c>
      <c r="X16">
        <v>0</v>
      </c>
      <c r="Y16" t="s">
        <v>79</v>
      </c>
      <c r="Z16">
        <v>0</v>
      </c>
      <c r="AA16" t="s">
        <v>79</v>
      </c>
    </row>
    <row r="17" spans="1:27" x14ac:dyDescent="0.25">
      <c r="A17">
        <v>1760002</v>
      </c>
      <c r="B17" t="s">
        <v>92</v>
      </c>
      <c r="C17" t="s">
        <v>76</v>
      </c>
      <c r="D17" t="s">
        <v>77</v>
      </c>
      <c r="E17" t="s">
        <v>88</v>
      </c>
      <c r="F17">
        <v>0</v>
      </c>
      <c r="G17">
        <v>0</v>
      </c>
      <c r="H17">
        <v>0</v>
      </c>
      <c r="I17" s="14">
        <v>41152</v>
      </c>
      <c r="J17">
        <v>1</v>
      </c>
      <c r="L17">
        <v>611</v>
      </c>
      <c r="M17" t="s">
        <v>79</v>
      </c>
      <c r="N17">
        <v>0</v>
      </c>
      <c r="O17">
        <v>0</v>
      </c>
      <c r="P17">
        <v>0</v>
      </c>
      <c r="Q17" t="s">
        <v>79</v>
      </c>
      <c r="R17">
        <v>0</v>
      </c>
      <c r="T17">
        <v>0</v>
      </c>
      <c r="U17">
        <v>0</v>
      </c>
      <c r="V17">
        <v>0</v>
      </c>
      <c r="W17" t="s">
        <v>80</v>
      </c>
      <c r="X17">
        <v>0</v>
      </c>
      <c r="Y17" t="s">
        <v>79</v>
      </c>
      <c r="Z17">
        <v>0</v>
      </c>
      <c r="AA17" t="s">
        <v>79</v>
      </c>
    </row>
    <row r="18" spans="1:27" x14ac:dyDescent="0.25">
      <c r="A18">
        <v>1770001</v>
      </c>
      <c r="B18" t="s">
        <v>93</v>
      </c>
      <c r="C18" t="s">
        <v>76</v>
      </c>
      <c r="D18" t="s">
        <v>77</v>
      </c>
      <c r="E18" t="s">
        <v>88</v>
      </c>
      <c r="F18">
        <v>0</v>
      </c>
      <c r="G18">
        <v>0</v>
      </c>
      <c r="H18">
        <v>2200</v>
      </c>
      <c r="I18" s="14">
        <v>40986</v>
      </c>
      <c r="J18">
        <v>1</v>
      </c>
      <c r="L18">
        <v>14</v>
      </c>
      <c r="M18" t="s">
        <v>79</v>
      </c>
      <c r="N18">
        <v>0</v>
      </c>
      <c r="O18">
        <v>0</v>
      </c>
      <c r="P18">
        <v>0</v>
      </c>
      <c r="Q18" t="s">
        <v>79</v>
      </c>
      <c r="R18">
        <v>0</v>
      </c>
      <c r="T18">
        <v>0</v>
      </c>
      <c r="U18">
        <v>0</v>
      </c>
      <c r="V18">
        <v>6500</v>
      </c>
      <c r="W18" s="15">
        <v>42035</v>
      </c>
      <c r="X18">
        <v>0</v>
      </c>
      <c r="Y18" t="s">
        <v>79</v>
      </c>
      <c r="Z18">
        <v>0</v>
      </c>
      <c r="AA18" t="s">
        <v>79</v>
      </c>
    </row>
    <row r="19" spans="1:27" x14ac:dyDescent="0.25">
      <c r="A19">
        <v>1770002</v>
      </c>
      <c r="B19" t="s">
        <v>94</v>
      </c>
      <c r="C19" t="s">
        <v>76</v>
      </c>
      <c r="D19" t="s">
        <v>77</v>
      </c>
      <c r="E19" t="s">
        <v>88</v>
      </c>
      <c r="F19">
        <v>0</v>
      </c>
      <c r="G19">
        <v>0</v>
      </c>
      <c r="H19">
        <v>0</v>
      </c>
      <c r="I19" s="14">
        <v>40986</v>
      </c>
      <c r="J19">
        <v>1</v>
      </c>
      <c r="L19">
        <v>15</v>
      </c>
      <c r="M19" t="s">
        <v>79</v>
      </c>
      <c r="N19">
        <v>0</v>
      </c>
      <c r="O19">
        <v>0</v>
      </c>
      <c r="P19">
        <v>0</v>
      </c>
      <c r="Q19" t="s">
        <v>79</v>
      </c>
      <c r="R19">
        <v>0</v>
      </c>
      <c r="T19">
        <v>0</v>
      </c>
      <c r="U19">
        <v>0</v>
      </c>
      <c r="V19">
        <v>0</v>
      </c>
      <c r="W19" t="s">
        <v>80</v>
      </c>
      <c r="X19">
        <v>0</v>
      </c>
      <c r="Y19" t="s">
        <v>79</v>
      </c>
      <c r="Z19">
        <v>0</v>
      </c>
      <c r="AA19" t="s">
        <v>79</v>
      </c>
    </row>
    <row r="20" spans="1:27" x14ac:dyDescent="0.25">
      <c r="A20">
        <v>1770003</v>
      </c>
      <c r="B20" t="s">
        <v>9</v>
      </c>
      <c r="C20" t="s">
        <v>76</v>
      </c>
      <c r="D20" t="s">
        <v>77</v>
      </c>
      <c r="E20" t="s">
        <v>88</v>
      </c>
      <c r="F20">
        <v>0</v>
      </c>
      <c r="G20">
        <v>0</v>
      </c>
      <c r="H20">
        <v>1600</v>
      </c>
      <c r="I20" s="14">
        <v>40986</v>
      </c>
      <c r="J20">
        <v>1</v>
      </c>
      <c r="L20">
        <v>16</v>
      </c>
      <c r="M20" t="s">
        <v>79</v>
      </c>
      <c r="N20">
        <v>0</v>
      </c>
      <c r="O20">
        <v>0</v>
      </c>
      <c r="P20">
        <v>0</v>
      </c>
      <c r="Q20" t="s">
        <v>79</v>
      </c>
      <c r="R20">
        <v>0</v>
      </c>
      <c r="T20">
        <v>0</v>
      </c>
      <c r="U20">
        <v>0</v>
      </c>
      <c r="V20">
        <v>0</v>
      </c>
      <c r="W20" t="s">
        <v>80</v>
      </c>
      <c r="X20">
        <v>0</v>
      </c>
      <c r="Y20" t="s">
        <v>79</v>
      </c>
      <c r="Z20">
        <v>0</v>
      </c>
      <c r="AA20" t="s">
        <v>79</v>
      </c>
    </row>
    <row r="21" spans="1:27" x14ac:dyDescent="0.25">
      <c r="A21">
        <v>1770004</v>
      </c>
      <c r="B21" t="s">
        <v>95</v>
      </c>
      <c r="C21" t="s">
        <v>76</v>
      </c>
      <c r="D21" t="s">
        <v>77</v>
      </c>
      <c r="E21" t="s">
        <v>88</v>
      </c>
      <c r="F21">
        <v>0</v>
      </c>
      <c r="G21">
        <v>0</v>
      </c>
      <c r="H21">
        <v>2200</v>
      </c>
      <c r="I21" s="14">
        <v>40986</v>
      </c>
      <c r="J21">
        <v>1</v>
      </c>
      <c r="L21">
        <v>17</v>
      </c>
      <c r="M21" t="s">
        <v>79</v>
      </c>
      <c r="N21">
        <v>0</v>
      </c>
      <c r="O21">
        <v>0</v>
      </c>
      <c r="P21">
        <v>0</v>
      </c>
      <c r="Q21" t="s">
        <v>79</v>
      </c>
      <c r="R21">
        <v>0</v>
      </c>
      <c r="T21">
        <v>0</v>
      </c>
      <c r="U21">
        <v>0</v>
      </c>
      <c r="V21">
        <v>0</v>
      </c>
      <c r="W21" t="s">
        <v>80</v>
      </c>
      <c r="X21">
        <v>0</v>
      </c>
      <c r="Y21" t="s">
        <v>79</v>
      </c>
      <c r="Z21">
        <v>0</v>
      </c>
      <c r="AA21" t="s">
        <v>79</v>
      </c>
    </row>
    <row r="22" spans="1:27" x14ac:dyDescent="0.25">
      <c r="A22">
        <v>1770005</v>
      </c>
      <c r="B22" t="s">
        <v>96</v>
      </c>
      <c r="C22" t="s">
        <v>76</v>
      </c>
      <c r="D22" t="s">
        <v>77</v>
      </c>
      <c r="E22" t="s">
        <v>88</v>
      </c>
      <c r="F22">
        <v>0</v>
      </c>
      <c r="G22">
        <v>0</v>
      </c>
      <c r="H22">
        <v>1000</v>
      </c>
      <c r="I22" s="14">
        <v>40986</v>
      </c>
      <c r="J22">
        <v>1</v>
      </c>
      <c r="L22">
        <v>18</v>
      </c>
      <c r="M22" t="s">
        <v>79</v>
      </c>
      <c r="N22">
        <v>0</v>
      </c>
      <c r="O22">
        <v>0</v>
      </c>
      <c r="P22">
        <v>0</v>
      </c>
      <c r="Q22" t="s">
        <v>79</v>
      </c>
      <c r="R22">
        <v>0</v>
      </c>
      <c r="T22">
        <v>0</v>
      </c>
      <c r="U22">
        <v>0</v>
      </c>
      <c r="V22">
        <v>0</v>
      </c>
      <c r="W22" t="s">
        <v>80</v>
      </c>
      <c r="X22">
        <v>0</v>
      </c>
      <c r="Y22" t="s">
        <v>79</v>
      </c>
      <c r="Z22">
        <v>0</v>
      </c>
      <c r="AA22" t="s">
        <v>79</v>
      </c>
    </row>
    <row r="23" spans="1:27" x14ac:dyDescent="0.25">
      <c r="A23">
        <v>1770006</v>
      </c>
      <c r="B23" t="s">
        <v>97</v>
      </c>
      <c r="C23" t="s">
        <v>76</v>
      </c>
      <c r="D23" t="s">
        <v>77</v>
      </c>
      <c r="E23" t="s">
        <v>88</v>
      </c>
      <c r="F23">
        <v>0</v>
      </c>
      <c r="G23">
        <v>0</v>
      </c>
      <c r="H23">
        <v>1600</v>
      </c>
      <c r="I23" s="14">
        <v>40986</v>
      </c>
      <c r="J23">
        <v>1</v>
      </c>
      <c r="L23">
        <v>51</v>
      </c>
      <c r="M23" t="s">
        <v>79</v>
      </c>
      <c r="N23">
        <v>0</v>
      </c>
      <c r="O23">
        <v>0</v>
      </c>
      <c r="P23">
        <v>0</v>
      </c>
      <c r="Q23" t="s">
        <v>79</v>
      </c>
      <c r="R23">
        <v>0</v>
      </c>
      <c r="T23">
        <v>0</v>
      </c>
      <c r="U23">
        <v>0</v>
      </c>
      <c r="V23">
        <v>0</v>
      </c>
      <c r="W23" t="s">
        <v>80</v>
      </c>
      <c r="X23">
        <v>0</v>
      </c>
      <c r="Y23" t="s">
        <v>79</v>
      </c>
      <c r="Z23">
        <v>0</v>
      </c>
      <c r="AA23" t="s">
        <v>79</v>
      </c>
    </row>
    <row r="24" spans="1:27" x14ac:dyDescent="0.25">
      <c r="A24">
        <v>1770007</v>
      </c>
      <c r="B24" t="s">
        <v>98</v>
      </c>
      <c r="C24" t="s">
        <v>76</v>
      </c>
      <c r="D24" t="s">
        <v>77</v>
      </c>
      <c r="E24" t="s">
        <v>88</v>
      </c>
      <c r="F24">
        <v>0</v>
      </c>
      <c r="G24">
        <v>0</v>
      </c>
      <c r="H24">
        <v>1600</v>
      </c>
      <c r="I24" s="14">
        <v>41094</v>
      </c>
      <c r="J24">
        <v>1</v>
      </c>
      <c r="L24">
        <v>260</v>
      </c>
      <c r="M24" t="s">
        <v>79</v>
      </c>
      <c r="N24">
        <v>0</v>
      </c>
      <c r="O24">
        <v>0</v>
      </c>
      <c r="P24">
        <v>0</v>
      </c>
      <c r="Q24" t="s">
        <v>79</v>
      </c>
      <c r="R24">
        <v>0</v>
      </c>
      <c r="T24">
        <v>0</v>
      </c>
      <c r="U24">
        <v>0</v>
      </c>
      <c r="V24">
        <v>5600</v>
      </c>
      <c r="W24" s="15">
        <v>42039.625</v>
      </c>
      <c r="X24">
        <v>0</v>
      </c>
      <c r="Y24" t="s">
        <v>79</v>
      </c>
      <c r="Z24">
        <v>0</v>
      </c>
      <c r="AA24" t="s">
        <v>79</v>
      </c>
    </row>
    <row r="25" spans="1:27" x14ac:dyDescent="0.25">
      <c r="A25">
        <v>1770008</v>
      </c>
      <c r="B25" t="s">
        <v>99</v>
      </c>
      <c r="C25" t="s">
        <v>76</v>
      </c>
      <c r="D25" t="s">
        <v>77</v>
      </c>
      <c r="E25" t="s">
        <v>88</v>
      </c>
      <c r="F25">
        <v>0</v>
      </c>
      <c r="G25">
        <v>0</v>
      </c>
      <c r="H25">
        <v>1600</v>
      </c>
      <c r="I25" s="14">
        <v>41094</v>
      </c>
      <c r="J25">
        <v>1</v>
      </c>
      <c r="L25">
        <v>261</v>
      </c>
      <c r="M25" t="s">
        <v>79</v>
      </c>
      <c r="N25">
        <v>0</v>
      </c>
      <c r="O25">
        <v>0</v>
      </c>
      <c r="P25">
        <v>0</v>
      </c>
      <c r="Q25" t="s">
        <v>79</v>
      </c>
      <c r="R25">
        <v>0</v>
      </c>
      <c r="T25">
        <v>0</v>
      </c>
      <c r="U25">
        <v>0</v>
      </c>
      <c r="V25">
        <v>0</v>
      </c>
      <c r="W25" t="s">
        <v>80</v>
      </c>
      <c r="X25">
        <v>0</v>
      </c>
      <c r="Y25" t="s">
        <v>79</v>
      </c>
      <c r="Z25">
        <v>0</v>
      </c>
      <c r="AA25" t="s">
        <v>79</v>
      </c>
    </row>
    <row r="26" spans="1:27" x14ac:dyDescent="0.25">
      <c r="A26">
        <v>1770009</v>
      </c>
      <c r="B26" t="s">
        <v>100</v>
      </c>
      <c r="C26" t="s">
        <v>76</v>
      </c>
      <c r="D26" t="s">
        <v>77</v>
      </c>
      <c r="E26" t="s">
        <v>88</v>
      </c>
      <c r="F26">
        <v>0</v>
      </c>
      <c r="G26">
        <v>0</v>
      </c>
      <c r="H26">
        <v>1600</v>
      </c>
      <c r="I26" s="14">
        <v>41094</v>
      </c>
      <c r="J26">
        <v>1</v>
      </c>
      <c r="L26">
        <v>262</v>
      </c>
      <c r="M26" t="s">
        <v>79</v>
      </c>
      <c r="N26">
        <v>0</v>
      </c>
      <c r="O26">
        <v>0</v>
      </c>
      <c r="P26">
        <v>0</v>
      </c>
      <c r="Q26" t="s">
        <v>79</v>
      </c>
      <c r="R26">
        <v>0</v>
      </c>
      <c r="T26">
        <v>0</v>
      </c>
      <c r="U26">
        <v>0</v>
      </c>
      <c r="V26">
        <v>0</v>
      </c>
      <c r="W26" t="s">
        <v>80</v>
      </c>
      <c r="X26">
        <v>0</v>
      </c>
      <c r="Y26" t="s">
        <v>79</v>
      </c>
      <c r="Z26">
        <v>0</v>
      </c>
      <c r="AA26" t="s">
        <v>79</v>
      </c>
    </row>
    <row r="27" spans="1:27" x14ac:dyDescent="0.25">
      <c r="A27">
        <v>1770010</v>
      </c>
      <c r="B27" t="s">
        <v>101</v>
      </c>
      <c r="C27" t="s">
        <v>76</v>
      </c>
      <c r="D27" t="s">
        <v>77</v>
      </c>
      <c r="E27" t="s">
        <v>88</v>
      </c>
      <c r="F27">
        <v>0</v>
      </c>
      <c r="G27">
        <v>0</v>
      </c>
      <c r="H27">
        <v>1600</v>
      </c>
      <c r="I27" s="14">
        <v>41093</v>
      </c>
      <c r="J27">
        <v>1</v>
      </c>
      <c r="L27">
        <v>259</v>
      </c>
      <c r="M27" t="s">
        <v>79</v>
      </c>
      <c r="N27">
        <v>0</v>
      </c>
      <c r="O27">
        <v>0</v>
      </c>
      <c r="P27">
        <v>0</v>
      </c>
      <c r="Q27" t="s">
        <v>79</v>
      </c>
      <c r="R27">
        <v>0</v>
      </c>
      <c r="T27">
        <v>0</v>
      </c>
      <c r="U27">
        <v>0</v>
      </c>
      <c r="V27">
        <v>0</v>
      </c>
      <c r="W27" t="s">
        <v>80</v>
      </c>
      <c r="X27">
        <v>0</v>
      </c>
      <c r="Y27" t="s">
        <v>79</v>
      </c>
      <c r="Z27">
        <v>0</v>
      </c>
      <c r="AA27" t="s">
        <v>79</v>
      </c>
    </row>
    <row r="28" spans="1:27" x14ac:dyDescent="0.25">
      <c r="A28">
        <v>1770011</v>
      </c>
      <c r="B28" t="s">
        <v>102</v>
      </c>
      <c r="C28" t="s">
        <v>76</v>
      </c>
      <c r="D28" t="s">
        <v>77</v>
      </c>
      <c r="E28" t="s">
        <v>88</v>
      </c>
      <c r="F28">
        <v>0</v>
      </c>
      <c r="G28">
        <v>0</v>
      </c>
      <c r="H28">
        <v>1600</v>
      </c>
      <c r="I28" s="14">
        <v>41094</v>
      </c>
      <c r="J28">
        <v>1</v>
      </c>
      <c r="L28">
        <v>263</v>
      </c>
      <c r="M28" t="s">
        <v>79</v>
      </c>
      <c r="N28">
        <v>0</v>
      </c>
      <c r="O28">
        <v>0</v>
      </c>
      <c r="P28">
        <v>0</v>
      </c>
      <c r="Q28" t="s">
        <v>79</v>
      </c>
      <c r="R28">
        <v>0</v>
      </c>
      <c r="T28">
        <v>0</v>
      </c>
      <c r="U28">
        <v>0</v>
      </c>
      <c r="V28">
        <v>0</v>
      </c>
      <c r="W28" t="s">
        <v>80</v>
      </c>
      <c r="X28">
        <v>0</v>
      </c>
      <c r="Y28" t="s">
        <v>79</v>
      </c>
      <c r="Z28">
        <v>0</v>
      </c>
      <c r="AA28" t="s">
        <v>79</v>
      </c>
    </row>
    <row r="29" spans="1:27" x14ac:dyDescent="0.25">
      <c r="A29">
        <v>1770012</v>
      </c>
      <c r="B29" t="s">
        <v>103</v>
      </c>
      <c r="C29" t="s">
        <v>76</v>
      </c>
      <c r="D29" t="s">
        <v>77</v>
      </c>
      <c r="E29" t="s">
        <v>88</v>
      </c>
      <c r="F29">
        <v>0</v>
      </c>
      <c r="G29">
        <v>0</v>
      </c>
      <c r="H29">
        <v>0</v>
      </c>
      <c r="I29" s="14">
        <v>41094</v>
      </c>
      <c r="J29">
        <v>1</v>
      </c>
      <c r="L29">
        <v>264</v>
      </c>
      <c r="M29" t="s">
        <v>79</v>
      </c>
      <c r="N29">
        <v>0</v>
      </c>
      <c r="O29">
        <v>0</v>
      </c>
      <c r="P29">
        <v>0</v>
      </c>
      <c r="Q29" t="s">
        <v>79</v>
      </c>
      <c r="R29">
        <v>0</v>
      </c>
      <c r="T29">
        <v>0</v>
      </c>
      <c r="U29">
        <v>0</v>
      </c>
      <c r="V29">
        <v>0</v>
      </c>
      <c r="W29" t="s">
        <v>80</v>
      </c>
      <c r="X29">
        <v>0</v>
      </c>
      <c r="Y29" t="s">
        <v>79</v>
      </c>
      <c r="Z29">
        <v>0</v>
      </c>
      <c r="AA29" t="s">
        <v>79</v>
      </c>
    </row>
    <row r="30" spans="1:27" x14ac:dyDescent="0.25">
      <c r="A30">
        <v>1790001</v>
      </c>
      <c r="B30" t="s">
        <v>104</v>
      </c>
      <c r="C30" t="s">
        <v>105</v>
      </c>
      <c r="D30" t="s">
        <v>77</v>
      </c>
      <c r="E30" t="s">
        <v>88</v>
      </c>
      <c r="F30">
        <v>300</v>
      </c>
      <c r="G30">
        <v>0</v>
      </c>
      <c r="H30">
        <v>9000</v>
      </c>
      <c r="I30" s="14">
        <v>41016</v>
      </c>
      <c r="J30">
        <v>1</v>
      </c>
      <c r="L30">
        <v>76</v>
      </c>
      <c r="M30" t="s">
        <v>79</v>
      </c>
      <c r="N30">
        <v>0</v>
      </c>
      <c r="O30">
        <v>0</v>
      </c>
      <c r="P30">
        <v>0</v>
      </c>
      <c r="Q30" t="s">
        <v>79</v>
      </c>
      <c r="R30">
        <v>0</v>
      </c>
      <c r="T30">
        <v>0</v>
      </c>
      <c r="U30">
        <v>0</v>
      </c>
      <c r="V30">
        <v>0</v>
      </c>
      <c r="W30" t="s">
        <v>80</v>
      </c>
      <c r="X30">
        <v>0</v>
      </c>
      <c r="Y30" t="s">
        <v>79</v>
      </c>
      <c r="Z30">
        <v>0</v>
      </c>
      <c r="AA30" t="s">
        <v>79</v>
      </c>
    </row>
    <row r="31" spans="1:27" x14ac:dyDescent="0.25">
      <c r="A31">
        <v>1790999</v>
      </c>
      <c r="B31" t="s">
        <v>106</v>
      </c>
      <c r="C31" t="s">
        <v>107</v>
      </c>
      <c r="D31" t="s">
        <v>77</v>
      </c>
      <c r="E31" t="s">
        <v>88</v>
      </c>
      <c r="F31">
        <v>100</v>
      </c>
      <c r="G31">
        <v>0</v>
      </c>
      <c r="H31">
        <v>100</v>
      </c>
      <c r="I31" s="14">
        <v>41151</v>
      </c>
      <c r="J31">
        <v>1</v>
      </c>
      <c r="L31">
        <v>601</v>
      </c>
      <c r="M31" t="s">
        <v>79</v>
      </c>
      <c r="N31">
        <v>0</v>
      </c>
      <c r="O31">
        <v>0</v>
      </c>
      <c r="P31">
        <v>0</v>
      </c>
      <c r="Q31" t="s">
        <v>79</v>
      </c>
      <c r="R31">
        <v>0</v>
      </c>
      <c r="T31">
        <v>0</v>
      </c>
      <c r="U31">
        <v>0</v>
      </c>
      <c r="V31">
        <v>0</v>
      </c>
      <c r="W31" t="s">
        <v>80</v>
      </c>
      <c r="X31">
        <v>0</v>
      </c>
      <c r="Y31" t="s">
        <v>79</v>
      </c>
      <c r="Z31">
        <v>0</v>
      </c>
      <c r="AA31" t="s">
        <v>79</v>
      </c>
    </row>
    <row r="32" spans="1:27" x14ac:dyDescent="0.25">
      <c r="A32">
        <v>1802001</v>
      </c>
      <c r="B32" t="s">
        <v>10</v>
      </c>
      <c r="C32" t="s">
        <v>76</v>
      </c>
      <c r="D32" t="s">
        <v>77</v>
      </c>
      <c r="E32" t="s">
        <v>88</v>
      </c>
      <c r="F32">
        <v>0</v>
      </c>
      <c r="G32">
        <v>0</v>
      </c>
      <c r="H32">
        <v>1600</v>
      </c>
      <c r="I32" s="14">
        <v>42005</v>
      </c>
      <c r="J32">
        <v>1</v>
      </c>
      <c r="L32">
        <v>2608</v>
      </c>
      <c r="M32" t="s">
        <v>79</v>
      </c>
      <c r="N32">
        <v>0</v>
      </c>
      <c r="O32">
        <v>0</v>
      </c>
      <c r="P32">
        <v>0</v>
      </c>
      <c r="Q32" t="s">
        <v>79</v>
      </c>
      <c r="R32">
        <v>0</v>
      </c>
      <c r="T32">
        <v>0</v>
      </c>
      <c r="U32">
        <v>0</v>
      </c>
      <c r="V32">
        <v>0</v>
      </c>
      <c r="W32" t="s">
        <v>80</v>
      </c>
      <c r="X32">
        <v>1</v>
      </c>
      <c r="Y32" s="14">
        <v>42089</v>
      </c>
      <c r="Z32">
        <v>1</v>
      </c>
      <c r="AA32" s="14">
        <v>42083</v>
      </c>
    </row>
    <row r="33" spans="1:27" x14ac:dyDescent="0.25">
      <c r="A33">
        <v>1802002</v>
      </c>
      <c r="B33" t="s">
        <v>108</v>
      </c>
      <c r="C33" t="s">
        <v>76</v>
      </c>
      <c r="D33" t="s">
        <v>77</v>
      </c>
      <c r="E33" t="s">
        <v>88</v>
      </c>
      <c r="F33">
        <v>0</v>
      </c>
      <c r="G33">
        <v>0</v>
      </c>
      <c r="H33">
        <v>1600</v>
      </c>
      <c r="I33" s="14">
        <v>42005</v>
      </c>
      <c r="J33">
        <v>1</v>
      </c>
      <c r="L33">
        <v>2609</v>
      </c>
      <c r="M33" t="s">
        <v>79</v>
      </c>
      <c r="N33">
        <v>0</v>
      </c>
      <c r="O33">
        <v>0</v>
      </c>
      <c r="P33">
        <v>0</v>
      </c>
      <c r="Q33" t="s">
        <v>79</v>
      </c>
      <c r="R33">
        <v>0</v>
      </c>
      <c r="T33">
        <v>0</v>
      </c>
      <c r="U33">
        <v>0</v>
      </c>
      <c r="V33">
        <v>0</v>
      </c>
      <c r="W33" t="s">
        <v>80</v>
      </c>
      <c r="X33">
        <v>0</v>
      </c>
      <c r="Y33" t="s">
        <v>79</v>
      </c>
      <c r="Z33">
        <v>0</v>
      </c>
      <c r="AA33" t="s">
        <v>79</v>
      </c>
    </row>
    <row r="34" spans="1:27" x14ac:dyDescent="0.25">
      <c r="A34">
        <v>1802003</v>
      </c>
      <c r="B34" t="s">
        <v>109</v>
      </c>
      <c r="C34" t="s">
        <v>76</v>
      </c>
      <c r="D34" t="s">
        <v>77</v>
      </c>
      <c r="E34" t="s">
        <v>88</v>
      </c>
      <c r="F34">
        <v>0</v>
      </c>
      <c r="G34">
        <v>0</v>
      </c>
      <c r="H34">
        <v>1600</v>
      </c>
      <c r="I34" s="14">
        <v>42005</v>
      </c>
      <c r="J34">
        <v>1</v>
      </c>
      <c r="L34">
        <v>2610</v>
      </c>
      <c r="M34" t="s">
        <v>79</v>
      </c>
      <c r="N34">
        <v>0</v>
      </c>
      <c r="O34">
        <v>0</v>
      </c>
      <c r="P34">
        <v>0</v>
      </c>
      <c r="Q34" t="s">
        <v>79</v>
      </c>
      <c r="R34">
        <v>0</v>
      </c>
      <c r="T34">
        <v>0</v>
      </c>
      <c r="U34">
        <v>0</v>
      </c>
      <c r="V34">
        <v>0</v>
      </c>
      <c r="W34" t="s">
        <v>80</v>
      </c>
      <c r="X34">
        <v>0</v>
      </c>
      <c r="Y34" t="s">
        <v>79</v>
      </c>
      <c r="Z34">
        <v>0</v>
      </c>
      <c r="AA34" t="s">
        <v>79</v>
      </c>
    </row>
    <row r="35" spans="1:27" x14ac:dyDescent="0.25">
      <c r="A35">
        <v>1802005</v>
      </c>
      <c r="B35" t="s">
        <v>110</v>
      </c>
      <c r="C35" t="s">
        <v>76</v>
      </c>
      <c r="D35" t="s">
        <v>77</v>
      </c>
      <c r="E35" t="s">
        <v>88</v>
      </c>
      <c r="F35">
        <v>0</v>
      </c>
      <c r="G35">
        <v>0</v>
      </c>
      <c r="H35">
        <v>1600</v>
      </c>
      <c r="I35" s="14">
        <v>42005</v>
      </c>
      <c r="J35">
        <v>1</v>
      </c>
      <c r="L35">
        <v>2611</v>
      </c>
      <c r="M35" t="s">
        <v>79</v>
      </c>
      <c r="N35">
        <v>0</v>
      </c>
      <c r="O35">
        <v>0</v>
      </c>
      <c r="P35">
        <v>0</v>
      </c>
      <c r="Q35" t="s">
        <v>79</v>
      </c>
      <c r="R35">
        <v>0</v>
      </c>
      <c r="T35">
        <v>0</v>
      </c>
      <c r="U35">
        <v>0</v>
      </c>
      <c r="V35">
        <v>0</v>
      </c>
      <c r="W35" t="s">
        <v>80</v>
      </c>
      <c r="X35">
        <v>0</v>
      </c>
      <c r="Y35" t="s">
        <v>79</v>
      </c>
      <c r="Z35">
        <v>0</v>
      </c>
      <c r="AA35" t="s">
        <v>79</v>
      </c>
    </row>
    <row r="36" spans="1:27" x14ac:dyDescent="0.25">
      <c r="A36">
        <v>1802006</v>
      </c>
      <c r="B36" t="s">
        <v>111</v>
      </c>
      <c r="C36" t="s">
        <v>76</v>
      </c>
      <c r="D36" t="s">
        <v>77</v>
      </c>
      <c r="E36" t="s">
        <v>88</v>
      </c>
      <c r="F36">
        <v>0</v>
      </c>
      <c r="G36">
        <v>0</v>
      </c>
      <c r="H36">
        <v>1600</v>
      </c>
      <c r="I36" s="14">
        <v>42005</v>
      </c>
      <c r="J36">
        <v>1</v>
      </c>
      <c r="L36">
        <v>2612</v>
      </c>
      <c r="M36" t="s">
        <v>79</v>
      </c>
      <c r="N36">
        <v>0</v>
      </c>
      <c r="O36">
        <v>0</v>
      </c>
      <c r="P36">
        <v>0</v>
      </c>
      <c r="Q36" t="s">
        <v>79</v>
      </c>
      <c r="R36">
        <v>0</v>
      </c>
      <c r="T36">
        <v>0</v>
      </c>
      <c r="U36">
        <v>0</v>
      </c>
      <c r="V36">
        <v>0</v>
      </c>
      <c r="W36" t="s">
        <v>80</v>
      </c>
      <c r="X36">
        <v>0</v>
      </c>
      <c r="Y36" t="s">
        <v>79</v>
      </c>
      <c r="Z36">
        <v>0</v>
      </c>
      <c r="AA36" t="s">
        <v>79</v>
      </c>
    </row>
    <row r="37" spans="1:27" x14ac:dyDescent="0.25">
      <c r="A37">
        <v>1802007</v>
      </c>
      <c r="B37" t="s">
        <v>112</v>
      </c>
      <c r="C37" t="s">
        <v>76</v>
      </c>
      <c r="D37" t="s">
        <v>77</v>
      </c>
      <c r="E37" t="s">
        <v>88</v>
      </c>
      <c r="F37">
        <v>0</v>
      </c>
      <c r="G37">
        <v>0</v>
      </c>
      <c r="H37">
        <v>1600</v>
      </c>
      <c r="I37" s="14">
        <v>42005</v>
      </c>
      <c r="J37">
        <v>1</v>
      </c>
      <c r="L37">
        <v>2613</v>
      </c>
      <c r="M37" t="s">
        <v>79</v>
      </c>
      <c r="N37">
        <v>0</v>
      </c>
      <c r="O37">
        <v>0</v>
      </c>
      <c r="P37">
        <v>0</v>
      </c>
      <c r="Q37" t="s">
        <v>79</v>
      </c>
      <c r="R37">
        <v>0</v>
      </c>
      <c r="T37">
        <v>0</v>
      </c>
      <c r="U37">
        <v>0</v>
      </c>
      <c r="V37">
        <v>0</v>
      </c>
      <c r="W37" t="s">
        <v>80</v>
      </c>
      <c r="X37">
        <v>0</v>
      </c>
      <c r="Y37" t="s">
        <v>79</v>
      </c>
      <c r="Z37">
        <v>0</v>
      </c>
      <c r="AA37" t="s">
        <v>79</v>
      </c>
    </row>
    <row r="38" spans="1:27" x14ac:dyDescent="0.25">
      <c r="A38">
        <v>1802008</v>
      </c>
      <c r="B38" t="s">
        <v>113</v>
      </c>
      <c r="C38" t="s">
        <v>76</v>
      </c>
      <c r="D38" t="s">
        <v>77</v>
      </c>
      <c r="E38" t="s">
        <v>88</v>
      </c>
      <c r="F38">
        <v>0</v>
      </c>
      <c r="G38">
        <v>0</v>
      </c>
      <c r="H38">
        <v>1600</v>
      </c>
      <c r="I38" s="14">
        <v>42005</v>
      </c>
      <c r="J38">
        <v>1</v>
      </c>
      <c r="L38">
        <v>2614</v>
      </c>
      <c r="M38" t="s">
        <v>79</v>
      </c>
      <c r="N38">
        <v>0</v>
      </c>
      <c r="O38">
        <v>0</v>
      </c>
      <c r="P38">
        <v>0</v>
      </c>
      <c r="Q38" t="s">
        <v>79</v>
      </c>
      <c r="R38">
        <v>0</v>
      </c>
      <c r="T38">
        <v>0</v>
      </c>
      <c r="U38">
        <v>0</v>
      </c>
      <c r="V38">
        <v>0</v>
      </c>
      <c r="W38" t="s">
        <v>80</v>
      </c>
      <c r="X38">
        <v>0</v>
      </c>
      <c r="Y38" t="s">
        <v>79</v>
      </c>
      <c r="Z38">
        <v>0</v>
      </c>
      <c r="AA38" t="s">
        <v>79</v>
      </c>
    </row>
    <row r="39" spans="1:27" x14ac:dyDescent="0.25">
      <c r="A39">
        <v>1802009</v>
      </c>
      <c r="B39" t="s">
        <v>114</v>
      </c>
      <c r="C39" t="s">
        <v>76</v>
      </c>
      <c r="D39" t="s">
        <v>77</v>
      </c>
      <c r="E39" t="s">
        <v>88</v>
      </c>
      <c r="F39">
        <v>0</v>
      </c>
      <c r="G39">
        <v>0</v>
      </c>
      <c r="H39">
        <v>1600</v>
      </c>
      <c r="I39" s="14">
        <v>42005</v>
      </c>
      <c r="J39">
        <v>1</v>
      </c>
      <c r="L39">
        <v>2615</v>
      </c>
      <c r="M39" t="s">
        <v>79</v>
      </c>
      <c r="N39">
        <v>0</v>
      </c>
      <c r="O39">
        <v>0</v>
      </c>
      <c r="P39">
        <v>0</v>
      </c>
      <c r="Q39" t="s">
        <v>79</v>
      </c>
      <c r="R39">
        <v>0</v>
      </c>
      <c r="T39">
        <v>0</v>
      </c>
      <c r="U39">
        <v>0</v>
      </c>
      <c r="V39">
        <v>0</v>
      </c>
      <c r="W39" t="s">
        <v>80</v>
      </c>
      <c r="X39">
        <v>0</v>
      </c>
      <c r="Y39" t="s">
        <v>79</v>
      </c>
      <c r="Z39">
        <v>0</v>
      </c>
      <c r="AA39" t="s">
        <v>79</v>
      </c>
    </row>
    <row r="40" spans="1:27" x14ac:dyDescent="0.25">
      <c r="A40">
        <v>1802010</v>
      </c>
      <c r="B40" t="s">
        <v>115</v>
      </c>
      <c r="C40" t="s">
        <v>76</v>
      </c>
      <c r="D40" t="s">
        <v>77</v>
      </c>
      <c r="E40" t="s">
        <v>88</v>
      </c>
      <c r="F40">
        <v>0</v>
      </c>
      <c r="G40">
        <v>0</v>
      </c>
      <c r="H40">
        <v>1600</v>
      </c>
      <c r="I40" s="14">
        <v>42005</v>
      </c>
      <c r="J40">
        <v>1</v>
      </c>
      <c r="L40">
        <v>2616</v>
      </c>
      <c r="M40" t="s">
        <v>79</v>
      </c>
      <c r="N40">
        <v>0</v>
      </c>
      <c r="O40">
        <v>0</v>
      </c>
      <c r="P40">
        <v>0</v>
      </c>
      <c r="Q40" t="s">
        <v>79</v>
      </c>
      <c r="R40">
        <v>0</v>
      </c>
      <c r="T40">
        <v>0</v>
      </c>
      <c r="U40">
        <v>0</v>
      </c>
      <c r="V40">
        <v>4000</v>
      </c>
      <c r="W40" s="15">
        <v>42040</v>
      </c>
      <c r="X40">
        <v>0</v>
      </c>
      <c r="Y40" t="s">
        <v>79</v>
      </c>
      <c r="Z40">
        <v>0</v>
      </c>
      <c r="AA40" t="s">
        <v>79</v>
      </c>
    </row>
    <row r="41" spans="1:27" x14ac:dyDescent="0.25">
      <c r="A41">
        <v>1802011</v>
      </c>
      <c r="B41" t="s">
        <v>116</v>
      </c>
      <c r="C41" t="s">
        <v>76</v>
      </c>
      <c r="D41" t="s">
        <v>77</v>
      </c>
      <c r="E41" t="s">
        <v>88</v>
      </c>
      <c r="F41">
        <v>0</v>
      </c>
      <c r="G41">
        <v>0</v>
      </c>
      <c r="H41">
        <v>1600</v>
      </c>
      <c r="I41" s="14">
        <v>42005</v>
      </c>
      <c r="J41">
        <v>1</v>
      </c>
      <c r="L41">
        <v>2617</v>
      </c>
      <c r="M41" t="s">
        <v>79</v>
      </c>
      <c r="N41">
        <v>0</v>
      </c>
      <c r="O41">
        <v>0</v>
      </c>
      <c r="P41">
        <v>0</v>
      </c>
      <c r="Q41" t="s">
        <v>79</v>
      </c>
      <c r="R41">
        <v>0</v>
      </c>
      <c r="T41">
        <v>0</v>
      </c>
      <c r="U41">
        <v>0</v>
      </c>
      <c r="V41">
        <v>0</v>
      </c>
      <c r="W41" t="s">
        <v>80</v>
      </c>
      <c r="X41">
        <v>0</v>
      </c>
      <c r="Y41" t="s">
        <v>79</v>
      </c>
      <c r="Z41">
        <v>0</v>
      </c>
      <c r="AA41" t="s">
        <v>79</v>
      </c>
    </row>
    <row r="42" spans="1:27" x14ac:dyDescent="0.25">
      <c r="A42">
        <v>1802015</v>
      </c>
      <c r="B42" t="s">
        <v>117</v>
      </c>
      <c r="C42" t="s">
        <v>76</v>
      </c>
      <c r="D42" t="s">
        <v>77</v>
      </c>
      <c r="E42" t="s">
        <v>88</v>
      </c>
      <c r="F42">
        <v>0</v>
      </c>
      <c r="G42">
        <v>0</v>
      </c>
      <c r="H42">
        <v>1600</v>
      </c>
      <c r="I42" s="14">
        <v>42005</v>
      </c>
      <c r="J42">
        <v>1</v>
      </c>
      <c r="L42">
        <v>0</v>
      </c>
      <c r="M42" t="s">
        <v>79</v>
      </c>
      <c r="N42">
        <v>0</v>
      </c>
      <c r="O42">
        <v>0</v>
      </c>
      <c r="P42">
        <v>0</v>
      </c>
      <c r="Q42" t="s">
        <v>79</v>
      </c>
      <c r="R42">
        <v>0</v>
      </c>
      <c r="T42">
        <v>0</v>
      </c>
      <c r="U42">
        <v>0</v>
      </c>
      <c r="V42">
        <v>0</v>
      </c>
      <c r="W42" t="s">
        <v>80</v>
      </c>
      <c r="X42">
        <v>0</v>
      </c>
      <c r="Y42" t="s">
        <v>79</v>
      </c>
      <c r="Z42">
        <v>0</v>
      </c>
      <c r="AA42" t="s">
        <v>79</v>
      </c>
    </row>
    <row r="43" spans="1:27" x14ac:dyDescent="0.25">
      <c r="A43">
        <v>1903001</v>
      </c>
      <c r="B43" t="s">
        <v>118</v>
      </c>
      <c r="C43" t="s">
        <v>76</v>
      </c>
      <c r="D43" t="s">
        <v>77</v>
      </c>
      <c r="E43" t="s">
        <v>78</v>
      </c>
      <c r="F43">
        <v>320</v>
      </c>
      <c r="G43">
        <v>9000</v>
      </c>
      <c r="H43">
        <v>0</v>
      </c>
      <c r="I43" s="14">
        <v>42005</v>
      </c>
      <c r="J43">
        <v>1</v>
      </c>
      <c r="L43">
        <v>2618</v>
      </c>
      <c r="M43" t="s">
        <v>79</v>
      </c>
      <c r="N43">
        <v>0</v>
      </c>
      <c r="O43">
        <v>0</v>
      </c>
      <c r="P43">
        <v>0</v>
      </c>
      <c r="Q43" t="s">
        <v>79</v>
      </c>
      <c r="R43">
        <v>0</v>
      </c>
      <c r="T43">
        <v>0</v>
      </c>
      <c r="U43">
        <v>0</v>
      </c>
      <c r="V43">
        <v>0</v>
      </c>
      <c r="W43" t="s">
        <v>80</v>
      </c>
      <c r="X43">
        <v>0</v>
      </c>
      <c r="Y43" t="s">
        <v>79</v>
      </c>
      <c r="Z43">
        <v>0</v>
      </c>
      <c r="AA43" t="s">
        <v>79</v>
      </c>
    </row>
    <row r="44" spans="1:27" x14ac:dyDescent="0.25">
      <c r="A44">
        <v>1903002</v>
      </c>
      <c r="B44" t="s">
        <v>119</v>
      </c>
      <c r="C44" t="s">
        <v>76</v>
      </c>
      <c r="D44" t="s">
        <v>77</v>
      </c>
      <c r="E44" t="s">
        <v>78</v>
      </c>
      <c r="F44">
        <v>320</v>
      </c>
      <c r="G44">
        <v>9000</v>
      </c>
      <c r="H44">
        <v>0</v>
      </c>
      <c r="I44" s="14">
        <v>42005</v>
      </c>
      <c r="J44">
        <v>1</v>
      </c>
      <c r="L44">
        <v>2619</v>
      </c>
      <c r="M44" t="s">
        <v>79</v>
      </c>
      <c r="N44">
        <v>0</v>
      </c>
      <c r="O44">
        <v>0</v>
      </c>
      <c r="P44">
        <v>0</v>
      </c>
      <c r="Q44" t="s">
        <v>79</v>
      </c>
      <c r="R44">
        <v>0</v>
      </c>
      <c r="T44">
        <v>0</v>
      </c>
      <c r="U44">
        <v>0</v>
      </c>
      <c r="V44">
        <v>0</v>
      </c>
      <c r="W44" t="s">
        <v>80</v>
      </c>
      <c r="X44">
        <v>0</v>
      </c>
      <c r="Y44" t="s">
        <v>79</v>
      </c>
      <c r="Z44">
        <v>0</v>
      </c>
      <c r="AA44" t="s">
        <v>79</v>
      </c>
    </row>
    <row r="45" spans="1:27" x14ac:dyDescent="0.25">
      <c r="A45">
        <v>1903003</v>
      </c>
      <c r="B45" t="s">
        <v>120</v>
      </c>
      <c r="C45" t="s">
        <v>76</v>
      </c>
      <c r="D45" t="s">
        <v>77</v>
      </c>
      <c r="E45" t="s">
        <v>78</v>
      </c>
      <c r="F45">
        <v>320</v>
      </c>
      <c r="G45">
        <v>9000</v>
      </c>
      <c r="H45">
        <v>0</v>
      </c>
      <c r="I45" s="14">
        <v>42005</v>
      </c>
      <c r="J45">
        <v>1</v>
      </c>
      <c r="L45">
        <v>2620</v>
      </c>
      <c r="M45" t="s">
        <v>79</v>
      </c>
      <c r="N45">
        <v>0</v>
      </c>
      <c r="O45">
        <v>0</v>
      </c>
      <c r="P45">
        <v>0</v>
      </c>
      <c r="Q45" t="s">
        <v>79</v>
      </c>
      <c r="R45">
        <v>0</v>
      </c>
      <c r="T45">
        <v>0</v>
      </c>
      <c r="U45">
        <v>0</v>
      </c>
      <c r="V45">
        <v>0</v>
      </c>
      <c r="W45" t="s">
        <v>80</v>
      </c>
      <c r="X45">
        <v>0</v>
      </c>
      <c r="Y45" t="s">
        <v>79</v>
      </c>
      <c r="Z45">
        <v>0</v>
      </c>
      <c r="AA45" t="s">
        <v>79</v>
      </c>
    </row>
    <row r="46" spans="1:27" x14ac:dyDescent="0.25">
      <c r="A46">
        <v>1903005</v>
      </c>
      <c r="B46" t="s">
        <v>121</v>
      </c>
      <c r="C46" t="s">
        <v>76</v>
      </c>
      <c r="D46" t="s">
        <v>77</v>
      </c>
      <c r="E46" t="s">
        <v>78</v>
      </c>
      <c r="F46">
        <v>320</v>
      </c>
      <c r="G46">
        <v>9000</v>
      </c>
      <c r="H46">
        <v>0</v>
      </c>
      <c r="I46" s="14">
        <v>42005</v>
      </c>
      <c r="J46">
        <v>1</v>
      </c>
      <c r="L46">
        <v>2621</v>
      </c>
      <c r="M46" t="s">
        <v>79</v>
      </c>
      <c r="N46">
        <v>0</v>
      </c>
      <c r="O46">
        <v>0</v>
      </c>
      <c r="P46">
        <v>0</v>
      </c>
      <c r="Q46" t="s">
        <v>79</v>
      </c>
      <c r="R46">
        <v>0</v>
      </c>
      <c r="T46">
        <v>0</v>
      </c>
      <c r="U46">
        <v>0</v>
      </c>
      <c r="V46">
        <v>0</v>
      </c>
      <c r="W46" t="s">
        <v>80</v>
      </c>
      <c r="X46">
        <v>0</v>
      </c>
      <c r="Y46" t="s">
        <v>79</v>
      </c>
      <c r="Z46">
        <v>0</v>
      </c>
      <c r="AA46" t="s">
        <v>79</v>
      </c>
    </row>
    <row r="47" spans="1:27" x14ac:dyDescent="0.25">
      <c r="A47">
        <v>1903006</v>
      </c>
      <c r="B47" t="s">
        <v>122</v>
      </c>
      <c r="C47" t="s">
        <v>76</v>
      </c>
      <c r="D47" t="s">
        <v>77</v>
      </c>
      <c r="E47" t="s">
        <v>78</v>
      </c>
      <c r="F47">
        <v>320</v>
      </c>
      <c r="G47">
        <v>9000</v>
      </c>
      <c r="H47">
        <v>0</v>
      </c>
      <c r="I47" s="14">
        <v>42005</v>
      </c>
      <c r="J47">
        <v>1</v>
      </c>
      <c r="L47">
        <v>2622</v>
      </c>
      <c r="M47" t="s">
        <v>79</v>
      </c>
      <c r="N47">
        <v>0</v>
      </c>
      <c r="O47">
        <v>0</v>
      </c>
      <c r="P47">
        <v>0</v>
      </c>
      <c r="Q47" t="s">
        <v>79</v>
      </c>
      <c r="R47">
        <v>0</v>
      </c>
      <c r="T47">
        <v>0</v>
      </c>
      <c r="U47">
        <v>0</v>
      </c>
      <c r="V47">
        <v>0</v>
      </c>
      <c r="W47" t="s">
        <v>80</v>
      </c>
      <c r="X47">
        <v>0</v>
      </c>
      <c r="Y47" t="s">
        <v>79</v>
      </c>
      <c r="Z47">
        <v>0</v>
      </c>
      <c r="AA47" t="s">
        <v>79</v>
      </c>
    </row>
    <row r="48" spans="1:27" x14ac:dyDescent="0.25">
      <c r="A48">
        <v>1903007</v>
      </c>
      <c r="B48" t="s">
        <v>123</v>
      </c>
      <c r="C48" t="s">
        <v>76</v>
      </c>
      <c r="D48" t="s">
        <v>77</v>
      </c>
      <c r="E48" t="s">
        <v>78</v>
      </c>
      <c r="F48">
        <v>320</v>
      </c>
      <c r="G48">
        <v>9000</v>
      </c>
      <c r="H48">
        <v>0</v>
      </c>
      <c r="I48" s="14">
        <v>42005</v>
      </c>
      <c r="J48">
        <v>1</v>
      </c>
      <c r="L48">
        <v>2623</v>
      </c>
      <c r="M48" t="s">
        <v>79</v>
      </c>
      <c r="N48">
        <v>0</v>
      </c>
      <c r="O48">
        <v>0</v>
      </c>
      <c r="P48">
        <v>0</v>
      </c>
      <c r="Q48" t="s">
        <v>79</v>
      </c>
      <c r="R48">
        <v>0</v>
      </c>
      <c r="T48">
        <v>0</v>
      </c>
      <c r="U48">
        <v>0</v>
      </c>
      <c r="V48">
        <v>0</v>
      </c>
      <c r="W48" t="s">
        <v>80</v>
      </c>
      <c r="X48">
        <v>0</v>
      </c>
      <c r="Y48" t="s">
        <v>79</v>
      </c>
      <c r="Z48">
        <v>0</v>
      </c>
      <c r="AA48" t="s">
        <v>79</v>
      </c>
    </row>
    <row r="49" spans="1:27" x14ac:dyDescent="0.25">
      <c r="A49">
        <v>1903008</v>
      </c>
      <c r="B49" t="s">
        <v>124</v>
      </c>
      <c r="C49" t="s">
        <v>76</v>
      </c>
      <c r="D49" t="s">
        <v>77</v>
      </c>
      <c r="E49" t="s">
        <v>78</v>
      </c>
      <c r="F49">
        <v>320</v>
      </c>
      <c r="G49">
        <v>9000</v>
      </c>
      <c r="H49">
        <v>0</v>
      </c>
      <c r="I49" s="14">
        <v>42005</v>
      </c>
      <c r="J49">
        <v>1</v>
      </c>
      <c r="L49">
        <v>2624</v>
      </c>
      <c r="M49" t="s">
        <v>79</v>
      </c>
      <c r="N49">
        <v>0</v>
      </c>
      <c r="O49">
        <v>0</v>
      </c>
      <c r="P49">
        <v>0</v>
      </c>
      <c r="Q49" t="s">
        <v>79</v>
      </c>
      <c r="R49">
        <v>0</v>
      </c>
      <c r="T49">
        <v>0</v>
      </c>
      <c r="U49">
        <v>0</v>
      </c>
      <c r="V49">
        <v>0</v>
      </c>
      <c r="W49" t="s">
        <v>80</v>
      </c>
      <c r="X49">
        <v>0</v>
      </c>
      <c r="Y49" t="s">
        <v>79</v>
      </c>
      <c r="Z49">
        <v>0</v>
      </c>
      <c r="AA49" t="s">
        <v>79</v>
      </c>
    </row>
    <row r="50" spans="1:27" x14ac:dyDescent="0.25">
      <c r="A50">
        <v>1903009</v>
      </c>
      <c r="B50" t="s">
        <v>125</v>
      </c>
      <c r="C50" t="s">
        <v>76</v>
      </c>
      <c r="D50" t="s">
        <v>77</v>
      </c>
      <c r="E50" t="s">
        <v>78</v>
      </c>
      <c r="F50">
        <v>320</v>
      </c>
      <c r="G50">
        <v>9000</v>
      </c>
      <c r="H50">
        <v>0</v>
      </c>
      <c r="I50" s="14">
        <v>42005</v>
      </c>
      <c r="J50">
        <v>1</v>
      </c>
      <c r="L50">
        <v>2625</v>
      </c>
      <c r="M50" t="s">
        <v>79</v>
      </c>
      <c r="N50">
        <v>0</v>
      </c>
      <c r="O50">
        <v>0</v>
      </c>
      <c r="P50">
        <v>0</v>
      </c>
      <c r="Q50" t="s">
        <v>79</v>
      </c>
      <c r="R50">
        <v>0</v>
      </c>
      <c r="T50">
        <v>0</v>
      </c>
      <c r="U50">
        <v>0</v>
      </c>
      <c r="V50">
        <v>0</v>
      </c>
      <c r="W50" t="s">
        <v>80</v>
      </c>
      <c r="X50">
        <v>0</v>
      </c>
      <c r="Y50" t="s">
        <v>79</v>
      </c>
      <c r="Z50">
        <v>0</v>
      </c>
      <c r="AA50" t="s">
        <v>79</v>
      </c>
    </row>
    <row r="51" spans="1:27" x14ac:dyDescent="0.25">
      <c r="A51">
        <v>1903010</v>
      </c>
      <c r="B51" t="s">
        <v>126</v>
      </c>
      <c r="C51" t="s">
        <v>76</v>
      </c>
      <c r="D51" t="s">
        <v>77</v>
      </c>
      <c r="E51" t="s">
        <v>78</v>
      </c>
      <c r="F51">
        <v>320</v>
      </c>
      <c r="G51">
        <v>9000</v>
      </c>
      <c r="H51">
        <v>0</v>
      </c>
      <c r="I51" s="14">
        <v>42005</v>
      </c>
      <c r="J51">
        <v>1</v>
      </c>
      <c r="L51">
        <v>2626</v>
      </c>
      <c r="M51" t="s">
        <v>79</v>
      </c>
      <c r="N51">
        <v>0</v>
      </c>
      <c r="O51">
        <v>0</v>
      </c>
      <c r="P51">
        <v>0</v>
      </c>
      <c r="Q51" t="s">
        <v>79</v>
      </c>
      <c r="R51">
        <v>0</v>
      </c>
      <c r="T51">
        <v>0</v>
      </c>
      <c r="U51">
        <v>0</v>
      </c>
      <c r="V51">
        <v>0</v>
      </c>
      <c r="W51" t="s">
        <v>80</v>
      </c>
      <c r="X51">
        <v>0</v>
      </c>
      <c r="Y51" t="s">
        <v>79</v>
      </c>
      <c r="Z51">
        <v>0</v>
      </c>
      <c r="AA51" t="s">
        <v>79</v>
      </c>
    </row>
    <row r="52" spans="1:27" x14ac:dyDescent="0.25">
      <c r="A52">
        <v>1903011</v>
      </c>
      <c r="B52" t="s">
        <v>127</v>
      </c>
      <c r="C52" t="s">
        <v>128</v>
      </c>
      <c r="D52" t="s">
        <v>77</v>
      </c>
      <c r="E52" t="s">
        <v>78</v>
      </c>
      <c r="F52">
        <v>320</v>
      </c>
      <c r="G52">
        <v>9000</v>
      </c>
      <c r="H52">
        <v>0</v>
      </c>
      <c r="I52" s="14">
        <v>42005</v>
      </c>
      <c r="J52">
        <v>1</v>
      </c>
      <c r="L52">
        <v>2627</v>
      </c>
      <c r="M52" t="s">
        <v>79</v>
      </c>
      <c r="N52">
        <v>0</v>
      </c>
      <c r="O52">
        <v>0</v>
      </c>
      <c r="P52">
        <v>0</v>
      </c>
      <c r="Q52" t="s">
        <v>79</v>
      </c>
      <c r="R52">
        <v>0</v>
      </c>
      <c r="T52">
        <v>0</v>
      </c>
      <c r="U52">
        <v>0</v>
      </c>
      <c r="V52">
        <v>0</v>
      </c>
      <c r="W52" t="s">
        <v>80</v>
      </c>
      <c r="X52">
        <v>0</v>
      </c>
      <c r="Y52" t="s">
        <v>79</v>
      </c>
      <c r="Z52">
        <v>0</v>
      </c>
      <c r="AA52" t="s">
        <v>79</v>
      </c>
    </row>
    <row r="53" spans="1:27" x14ac:dyDescent="0.25">
      <c r="A53">
        <v>1903012</v>
      </c>
      <c r="B53" t="s">
        <v>129</v>
      </c>
      <c r="C53" t="s">
        <v>128</v>
      </c>
      <c r="D53" t="s">
        <v>77</v>
      </c>
      <c r="E53" t="s">
        <v>78</v>
      </c>
      <c r="F53">
        <v>320</v>
      </c>
      <c r="G53">
        <v>9000</v>
      </c>
      <c r="H53">
        <v>0</v>
      </c>
      <c r="I53" s="14">
        <v>42552</v>
      </c>
      <c r="J53">
        <v>1</v>
      </c>
      <c r="L53">
        <v>0</v>
      </c>
      <c r="M53" t="s">
        <v>79</v>
      </c>
      <c r="N53">
        <v>0</v>
      </c>
      <c r="O53">
        <v>0</v>
      </c>
      <c r="P53">
        <v>0</v>
      </c>
      <c r="Q53" t="s">
        <v>79</v>
      </c>
      <c r="R53">
        <v>0</v>
      </c>
      <c r="T53">
        <v>0</v>
      </c>
      <c r="U53">
        <v>0</v>
      </c>
      <c r="V53">
        <v>0</v>
      </c>
      <c r="W53" t="s">
        <v>80</v>
      </c>
      <c r="X53">
        <v>0</v>
      </c>
      <c r="Y53" t="s">
        <v>79</v>
      </c>
      <c r="Z53">
        <v>0</v>
      </c>
      <c r="AA53" t="s">
        <v>79</v>
      </c>
    </row>
    <row r="54" spans="1:27" x14ac:dyDescent="0.25">
      <c r="A54">
        <v>1903015</v>
      </c>
      <c r="B54" t="s">
        <v>130</v>
      </c>
      <c r="C54" t="s">
        <v>128</v>
      </c>
      <c r="D54" t="s">
        <v>77</v>
      </c>
      <c r="E54" t="s">
        <v>78</v>
      </c>
      <c r="F54">
        <v>320</v>
      </c>
      <c r="G54">
        <v>9000</v>
      </c>
      <c r="H54">
        <v>0</v>
      </c>
      <c r="I54" s="14">
        <v>42552</v>
      </c>
      <c r="J54">
        <v>1</v>
      </c>
      <c r="L54">
        <v>0</v>
      </c>
      <c r="M54" t="s">
        <v>79</v>
      </c>
      <c r="N54">
        <v>0</v>
      </c>
      <c r="O54">
        <v>0</v>
      </c>
      <c r="P54">
        <v>0</v>
      </c>
      <c r="Q54" t="s">
        <v>79</v>
      </c>
      <c r="R54">
        <v>0</v>
      </c>
      <c r="T54">
        <v>0</v>
      </c>
      <c r="U54">
        <v>0</v>
      </c>
      <c r="V54">
        <v>0</v>
      </c>
      <c r="W54" t="s">
        <v>80</v>
      </c>
      <c r="X54">
        <v>0</v>
      </c>
      <c r="Y54" t="s">
        <v>79</v>
      </c>
      <c r="Z54">
        <v>0</v>
      </c>
      <c r="AA54" t="s">
        <v>79</v>
      </c>
    </row>
    <row r="55" spans="1:27" x14ac:dyDescent="0.25">
      <c r="A55">
        <v>5615011</v>
      </c>
      <c r="B55" t="s">
        <v>131</v>
      </c>
      <c r="C55" t="s">
        <v>132</v>
      </c>
      <c r="D55" t="s">
        <v>77</v>
      </c>
      <c r="E55" t="s">
        <v>78</v>
      </c>
      <c r="F55">
        <v>300</v>
      </c>
      <c r="G55">
        <v>0</v>
      </c>
      <c r="H55">
        <v>0</v>
      </c>
      <c r="I55" s="14">
        <v>41152</v>
      </c>
      <c r="J55">
        <v>1</v>
      </c>
      <c r="L55">
        <v>615</v>
      </c>
      <c r="M55" t="s">
        <v>79</v>
      </c>
      <c r="N55">
        <v>0</v>
      </c>
      <c r="O55">
        <v>0</v>
      </c>
      <c r="P55">
        <v>0</v>
      </c>
      <c r="Q55" t="s">
        <v>79</v>
      </c>
      <c r="R55">
        <v>0</v>
      </c>
      <c r="T55">
        <v>0</v>
      </c>
      <c r="U55">
        <v>0</v>
      </c>
      <c r="V55">
        <v>0</v>
      </c>
      <c r="W55" t="s">
        <v>80</v>
      </c>
      <c r="X55">
        <v>0</v>
      </c>
      <c r="Y55" t="s">
        <v>79</v>
      </c>
      <c r="Z55">
        <v>0</v>
      </c>
      <c r="AA55" t="s">
        <v>79</v>
      </c>
    </row>
    <row r="56" spans="1:27" x14ac:dyDescent="0.25">
      <c r="A56">
        <v>5615012</v>
      </c>
      <c r="B56" t="s">
        <v>133</v>
      </c>
      <c r="C56" t="s">
        <v>132</v>
      </c>
      <c r="D56" t="s">
        <v>77</v>
      </c>
      <c r="E56" t="s">
        <v>78</v>
      </c>
      <c r="F56">
        <v>300</v>
      </c>
      <c r="G56">
        <v>0</v>
      </c>
      <c r="H56">
        <v>0</v>
      </c>
      <c r="I56" s="14">
        <v>41030</v>
      </c>
      <c r="J56">
        <v>1</v>
      </c>
      <c r="L56">
        <v>256</v>
      </c>
      <c r="M56" t="s">
        <v>79</v>
      </c>
      <c r="N56">
        <v>0</v>
      </c>
      <c r="O56">
        <v>0</v>
      </c>
      <c r="P56">
        <v>0</v>
      </c>
      <c r="Q56" t="s">
        <v>79</v>
      </c>
      <c r="R56">
        <v>0</v>
      </c>
      <c r="T56">
        <v>0</v>
      </c>
      <c r="U56">
        <v>0</v>
      </c>
      <c r="V56">
        <v>0</v>
      </c>
      <c r="W56" t="s">
        <v>80</v>
      </c>
      <c r="X56">
        <v>0</v>
      </c>
      <c r="Y56" t="s">
        <v>79</v>
      </c>
      <c r="Z56">
        <v>0</v>
      </c>
      <c r="AA56" t="s">
        <v>79</v>
      </c>
    </row>
    <row r="57" spans="1:27" x14ac:dyDescent="0.25">
      <c r="A57">
        <v>5615017</v>
      </c>
      <c r="B57" t="s">
        <v>134</v>
      </c>
      <c r="C57" t="s">
        <v>132</v>
      </c>
      <c r="D57" t="s">
        <v>77</v>
      </c>
      <c r="E57" t="s">
        <v>78</v>
      </c>
      <c r="F57">
        <v>300</v>
      </c>
      <c r="G57">
        <v>0</v>
      </c>
      <c r="H57">
        <v>0</v>
      </c>
      <c r="I57" s="14">
        <v>41152</v>
      </c>
      <c r="J57">
        <v>1</v>
      </c>
      <c r="L57">
        <v>612</v>
      </c>
      <c r="M57" t="s">
        <v>79</v>
      </c>
      <c r="N57">
        <v>0</v>
      </c>
      <c r="O57">
        <v>0</v>
      </c>
      <c r="P57">
        <v>0</v>
      </c>
      <c r="Q57" t="s">
        <v>79</v>
      </c>
      <c r="R57">
        <v>0</v>
      </c>
      <c r="T57">
        <v>0</v>
      </c>
      <c r="U57">
        <v>0</v>
      </c>
      <c r="V57">
        <v>0</v>
      </c>
      <c r="W57" t="s">
        <v>80</v>
      </c>
      <c r="X57">
        <v>0</v>
      </c>
      <c r="Y57" t="s">
        <v>79</v>
      </c>
      <c r="Z57">
        <v>0</v>
      </c>
      <c r="AA57" t="s">
        <v>79</v>
      </c>
    </row>
    <row r="58" spans="1:27" x14ac:dyDescent="0.25">
      <c r="A58">
        <v>5615018</v>
      </c>
      <c r="B58" t="s">
        <v>135</v>
      </c>
      <c r="C58" t="s">
        <v>132</v>
      </c>
      <c r="D58" t="s">
        <v>77</v>
      </c>
      <c r="E58" t="s">
        <v>78</v>
      </c>
      <c r="F58">
        <v>300</v>
      </c>
      <c r="G58">
        <v>0</v>
      </c>
      <c r="H58">
        <v>0</v>
      </c>
      <c r="I58" s="14">
        <v>41152</v>
      </c>
      <c r="J58">
        <v>1</v>
      </c>
      <c r="L58">
        <v>613</v>
      </c>
      <c r="M58" t="s">
        <v>79</v>
      </c>
      <c r="N58">
        <v>0</v>
      </c>
      <c r="O58">
        <v>0</v>
      </c>
      <c r="P58">
        <v>0</v>
      </c>
      <c r="Q58" t="s">
        <v>79</v>
      </c>
      <c r="R58">
        <v>0</v>
      </c>
      <c r="T58">
        <v>0</v>
      </c>
      <c r="U58">
        <v>0</v>
      </c>
      <c r="V58">
        <v>0</v>
      </c>
      <c r="W58" t="s">
        <v>80</v>
      </c>
      <c r="X58">
        <v>0</v>
      </c>
      <c r="Y58" t="s">
        <v>79</v>
      </c>
      <c r="Z58">
        <v>0</v>
      </c>
      <c r="AA58" t="s">
        <v>79</v>
      </c>
    </row>
    <row r="59" spans="1:27" x14ac:dyDescent="0.25">
      <c r="A59">
        <v>5615027</v>
      </c>
      <c r="B59" t="s">
        <v>136</v>
      </c>
      <c r="C59" t="s">
        <v>132</v>
      </c>
      <c r="D59" t="s">
        <v>77</v>
      </c>
      <c r="E59" t="s">
        <v>78</v>
      </c>
      <c r="F59">
        <v>300</v>
      </c>
      <c r="G59">
        <v>0</v>
      </c>
      <c r="H59">
        <v>0</v>
      </c>
      <c r="I59" s="14">
        <v>41152</v>
      </c>
      <c r="J59">
        <v>1</v>
      </c>
      <c r="L59">
        <v>614</v>
      </c>
      <c r="M59" t="s">
        <v>79</v>
      </c>
      <c r="N59">
        <v>0</v>
      </c>
      <c r="O59">
        <v>0</v>
      </c>
      <c r="P59">
        <v>0</v>
      </c>
      <c r="Q59" t="s">
        <v>79</v>
      </c>
      <c r="R59">
        <v>0</v>
      </c>
      <c r="T59">
        <v>0</v>
      </c>
      <c r="U59">
        <v>0</v>
      </c>
      <c r="V59">
        <v>0</v>
      </c>
      <c r="W59" t="s">
        <v>80</v>
      </c>
      <c r="X59">
        <v>0</v>
      </c>
      <c r="Y59" t="s">
        <v>79</v>
      </c>
      <c r="Z59">
        <v>0</v>
      </c>
      <c r="AA59" t="s">
        <v>79</v>
      </c>
    </row>
    <row r="60" spans="1:27" x14ac:dyDescent="0.25">
      <c r="A60">
        <v>5634327</v>
      </c>
      <c r="B60" t="s">
        <v>137</v>
      </c>
      <c r="C60" t="s">
        <v>132</v>
      </c>
      <c r="D60" t="s">
        <v>77</v>
      </c>
      <c r="E60" t="s">
        <v>78</v>
      </c>
      <c r="F60">
        <v>300</v>
      </c>
      <c r="G60">
        <v>7500</v>
      </c>
      <c r="H60">
        <v>0</v>
      </c>
      <c r="I60" s="14">
        <v>41030</v>
      </c>
      <c r="J60">
        <v>1</v>
      </c>
      <c r="L60">
        <v>253</v>
      </c>
      <c r="M60" t="s">
        <v>79</v>
      </c>
      <c r="N60">
        <v>0</v>
      </c>
      <c r="O60">
        <v>0</v>
      </c>
      <c r="P60">
        <v>0</v>
      </c>
      <c r="Q60" t="s">
        <v>79</v>
      </c>
      <c r="R60">
        <v>0</v>
      </c>
      <c r="T60">
        <v>0</v>
      </c>
      <c r="U60">
        <v>0</v>
      </c>
      <c r="V60">
        <v>0</v>
      </c>
      <c r="W60" t="s">
        <v>80</v>
      </c>
      <c r="X60">
        <v>0</v>
      </c>
      <c r="Y60" t="s">
        <v>79</v>
      </c>
      <c r="Z60">
        <v>0</v>
      </c>
      <c r="AA60" t="s">
        <v>79</v>
      </c>
    </row>
    <row r="61" spans="1:27" x14ac:dyDescent="0.25">
      <c r="A61">
        <v>5635852</v>
      </c>
      <c r="B61" t="s">
        <v>138</v>
      </c>
      <c r="C61" t="s">
        <v>132</v>
      </c>
      <c r="D61" t="s">
        <v>77</v>
      </c>
      <c r="E61" t="s">
        <v>78</v>
      </c>
      <c r="F61">
        <v>350</v>
      </c>
      <c r="G61">
        <v>8900</v>
      </c>
      <c r="H61">
        <v>0</v>
      </c>
      <c r="I61" s="14">
        <v>40986</v>
      </c>
      <c r="J61">
        <v>1</v>
      </c>
      <c r="L61">
        <v>53</v>
      </c>
      <c r="M61" t="s">
        <v>79</v>
      </c>
      <c r="N61">
        <v>0</v>
      </c>
      <c r="O61">
        <v>0</v>
      </c>
      <c r="P61">
        <v>0</v>
      </c>
      <c r="Q61" t="s">
        <v>79</v>
      </c>
      <c r="R61">
        <v>0</v>
      </c>
      <c r="T61">
        <v>0</v>
      </c>
      <c r="U61">
        <v>0</v>
      </c>
      <c r="V61">
        <v>0</v>
      </c>
      <c r="W61" t="s">
        <v>80</v>
      </c>
      <c r="X61">
        <v>0</v>
      </c>
      <c r="Y61" t="s">
        <v>79</v>
      </c>
      <c r="Z61">
        <v>0</v>
      </c>
      <c r="AA61" t="s">
        <v>79</v>
      </c>
    </row>
    <row r="62" spans="1:27" x14ac:dyDescent="0.25">
      <c r="A62">
        <v>5645010</v>
      </c>
      <c r="B62" t="s">
        <v>139</v>
      </c>
      <c r="C62" t="s">
        <v>132</v>
      </c>
      <c r="D62" t="s">
        <v>77</v>
      </c>
      <c r="E62" t="s">
        <v>78</v>
      </c>
      <c r="F62">
        <v>310</v>
      </c>
      <c r="G62">
        <v>8000</v>
      </c>
      <c r="H62">
        <v>0</v>
      </c>
      <c r="I62" s="14">
        <v>41152</v>
      </c>
      <c r="J62">
        <v>1</v>
      </c>
      <c r="L62">
        <v>616</v>
      </c>
      <c r="M62" t="s">
        <v>79</v>
      </c>
      <c r="N62">
        <v>0</v>
      </c>
      <c r="O62">
        <v>0</v>
      </c>
      <c r="P62">
        <v>0</v>
      </c>
      <c r="Q62" t="s">
        <v>79</v>
      </c>
      <c r="R62">
        <v>0</v>
      </c>
      <c r="T62">
        <v>0</v>
      </c>
      <c r="U62">
        <v>0</v>
      </c>
      <c r="V62">
        <v>0</v>
      </c>
      <c r="W62" t="s">
        <v>80</v>
      </c>
      <c r="X62">
        <v>0</v>
      </c>
      <c r="Y62" t="s">
        <v>79</v>
      </c>
      <c r="Z62">
        <v>0</v>
      </c>
      <c r="AA62" t="s">
        <v>79</v>
      </c>
    </row>
    <row r="63" spans="1:27" x14ac:dyDescent="0.25">
      <c r="A63">
        <v>5645016</v>
      </c>
      <c r="B63" t="s">
        <v>140</v>
      </c>
      <c r="C63" t="s">
        <v>132</v>
      </c>
      <c r="D63" t="s">
        <v>77</v>
      </c>
      <c r="E63" t="s">
        <v>78</v>
      </c>
      <c r="F63">
        <v>310</v>
      </c>
      <c r="G63">
        <v>8000</v>
      </c>
      <c r="H63">
        <v>0</v>
      </c>
      <c r="I63" s="14">
        <v>41030</v>
      </c>
      <c r="J63">
        <v>1</v>
      </c>
      <c r="L63">
        <v>254</v>
      </c>
      <c r="M63" t="s">
        <v>79</v>
      </c>
      <c r="N63">
        <v>0</v>
      </c>
      <c r="O63">
        <v>0</v>
      </c>
      <c r="P63">
        <v>0</v>
      </c>
      <c r="Q63" t="s">
        <v>79</v>
      </c>
      <c r="R63">
        <v>0</v>
      </c>
      <c r="T63">
        <v>0</v>
      </c>
      <c r="U63">
        <v>0</v>
      </c>
      <c r="V63">
        <v>0</v>
      </c>
      <c r="W63" t="s">
        <v>80</v>
      </c>
      <c r="X63">
        <v>0</v>
      </c>
      <c r="Y63" t="s">
        <v>79</v>
      </c>
      <c r="Z63">
        <v>0</v>
      </c>
      <c r="AA63" t="s">
        <v>79</v>
      </c>
    </row>
    <row r="64" spans="1:27" x14ac:dyDescent="0.25">
      <c r="A64">
        <v>5645017</v>
      </c>
      <c r="B64" t="s">
        <v>140</v>
      </c>
      <c r="C64" t="s">
        <v>132</v>
      </c>
      <c r="D64" t="s">
        <v>77</v>
      </c>
      <c r="E64" t="s">
        <v>78</v>
      </c>
      <c r="F64">
        <v>310</v>
      </c>
      <c r="G64">
        <v>8000</v>
      </c>
      <c r="H64">
        <v>0</v>
      </c>
      <c r="I64" s="14">
        <v>41152</v>
      </c>
      <c r="J64">
        <v>1</v>
      </c>
      <c r="L64">
        <v>617</v>
      </c>
      <c r="M64" t="s">
        <v>79</v>
      </c>
      <c r="N64">
        <v>0</v>
      </c>
      <c r="O64">
        <v>0</v>
      </c>
      <c r="P64">
        <v>0</v>
      </c>
      <c r="Q64" t="s">
        <v>79</v>
      </c>
      <c r="R64">
        <v>0</v>
      </c>
      <c r="T64">
        <v>0</v>
      </c>
      <c r="U64">
        <v>0</v>
      </c>
      <c r="V64">
        <v>0</v>
      </c>
      <c r="W64" t="s">
        <v>80</v>
      </c>
      <c r="X64">
        <v>0</v>
      </c>
      <c r="Y64" t="s">
        <v>79</v>
      </c>
      <c r="Z64">
        <v>0</v>
      </c>
      <c r="AA64" t="s">
        <v>79</v>
      </c>
    </row>
    <row r="65" spans="1:27" x14ac:dyDescent="0.25">
      <c r="A65">
        <v>5653153</v>
      </c>
      <c r="B65" t="s">
        <v>141</v>
      </c>
      <c r="C65" t="s">
        <v>132</v>
      </c>
      <c r="D65" t="s">
        <v>77</v>
      </c>
      <c r="E65" t="s">
        <v>78</v>
      </c>
      <c r="F65">
        <v>330</v>
      </c>
      <c r="G65">
        <v>8900</v>
      </c>
      <c r="H65">
        <v>0</v>
      </c>
      <c r="I65" s="14">
        <v>40986</v>
      </c>
      <c r="J65">
        <v>1</v>
      </c>
      <c r="L65">
        <v>55</v>
      </c>
      <c r="M65" t="s">
        <v>79</v>
      </c>
      <c r="N65">
        <v>0</v>
      </c>
      <c r="O65">
        <v>0</v>
      </c>
      <c r="P65">
        <v>0</v>
      </c>
      <c r="Q65" t="s">
        <v>79</v>
      </c>
      <c r="R65">
        <v>0</v>
      </c>
      <c r="T65">
        <v>0</v>
      </c>
      <c r="U65">
        <v>0</v>
      </c>
      <c r="V65">
        <v>0</v>
      </c>
      <c r="W65" t="s">
        <v>80</v>
      </c>
      <c r="X65">
        <v>0</v>
      </c>
      <c r="Y65" t="s">
        <v>79</v>
      </c>
      <c r="Z65">
        <v>0</v>
      </c>
      <c r="AA65" t="s">
        <v>79</v>
      </c>
    </row>
    <row r="66" spans="1:27" x14ac:dyDescent="0.25">
      <c r="A66">
        <v>5656002</v>
      </c>
      <c r="B66" t="s">
        <v>142</v>
      </c>
      <c r="C66" t="s">
        <v>132</v>
      </c>
      <c r="D66" t="s">
        <v>77</v>
      </c>
      <c r="E66" t="s">
        <v>78</v>
      </c>
      <c r="F66">
        <v>300</v>
      </c>
      <c r="G66">
        <v>7500</v>
      </c>
      <c r="H66">
        <v>0</v>
      </c>
      <c r="I66" s="14">
        <v>40986</v>
      </c>
      <c r="J66">
        <v>1</v>
      </c>
      <c r="L66">
        <v>61</v>
      </c>
      <c r="M66" t="s">
        <v>79</v>
      </c>
      <c r="N66">
        <v>0</v>
      </c>
      <c r="O66">
        <v>0</v>
      </c>
      <c r="P66">
        <v>0</v>
      </c>
      <c r="Q66" t="s">
        <v>79</v>
      </c>
      <c r="R66">
        <v>0</v>
      </c>
      <c r="T66">
        <v>0</v>
      </c>
      <c r="U66">
        <v>0</v>
      </c>
      <c r="V66">
        <v>0</v>
      </c>
      <c r="W66" t="s">
        <v>80</v>
      </c>
      <c r="X66">
        <v>0</v>
      </c>
      <c r="Y66" t="s">
        <v>79</v>
      </c>
      <c r="Z66">
        <v>0</v>
      </c>
      <c r="AA66" t="s">
        <v>79</v>
      </c>
    </row>
    <row r="67" spans="1:27" x14ac:dyDescent="0.25">
      <c r="A67">
        <v>5656006</v>
      </c>
      <c r="B67" t="s">
        <v>143</v>
      </c>
      <c r="C67" t="s">
        <v>132</v>
      </c>
      <c r="D67" t="s">
        <v>77</v>
      </c>
      <c r="E67" t="s">
        <v>78</v>
      </c>
      <c r="F67">
        <v>300</v>
      </c>
      <c r="G67">
        <v>7500</v>
      </c>
      <c r="H67">
        <v>0</v>
      </c>
      <c r="I67" s="14">
        <v>40986</v>
      </c>
      <c r="J67">
        <v>1</v>
      </c>
      <c r="L67">
        <v>57</v>
      </c>
      <c r="M67" t="s">
        <v>79</v>
      </c>
      <c r="N67">
        <v>0</v>
      </c>
      <c r="O67">
        <v>0</v>
      </c>
      <c r="P67">
        <v>0</v>
      </c>
      <c r="Q67" t="s">
        <v>79</v>
      </c>
      <c r="R67">
        <v>0</v>
      </c>
      <c r="T67">
        <v>0</v>
      </c>
      <c r="U67">
        <v>0</v>
      </c>
      <c r="V67">
        <v>0</v>
      </c>
      <c r="W67" t="s">
        <v>80</v>
      </c>
      <c r="X67">
        <v>0</v>
      </c>
      <c r="Y67" t="s">
        <v>79</v>
      </c>
      <c r="Z67">
        <v>0</v>
      </c>
      <c r="AA67" t="s">
        <v>79</v>
      </c>
    </row>
    <row r="68" spans="1:27" x14ac:dyDescent="0.25">
      <c r="A68">
        <v>5656305</v>
      </c>
      <c r="B68" t="s">
        <v>144</v>
      </c>
      <c r="C68" t="s">
        <v>132</v>
      </c>
      <c r="D68" t="s">
        <v>77</v>
      </c>
      <c r="E68" t="s">
        <v>78</v>
      </c>
      <c r="F68">
        <v>300</v>
      </c>
      <c r="G68">
        <v>7500</v>
      </c>
      <c r="H68">
        <v>0</v>
      </c>
      <c r="I68" s="14">
        <v>40986</v>
      </c>
      <c r="J68">
        <v>1</v>
      </c>
      <c r="L68">
        <v>65</v>
      </c>
      <c r="M68" t="s">
        <v>79</v>
      </c>
      <c r="N68">
        <v>0</v>
      </c>
      <c r="O68">
        <v>0</v>
      </c>
      <c r="P68">
        <v>0</v>
      </c>
      <c r="Q68" t="s">
        <v>79</v>
      </c>
      <c r="R68">
        <v>0</v>
      </c>
      <c r="T68">
        <v>0</v>
      </c>
      <c r="U68">
        <v>0</v>
      </c>
      <c r="V68">
        <v>0</v>
      </c>
      <c r="W68" t="s">
        <v>80</v>
      </c>
      <c r="X68">
        <v>0</v>
      </c>
      <c r="Y68" t="s">
        <v>79</v>
      </c>
      <c r="Z68">
        <v>0</v>
      </c>
      <c r="AA68" t="s">
        <v>79</v>
      </c>
    </row>
    <row r="69" spans="1:27" x14ac:dyDescent="0.25">
      <c r="A69">
        <v>5656310</v>
      </c>
      <c r="B69" t="s">
        <v>145</v>
      </c>
      <c r="C69" t="s">
        <v>132</v>
      </c>
      <c r="D69" t="s">
        <v>77</v>
      </c>
      <c r="E69" t="s">
        <v>78</v>
      </c>
      <c r="F69">
        <v>300</v>
      </c>
      <c r="G69">
        <v>7500</v>
      </c>
      <c r="H69">
        <v>7500</v>
      </c>
      <c r="I69" s="14">
        <v>40986</v>
      </c>
      <c r="J69">
        <v>1</v>
      </c>
      <c r="L69">
        <v>71</v>
      </c>
      <c r="M69" t="s">
        <v>79</v>
      </c>
      <c r="N69">
        <v>0</v>
      </c>
      <c r="O69">
        <v>0</v>
      </c>
      <c r="P69">
        <v>0</v>
      </c>
      <c r="Q69" t="s">
        <v>79</v>
      </c>
      <c r="R69">
        <v>0</v>
      </c>
      <c r="T69">
        <v>0</v>
      </c>
      <c r="U69">
        <v>0</v>
      </c>
      <c r="V69">
        <v>0</v>
      </c>
      <c r="W69" t="s">
        <v>80</v>
      </c>
      <c r="X69">
        <v>0</v>
      </c>
      <c r="Y69" t="s">
        <v>79</v>
      </c>
      <c r="Z69">
        <v>0</v>
      </c>
      <c r="AA69" t="s">
        <v>79</v>
      </c>
    </row>
    <row r="70" spans="1:27" x14ac:dyDescent="0.25">
      <c r="A70">
        <v>5656311</v>
      </c>
      <c r="B70" t="s">
        <v>146</v>
      </c>
      <c r="C70" t="s">
        <v>132</v>
      </c>
      <c r="D70" t="s">
        <v>77</v>
      </c>
      <c r="E70" t="s">
        <v>78</v>
      </c>
      <c r="F70">
        <v>300</v>
      </c>
      <c r="G70">
        <v>7500</v>
      </c>
      <c r="H70">
        <v>0</v>
      </c>
      <c r="I70" s="14">
        <v>41030</v>
      </c>
      <c r="J70">
        <v>1</v>
      </c>
      <c r="L70">
        <v>251</v>
      </c>
      <c r="M70" t="s">
        <v>79</v>
      </c>
      <c r="N70">
        <v>0</v>
      </c>
      <c r="O70">
        <v>0</v>
      </c>
      <c r="P70">
        <v>0</v>
      </c>
      <c r="Q70" t="s">
        <v>79</v>
      </c>
      <c r="R70">
        <v>0</v>
      </c>
      <c r="T70">
        <v>0</v>
      </c>
      <c r="U70">
        <v>0</v>
      </c>
      <c r="V70">
        <v>0</v>
      </c>
      <c r="W70" t="s">
        <v>80</v>
      </c>
      <c r="X70">
        <v>0</v>
      </c>
      <c r="Y70" t="s">
        <v>79</v>
      </c>
      <c r="Z70">
        <v>0</v>
      </c>
      <c r="AA70" t="s">
        <v>79</v>
      </c>
    </row>
    <row r="71" spans="1:27" x14ac:dyDescent="0.25">
      <c r="A71">
        <v>5656315</v>
      </c>
      <c r="B71" t="s">
        <v>147</v>
      </c>
      <c r="C71" t="s">
        <v>132</v>
      </c>
      <c r="D71" t="s">
        <v>77</v>
      </c>
      <c r="E71" t="s">
        <v>78</v>
      </c>
      <c r="F71">
        <v>300</v>
      </c>
      <c r="G71">
        <v>7500</v>
      </c>
      <c r="H71">
        <v>0</v>
      </c>
      <c r="I71" s="14">
        <v>40986</v>
      </c>
      <c r="J71">
        <v>1</v>
      </c>
      <c r="L71">
        <v>69</v>
      </c>
      <c r="M71" t="s">
        <v>79</v>
      </c>
      <c r="N71">
        <v>0</v>
      </c>
      <c r="O71">
        <v>0</v>
      </c>
      <c r="P71">
        <v>0</v>
      </c>
      <c r="Q71" t="s">
        <v>79</v>
      </c>
      <c r="R71">
        <v>0</v>
      </c>
      <c r="T71">
        <v>0</v>
      </c>
      <c r="U71">
        <v>0</v>
      </c>
      <c r="V71">
        <v>0</v>
      </c>
      <c r="W71" t="s">
        <v>80</v>
      </c>
      <c r="X71">
        <v>0</v>
      </c>
      <c r="Y71" t="s">
        <v>79</v>
      </c>
      <c r="Z71">
        <v>0</v>
      </c>
      <c r="AA71" t="s">
        <v>79</v>
      </c>
    </row>
    <row r="72" spans="1:27" x14ac:dyDescent="0.25">
      <c r="A72">
        <v>5657002</v>
      </c>
      <c r="B72" t="s">
        <v>148</v>
      </c>
      <c r="C72" t="s">
        <v>132</v>
      </c>
      <c r="D72" t="s">
        <v>77</v>
      </c>
      <c r="E72" t="s">
        <v>78</v>
      </c>
      <c r="F72">
        <v>300</v>
      </c>
      <c r="G72">
        <v>7500</v>
      </c>
      <c r="H72">
        <v>0</v>
      </c>
      <c r="I72" s="14">
        <v>40986</v>
      </c>
      <c r="J72">
        <v>1</v>
      </c>
      <c r="L72">
        <v>67</v>
      </c>
      <c r="M72" t="s">
        <v>79</v>
      </c>
      <c r="N72">
        <v>0</v>
      </c>
      <c r="O72">
        <v>0</v>
      </c>
      <c r="P72">
        <v>0</v>
      </c>
      <c r="Q72" t="s">
        <v>79</v>
      </c>
      <c r="R72">
        <v>0</v>
      </c>
      <c r="T72">
        <v>0</v>
      </c>
      <c r="U72">
        <v>0</v>
      </c>
      <c r="V72">
        <v>0</v>
      </c>
      <c r="W72" t="s">
        <v>80</v>
      </c>
      <c r="X72">
        <v>0</v>
      </c>
      <c r="Y72" t="s">
        <v>79</v>
      </c>
      <c r="Z72">
        <v>0</v>
      </c>
      <c r="AA72" t="s">
        <v>79</v>
      </c>
    </row>
    <row r="73" spans="1:27" x14ac:dyDescent="0.25">
      <c r="A73">
        <v>5657006</v>
      </c>
      <c r="B73" t="s">
        <v>149</v>
      </c>
      <c r="C73" t="s">
        <v>132</v>
      </c>
      <c r="D73" t="s">
        <v>77</v>
      </c>
      <c r="E73" t="s">
        <v>78</v>
      </c>
      <c r="F73">
        <v>300</v>
      </c>
      <c r="G73">
        <v>7500</v>
      </c>
      <c r="H73">
        <v>0</v>
      </c>
      <c r="I73" s="14">
        <v>40986</v>
      </c>
      <c r="J73">
        <v>1</v>
      </c>
      <c r="L73">
        <v>59</v>
      </c>
      <c r="M73" t="s">
        <v>79</v>
      </c>
      <c r="N73">
        <v>0</v>
      </c>
      <c r="O73">
        <v>0</v>
      </c>
      <c r="P73">
        <v>0</v>
      </c>
      <c r="Q73" t="s">
        <v>79</v>
      </c>
      <c r="R73">
        <v>0</v>
      </c>
      <c r="T73">
        <v>0</v>
      </c>
      <c r="U73">
        <v>0</v>
      </c>
      <c r="V73">
        <v>0</v>
      </c>
      <c r="W73" t="s">
        <v>80</v>
      </c>
      <c r="X73">
        <v>0</v>
      </c>
      <c r="Y73" t="s">
        <v>79</v>
      </c>
      <c r="Z73">
        <v>0</v>
      </c>
      <c r="AA73" t="s">
        <v>79</v>
      </c>
    </row>
    <row r="74" spans="1:27" x14ac:dyDescent="0.25">
      <c r="A74">
        <v>5709001</v>
      </c>
      <c r="B74" t="s">
        <v>150</v>
      </c>
      <c r="C74" t="s">
        <v>132</v>
      </c>
      <c r="D74" t="s">
        <v>77</v>
      </c>
      <c r="E74" t="s">
        <v>88</v>
      </c>
      <c r="F74">
        <v>0</v>
      </c>
      <c r="G74">
        <v>0</v>
      </c>
      <c r="H74">
        <v>0</v>
      </c>
      <c r="I74" s="14">
        <v>40986</v>
      </c>
      <c r="J74">
        <v>1</v>
      </c>
      <c r="L74">
        <v>54</v>
      </c>
      <c r="M74" t="s">
        <v>79</v>
      </c>
      <c r="N74">
        <v>0</v>
      </c>
      <c r="O74">
        <v>0</v>
      </c>
      <c r="P74">
        <v>0</v>
      </c>
      <c r="Q74" t="s">
        <v>79</v>
      </c>
      <c r="R74">
        <v>0</v>
      </c>
      <c r="T74">
        <v>0</v>
      </c>
      <c r="U74">
        <v>0</v>
      </c>
      <c r="V74">
        <v>0</v>
      </c>
      <c r="W74" t="s">
        <v>80</v>
      </c>
      <c r="X74">
        <v>0</v>
      </c>
      <c r="Y74" t="s">
        <v>79</v>
      </c>
      <c r="Z74">
        <v>0</v>
      </c>
      <c r="AA74" t="s">
        <v>79</v>
      </c>
    </row>
    <row r="75" spans="1:27" x14ac:dyDescent="0.25">
      <c r="A75">
        <v>5710002</v>
      </c>
      <c r="B75" t="s">
        <v>151</v>
      </c>
      <c r="C75" t="s">
        <v>132</v>
      </c>
      <c r="D75" t="s">
        <v>77</v>
      </c>
      <c r="E75" t="s">
        <v>88</v>
      </c>
      <c r="F75">
        <v>0</v>
      </c>
      <c r="G75">
        <v>0</v>
      </c>
      <c r="H75">
        <v>0</v>
      </c>
      <c r="I75" s="14">
        <v>41172</v>
      </c>
      <c r="J75">
        <v>1</v>
      </c>
      <c r="L75">
        <v>618</v>
      </c>
      <c r="M75" t="s">
        <v>79</v>
      </c>
      <c r="N75">
        <v>0</v>
      </c>
      <c r="O75">
        <v>0</v>
      </c>
      <c r="P75">
        <v>0</v>
      </c>
      <c r="Q75" t="s">
        <v>79</v>
      </c>
      <c r="R75">
        <v>0</v>
      </c>
      <c r="T75">
        <v>0</v>
      </c>
      <c r="U75">
        <v>0</v>
      </c>
      <c r="V75">
        <v>0</v>
      </c>
      <c r="W75" t="s">
        <v>80</v>
      </c>
      <c r="X75">
        <v>0</v>
      </c>
      <c r="Y75" t="s">
        <v>79</v>
      </c>
      <c r="Z75">
        <v>0</v>
      </c>
      <c r="AA75" t="s">
        <v>79</v>
      </c>
    </row>
    <row r="76" spans="1:27" x14ac:dyDescent="0.25">
      <c r="A76">
        <v>5710010</v>
      </c>
      <c r="B76" t="s">
        <v>152</v>
      </c>
      <c r="C76" t="s">
        <v>132</v>
      </c>
      <c r="D76" t="s">
        <v>77</v>
      </c>
      <c r="E76" t="s">
        <v>88</v>
      </c>
      <c r="F76">
        <v>0</v>
      </c>
      <c r="G76">
        <v>0</v>
      </c>
      <c r="H76">
        <v>0</v>
      </c>
      <c r="I76" s="14">
        <v>41030</v>
      </c>
      <c r="J76">
        <v>1</v>
      </c>
      <c r="L76">
        <v>255</v>
      </c>
      <c r="M76" t="s">
        <v>79</v>
      </c>
      <c r="N76">
        <v>0</v>
      </c>
      <c r="O76">
        <v>0</v>
      </c>
      <c r="P76">
        <v>0</v>
      </c>
      <c r="Q76" t="s">
        <v>79</v>
      </c>
      <c r="R76">
        <v>0</v>
      </c>
      <c r="T76">
        <v>0</v>
      </c>
      <c r="U76">
        <v>0</v>
      </c>
      <c r="V76">
        <v>0</v>
      </c>
      <c r="W76" t="s">
        <v>80</v>
      </c>
      <c r="X76">
        <v>0</v>
      </c>
      <c r="Y76" t="s">
        <v>79</v>
      </c>
      <c r="Z76">
        <v>0</v>
      </c>
      <c r="AA76" t="s">
        <v>79</v>
      </c>
    </row>
    <row r="77" spans="1:27" x14ac:dyDescent="0.25">
      <c r="A77">
        <v>5710013</v>
      </c>
      <c r="B77" t="s">
        <v>153</v>
      </c>
      <c r="C77" t="s">
        <v>132</v>
      </c>
      <c r="D77" t="s">
        <v>77</v>
      </c>
      <c r="E77" t="s">
        <v>88</v>
      </c>
      <c r="F77">
        <v>0</v>
      </c>
      <c r="G77">
        <v>0</v>
      </c>
      <c r="H77">
        <v>0</v>
      </c>
      <c r="I77" s="14">
        <v>41030</v>
      </c>
      <c r="J77">
        <v>1</v>
      </c>
      <c r="L77">
        <v>257</v>
      </c>
      <c r="M77" t="s">
        <v>79</v>
      </c>
      <c r="N77">
        <v>0</v>
      </c>
      <c r="O77">
        <v>0</v>
      </c>
      <c r="P77">
        <v>0</v>
      </c>
      <c r="Q77" t="s">
        <v>79</v>
      </c>
      <c r="R77">
        <v>0</v>
      </c>
      <c r="T77">
        <v>0</v>
      </c>
      <c r="U77">
        <v>0</v>
      </c>
      <c r="V77">
        <v>0</v>
      </c>
      <c r="W77" t="s">
        <v>80</v>
      </c>
      <c r="X77">
        <v>0</v>
      </c>
      <c r="Y77" t="s">
        <v>79</v>
      </c>
      <c r="Z77">
        <v>0</v>
      </c>
      <c r="AA77" t="s">
        <v>79</v>
      </c>
    </row>
    <row r="78" spans="1:27" x14ac:dyDescent="0.25">
      <c r="A78">
        <v>5717218</v>
      </c>
      <c r="B78" t="s">
        <v>154</v>
      </c>
      <c r="C78" t="s">
        <v>132</v>
      </c>
      <c r="D78" t="s">
        <v>77</v>
      </c>
      <c r="E78" t="s">
        <v>88</v>
      </c>
      <c r="F78">
        <v>0</v>
      </c>
      <c r="G78">
        <v>0</v>
      </c>
      <c r="H78">
        <v>0</v>
      </c>
      <c r="I78" s="14">
        <v>40986</v>
      </c>
      <c r="J78">
        <v>1</v>
      </c>
      <c r="L78">
        <v>58</v>
      </c>
      <c r="M78" t="s">
        <v>79</v>
      </c>
      <c r="N78">
        <v>0</v>
      </c>
      <c r="O78">
        <v>0</v>
      </c>
      <c r="P78">
        <v>0</v>
      </c>
      <c r="Q78" t="s">
        <v>79</v>
      </c>
      <c r="R78">
        <v>0</v>
      </c>
      <c r="T78">
        <v>0</v>
      </c>
      <c r="U78">
        <v>0</v>
      </c>
      <c r="V78">
        <v>0</v>
      </c>
      <c r="W78" t="s">
        <v>80</v>
      </c>
      <c r="X78">
        <v>0</v>
      </c>
      <c r="Y78" t="s">
        <v>79</v>
      </c>
      <c r="Z78">
        <v>0</v>
      </c>
      <c r="AA78" t="s">
        <v>79</v>
      </c>
    </row>
    <row r="79" spans="1:27" x14ac:dyDescent="0.25">
      <c r="A79">
        <v>5730005</v>
      </c>
      <c r="B79" t="s">
        <v>155</v>
      </c>
      <c r="C79" t="s">
        <v>132</v>
      </c>
      <c r="D79" t="s">
        <v>77</v>
      </c>
      <c r="E79" t="s">
        <v>88</v>
      </c>
      <c r="F79">
        <v>0</v>
      </c>
      <c r="G79">
        <v>0</v>
      </c>
      <c r="H79">
        <v>0</v>
      </c>
      <c r="I79" s="14">
        <v>40986</v>
      </c>
      <c r="J79">
        <v>1</v>
      </c>
      <c r="L79">
        <v>66</v>
      </c>
      <c r="M79" t="s">
        <v>79</v>
      </c>
      <c r="N79">
        <v>0</v>
      </c>
      <c r="O79">
        <v>0</v>
      </c>
      <c r="P79">
        <v>0</v>
      </c>
      <c r="Q79" t="s">
        <v>79</v>
      </c>
      <c r="R79">
        <v>0</v>
      </c>
      <c r="T79">
        <v>0</v>
      </c>
      <c r="U79">
        <v>0</v>
      </c>
      <c r="V79">
        <v>0</v>
      </c>
      <c r="W79" t="s">
        <v>80</v>
      </c>
      <c r="X79">
        <v>0</v>
      </c>
      <c r="Y79" t="s">
        <v>79</v>
      </c>
      <c r="Z79">
        <v>0</v>
      </c>
      <c r="AA79" t="s">
        <v>79</v>
      </c>
    </row>
    <row r="80" spans="1:27" x14ac:dyDescent="0.25">
      <c r="A80">
        <v>5730006</v>
      </c>
      <c r="B80" t="s">
        <v>156</v>
      </c>
      <c r="C80" t="s">
        <v>132</v>
      </c>
      <c r="D80" t="s">
        <v>77</v>
      </c>
      <c r="E80" t="s">
        <v>88</v>
      </c>
      <c r="F80">
        <v>0</v>
      </c>
      <c r="G80">
        <v>0</v>
      </c>
      <c r="H80">
        <v>0</v>
      </c>
      <c r="I80" s="14">
        <v>40986</v>
      </c>
      <c r="J80">
        <v>1</v>
      </c>
      <c r="L80">
        <v>56</v>
      </c>
      <c r="M80" t="s">
        <v>79</v>
      </c>
      <c r="N80">
        <v>0</v>
      </c>
      <c r="O80">
        <v>0</v>
      </c>
      <c r="P80">
        <v>0</v>
      </c>
      <c r="Q80" t="s">
        <v>79</v>
      </c>
      <c r="R80">
        <v>0</v>
      </c>
      <c r="T80">
        <v>0</v>
      </c>
      <c r="U80">
        <v>0</v>
      </c>
      <c r="V80">
        <v>0</v>
      </c>
      <c r="W80" t="s">
        <v>80</v>
      </c>
      <c r="X80">
        <v>0</v>
      </c>
      <c r="Y80" t="s">
        <v>79</v>
      </c>
      <c r="Z80">
        <v>0</v>
      </c>
      <c r="AA80" t="s">
        <v>79</v>
      </c>
    </row>
    <row r="81" spans="1:27" x14ac:dyDescent="0.25">
      <c r="A81">
        <v>5730206</v>
      </c>
      <c r="B81" t="s">
        <v>157</v>
      </c>
      <c r="C81" t="s">
        <v>132</v>
      </c>
      <c r="D81" t="s">
        <v>77</v>
      </c>
      <c r="E81" t="s">
        <v>88</v>
      </c>
      <c r="F81">
        <v>0</v>
      </c>
      <c r="G81">
        <v>0</v>
      </c>
      <c r="H81">
        <v>0</v>
      </c>
      <c r="I81" s="14">
        <v>41030</v>
      </c>
      <c r="J81">
        <v>1</v>
      </c>
      <c r="L81">
        <v>250</v>
      </c>
      <c r="M81" t="s">
        <v>79</v>
      </c>
      <c r="N81">
        <v>0</v>
      </c>
      <c r="O81">
        <v>0</v>
      </c>
      <c r="P81">
        <v>0</v>
      </c>
      <c r="Q81" t="s">
        <v>79</v>
      </c>
      <c r="R81">
        <v>0</v>
      </c>
      <c r="T81">
        <v>0</v>
      </c>
      <c r="U81">
        <v>0</v>
      </c>
      <c r="V81">
        <v>0</v>
      </c>
      <c r="W81" t="s">
        <v>80</v>
      </c>
      <c r="X81">
        <v>0</v>
      </c>
      <c r="Y81" t="s">
        <v>79</v>
      </c>
      <c r="Z81">
        <v>0</v>
      </c>
      <c r="AA81" t="s">
        <v>79</v>
      </c>
    </row>
    <row r="82" spans="1:27" x14ac:dyDescent="0.25">
      <c r="A82">
        <v>5737003</v>
      </c>
      <c r="B82" t="s">
        <v>158</v>
      </c>
      <c r="C82" t="s">
        <v>132</v>
      </c>
      <c r="D82" t="s">
        <v>77</v>
      </c>
      <c r="E82" t="s">
        <v>88</v>
      </c>
      <c r="F82">
        <v>0</v>
      </c>
      <c r="G82">
        <v>0</v>
      </c>
      <c r="H82">
        <v>0</v>
      </c>
      <c r="I82" s="14">
        <v>40986</v>
      </c>
      <c r="J82">
        <v>1</v>
      </c>
      <c r="L82">
        <v>64</v>
      </c>
      <c r="M82" t="s">
        <v>79</v>
      </c>
      <c r="N82">
        <v>0</v>
      </c>
      <c r="O82">
        <v>0</v>
      </c>
      <c r="P82">
        <v>0</v>
      </c>
      <c r="Q82" t="s">
        <v>79</v>
      </c>
      <c r="R82">
        <v>0</v>
      </c>
      <c r="T82">
        <v>0</v>
      </c>
      <c r="U82">
        <v>0</v>
      </c>
      <c r="V82">
        <v>0</v>
      </c>
      <c r="W82" t="s">
        <v>80</v>
      </c>
      <c r="X82">
        <v>0</v>
      </c>
      <c r="Y82" t="s">
        <v>79</v>
      </c>
      <c r="Z82">
        <v>0</v>
      </c>
      <c r="AA82" t="s">
        <v>79</v>
      </c>
    </row>
    <row r="83" spans="1:27" x14ac:dyDescent="0.25">
      <c r="A83">
        <v>5738243</v>
      </c>
      <c r="B83" t="s">
        <v>159</v>
      </c>
      <c r="C83" t="s">
        <v>132</v>
      </c>
      <c r="D83" t="s">
        <v>77</v>
      </c>
      <c r="E83" t="s">
        <v>88</v>
      </c>
      <c r="F83">
        <v>0</v>
      </c>
      <c r="G83">
        <v>0</v>
      </c>
      <c r="H83">
        <v>0</v>
      </c>
      <c r="I83" s="14">
        <v>41030</v>
      </c>
      <c r="J83">
        <v>1</v>
      </c>
      <c r="L83">
        <v>252</v>
      </c>
      <c r="M83" t="s">
        <v>79</v>
      </c>
      <c r="N83">
        <v>0</v>
      </c>
      <c r="O83">
        <v>0</v>
      </c>
      <c r="P83">
        <v>0</v>
      </c>
      <c r="Q83" t="s">
        <v>79</v>
      </c>
      <c r="R83">
        <v>0</v>
      </c>
      <c r="T83">
        <v>0</v>
      </c>
      <c r="U83">
        <v>0</v>
      </c>
      <c r="V83">
        <v>0</v>
      </c>
      <c r="W83" t="s">
        <v>80</v>
      </c>
      <c r="X83">
        <v>0</v>
      </c>
      <c r="Y83" t="s">
        <v>79</v>
      </c>
      <c r="Z83">
        <v>0</v>
      </c>
      <c r="AA83" t="s">
        <v>79</v>
      </c>
    </row>
    <row r="84" spans="1:27" x14ac:dyDescent="0.25">
      <c r="A84">
        <v>5754002</v>
      </c>
      <c r="B84" t="s">
        <v>160</v>
      </c>
      <c r="C84" t="s">
        <v>132</v>
      </c>
      <c r="D84" t="s">
        <v>77</v>
      </c>
      <c r="E84" t="s">
        <v>88</v>
      </c>
      <c r="F84">
        <v>0</v>
      </c>
      <c r="G84">
        <v>0</v>
      </c>
      <c r="H84">
        <v>0</v>
      </c>
      <c r="I84" s="14">
        <v>40986</v>
      </c>
      <c r="J84">
        <v>1</v>
      </c>
      <c r="L84">
        <v>62</v>
      </c>
      <c r="M84" t="s">
        <v>79</v>
      </c>
      <c r="N84">
        <v>0</v>
      </c>
      <c r="O84">
        <v>0</v>
      </c>
      <c r="P84">
        <v>0</v>
      </c>
      <c r="Q84" t="s">
        <v>79</v>
      </c>
      <c r="R84">
        <v>0</v>
      </c>
      <c r="T84">
        <v>0</v>
      </c>
      <c r="U84">
        <v>0</v>
      </c>
      <c r="V84">
        <v>0</v>
      </c>
      <c r="W84" t="s">
        <v>80</v>
      </c>
      <c r="X84">
        <v>0</v>
      </c>
      <c r="Y84" t="s">
        <v>79</v>
      </c>
      <c r="Z84">
        <v>0</v>
      </c>
      <c r="AA84" t="s">
        <v>79</v>
      </c>
    </row>
    <row r="85" spans="1:27" x14ac:dyDescent="0.25">
      <c r="A85">
        <v>5754008</v>
      </c>
      <c r="B85" t="s">
        <v>161</v>
      </c>
      <c r="C85" t="s">
        <v>132</v>
      </c>
      <c r="D85" t="s">
        <v>77</v>
      </c>
      <c r="E85" t="s">
        <v>88</v>
      </c>
      <c r="F85">
        <v>0</v>
      </c>
      <c r="G85">
        <v>0</v>
      </c>
      <c r="H85">
        <v>0</v>
      </c>
      <c r="I85" s="14">
        <v>40986</v>
      </c>
      <c r="J85">
        <v>1</v>
      </c>
      <c r="L85">
        <v>52</v>
      </c>
      <c r="M85" t="s">
        <v>79</v>
      </c>
      <c r="N85">
        <v>0</v>
      </c>
      <c r="O85">
        <v>0</v>
      </c>
      <c r="P85">
        <v>0</v>
      </c>
      <c r="Q85" t="s">
        <v>79</v>
      </c>
      <c r="R85">
        <v>0</v>
      </c>
      <c r="T85">
        <v>0</v>
      </c>
      <c r="U85">
        <v>0</v>
      </c>
      <c r="V85">
        <v>0</v>
      </c>
      <c r="W85" t="s">
        <v>80</v>
      </c>
      <c r="X85">
        <v>0</v>
      </c>
      <c r="Y85" t="s">
        <v>79</v>
      </c>
      <c r="Z85">
        <v>0</v>
      </c>
      <c r="AA85" t="s">
        <v>79</v>
      </c>
    </row>
    <row r="86" spans="1:27" x14ac:dyDescent="0.25">
      <c r="A86">
        <v>5755002</v>
      </c>
      <c r="B86" t="s">
        <v>162</v>
      </c>
      <c r="C86" t="s">
        <v>132</v>
      </c>
      <c r="D86" t="s">
        <v>77</v>
      </c>
      <c r="E86" t="s">
        <v>88</v>
      </c>
      <c r="F86">
        <v>0</v>
      </c>
      <c r="G86">
        <v>0</v>
      </c>
      <c r="H86">
        <v>0</v>
      </c>
      <c r="I86" s="14">
        <v>40986</v>
      </c>
      <c r="J86">
        <v>1</v>
      </c>
      <c r="L86">
        <v>68</v>
      </c>
      <c r="M86" t="s">
        <v>79</v>
      </c>
      <c r="N86">
        <v>0</v>
      </c>
      <c r="O86">
        <v>0</v>
      </c>
      <c r="P86">
        <v>0</v>
      </c>
      <c r="Q86" t="s">
        <v>79</v>
      </c>
      <c r="R86">
        <v>0</v>
      </c>
      <c r="T86">
        <v>0</v>
      </c>
      <c r="U86">
        <v>0</v>
      </c>
      <c r="V86">
        <v>0</v>
      </c>
      <c r="W86" t="s">
        <v>80</v>
      </c>
      <c r="X86">
        <v>0</v>
      </c>
      <c r="Y86" t="s">
        <v>79</v>
      </c>
      <c r="Z86">
        <v>0</v>
      </c>
      <c r="AA86" t="s">
        <v>79</v>
      </c>
    </row>
    <row r="87" spans="1:27" x14ac:dyDescent="0.25">
      <c r="A87">
        <v>5755005</v>
      </c>
      <c r="B87" t="s">
        <v>163</v>
      </c>
      <c r="C87" t="s">
        <v>132</v>
      </c>
      <c r="D87" t="s">
        <v>77</v>
      </c>
      <c r="E87" t="s">
        <v>88</v>
      </c>
      <c r="F87">
        <v>0</v>
      </c>
      <c r="G87">
        <v>0</v>
      </c>
      <c r="H87">
        <v>0</v>
      </c>
      <c r="I87" s="14">
        <v>40986</v>
      </c>
      <c r="J87">
        <v>1</v>
      </c>
      <c r="L87">
        <v>60</v>
      </c>
      <c r="M87" t="s">
        <v>79</v>
      </c>
      <c r="N87">
        <v>0</v>
      </c>
      <c r="O87">
        <v>0</v>
      </c>
      <c r="P87">
        <v>0</v>
      </c>
      <c r="Q87" t="s">
        <v>79</v>
      </c>
      <c r="R87">
        <v>0</v>
      </c>
      <c r="T87">
        <v>0</v>
      </c>
      <c r="U87">
        <v>0</v>
      </c>
      <c r="V87">
        <v>0</v>
      </c>
      <c r="W87" t="s">
        <v>80</v>
      </c>
      <c r="X87">
        <v>0</v>
      </c>
      <c r="Y87" t="s">
        <v>79</v>
      </c>
      <c r="Z87">
        <v>0</v>
      </c>
      <c r="AA87" t="s">
        <v>79</v>
      </c>
    </row>
    <row r="88" spans="1:27" x14ac:dyDescent="0.25">
      <c r="A88">
        <v>5755009</v>
      </c>
      <c r="B88" t="s">
        <v>164</v>
      </c>
      <c r="C88" t="s">
        <v>132</v>
      </c>
      <c r="D88" t="s">
        <v>77</v>
      </c>
      <c r="E88" t="s">
        <v>88</v>
      </c>
      <c r="F88">
        <v>0</v>
      </c>
      <c r="G88">
        <v>0</v>
      </c>
      <c r="H88">
        <v>0</v>
      </c>
      <c r="I88" s="14">
        <v>40986</v>
      </c>
      <c r="J88">
        <v>1</v>
      </c>
      <c r="L88">
        <v>70</v>
      </c>
      <c r="M88" t="s">
        <v>79</v>
      </c>
      <c r="N88">
        <v>0</v>
      </c>
      <c r="O88">
        <v>0</v>
      </c>
      <c r="P88">
        <v>0</v>
      </c>
      <c r="Q88" t="s">
        <v>79</v>
      </c>
      <c r="R88">
        <v>0</v>
      </c>
      <c r="T88">
        <v>0</v>
      </c>
      <c r="U88">
        <v>0</v>
      </c>
      <c r="V88">
        <v>0</v>
      </c>
      <c r="W88" t="s">
        <v>80</v>
      </c>
      <c r="X88">
        <v>0</v>
      </c>
      <c r="Y88" t="s">
        <v>79</v>
      </c>
      <c r="Z88">
        <v>0</v>
      </c>
      <c r="AA88" t="s">
        <v>79</v>
      </c>
    </row>
    <row r="89" spans="1:27" x14ac:dyDescent="0.25">
      <c r="A89">
        <v>6601020</v>
      </c>
      <c r="B89" t="s">
        <v>165</v>
      </c>
      <c r="C89" t="s">
        <v>128</v>
      </c>
      <c r="D89" t="s">
        <v>77</v>
      </c>
      <c r="E89" t="s">
        <v>78</v>
      </c>
      <c r="F89">
        <v>240</v>
      </c>
      <c r="G89">
        <v>3600</v>
      </c>
      <c r="H89">
        <v>0</v>
      </c>
      <c r="I89" s="14">
        <v>40986</v>
      </c>
      <c r="J89">
        <v>1</v>
      </c>
      <c r="L89">
        <v>47</v>
      </c>
      <c r="M89" t="s">
        <v>79</v>
      </c>
      <c r="N89">
        <v>0</v>
      </c>
      <c r="O89">
        <v>0</v>
      </c>
      <c r="P89">
        <v>0</v>
      </c>
      <c r="Q89" t="s">
        <v>79</v>
      </c>
      <c r="R89">
        <v>0</v>
      </c>
      <c r="T89">
        <v>0</v>
      </c>
      <c r="U89">
        <v>0</v>
      </c>
      <c r="V89">
        <v>0</v>
      </c>
      <c r="W89" t="s">
        <v>80</v>
      </c>
      <c r="X89">
        <v>0</v>
      </c>
      <c r="Y89" t="s">
        <v>79</v>
      </c>
      <c r="Z89">
        <v>0</v>
      </c>
      <c r="AA89" t="s">
        <v>79</v>
      </c>
    </row>
    <row r="90" spans="1:27" x14ac:dyDescent="0.25">
      <c r="A90">
        <v>6601021</v>
      </c>
      <c r="B90" t="s">
        <v>166</v>
      </c>
      <c r="C90" t="s">
        <v>128</v>
      </c>
      <c r="D90" t="s">
        <v>77</v>
      </c>
      <c r="E90" t="s">
        <v>78</v>
      </c>
      <c r="F90">
        <v>300</v>
      </c>
      <c r="G90">
        <v>7500</v>
      </c>
      <c r="H90">
        <v>0</v>
      </c>
      <c r="I90" s="14">
        <v>40986</v>
      </c>
      <c r="J90">
        <v>1</v>
      </c>
      <c r="L90">
        <v>33</v>
      </c>
      <c r="M90" t="s">
        <v>79</v>
      </c>
      <c r="N90">
        <v>0</v>
      </c>
      <c r="O90">
        <v>0</v>
      </c>
      <c r="P90">
        <v>0</v>
      </c>
      <c r="Q90" t="s">
        <v>79</v>
      </c>
      <c r="R90">
        <v>0</v>
      </c>
      <c r="T90">
        <v>0</v>
      </c>
      <c r="U90">
        <v>0</v>
      </c>
      <c r="V90">
        <v>0</v>
      </c>
      <c r="W90" t="s">
        <v>80</v>
      </c>
      <c r="X90">
        <v>0</v>
      </c>
      <c r="Y90" t="s">
        <v>79</v>
      </c>
      <c r="Z90">
        <v>0</v>
      </c>
      <c r="AA90" t="s">
        <v>79</v>
      </c>
    </row>
    <row r="91" spans="1:27" x14ac:dyDescent="0.25">
      <c r="A91">
        <v>6601022</v>
      </c>
      <c r="B91" t="s">
        <v>167</v>
      </c>
      <c r="C91" t="s">
        <v>128</v>
      </c>
      <c r="D91" t="s">
        <v>77</v>
      </c>
      <c r="E91" t="s">
        <v>78</v>
      </c>
      <c r="F91">
        <v>240</v>
      </c>
      <c r="G91">
        <v>3600</v>
      </c>
      <c r="H91">
        <v>0</v>
      </c>
      <c r="I91" s="14">
        <v>40986</v>
      </c>
      <c r="J91">
        <v>1</v>
      </c>
      <c r="L91">
        <v>49</v>
      </c>
      <c r="M91" t="s">
        <v>79</v>
      </c>
      <c r="N91">
        <v>0</v>
      </c>
      <c r="O91">
        <v>0</v>
      </c>
      <c r="P91">
        <v>0</v>
      </c>
      <c r="Q91" t="s">
        <v>79</v>
      </c>
      <c r="R91">
        <v>0</v>
      </c>
      <c r="T91">
        <v>0</v>
      </c>
      <c r="U91">
        <v>0</v>
      </c>
      <c r="V91">
        <v>0</v>
      </c>
      <c r="W91" t="s">
        <v>80</v>
      </c>
      <c r="X91">
        <v>0</v>
      </c>
      <c r="Y91" t="s">
        <v>79</v>
      </c>
      <c r="Z91">
        <v>0</v>
      </c>
      <c r="AA91" t="s">
        <v>79</v>
      </c>
    </row>
    <row r="92" spans="1:27" x14ac:dyDescent="0.25">
      <c r="A92">
        <v>6601023</v>
      </c>
      <c r="B92" t="s">
        <v>168</v>
      </c>
      <c r="C92" t="s">
        <v>128</v>
      </c>
      <c r="D92" t="s">
        <v>77</v>
      </c>
      <c r="E92" t="s">
        <v>78</v>
      </c>
      <c r="F92">
        <v>230</v>
      </c>
      <c r="G92">
        <v>3600</v>
      </c>
      <c r="H92">
        <v>0</v>
      </c>
      <c r="I92" s="14">
        <v>40986</v>
      </c>
      <c r="J92">
        <v>1</v>
      </c>
      <c r="L92">
        <v>45</v>
      </c>
      <c r="M92" t="s">
        <v>79</v>
      </c>
      <c r="N92">
        <v>0</v>
      </c>
      <c r="O92">
        <v>0</v>
      </c>
      <c r="P92">
        <v>0</v>
      </c>
      <c r="Q92" t="s">
        <v>79</v>
      </c>
      <c r="R92">
        <v>0</v>
      </c>
      <c r="T92">
        <v>0</v>
      </c>
      <c r="U92">
        <v>0</v>
      </c>
      <c r="V92">
        <v>0</v>
      </c>
      <c r="W92" t="s">
        <v>80</v>
      </c>
      <c r="X92">
        <v>0</v>
      </c>
      <c r="Y92" t="s">
        <v>79</v>
      </c>
      <c r="Z92">
        <v>0</v>
      </c>
      <c r="AA92" t="s">
        <v>79</v>
      </c>
    </row>
    <row r="93" spans="1:27" x14ac:dyDescent="0.25">
      <c r="A93">
        <v>6609002</v>
      </c>
      <c r="B93" t="s">
        <v>169</v>
      </c>
      <c r="C93" t="s">
        <v>128</v>
      </c>
      <c r="D93" t="s">
        <v>77</v>
      </c>
      <c r="E93" t="s">
        <v>78</v>
      </c>
      <c r="F93">
        <v>300</v>
      </c>
      <c r="G93">
        <v>7500</v>
      </c>
      <c r="H93">
        <v>0</v>
      </c>
      <c r="I93" s="14">
        <v>40986</v>
      </c>
      <c r="J93">
        <v>1</v>
      </c>
      <c r="L93">
        <v>29</v>
      </c>
      <c r="M93" t="s">
        <v>79</v>
      </c>
      <c r="N93">
        <v>0</v>
      </c>
      <c r="O93">
        <v>0</v>
      </c>
      <c r="P93">
        <v>0</v>
      </c>
      <c r="Q93" t="s">
        <v>79</v>
      </c>
      <c r="R93">
        <v>0</v>
      </c>
      <c r="T93">
        <v>0</v>
      </c>
      <c r="U93">
        <v>0</v>
      </c>
      <c r="V93">
        <v>0</v>
      </c>
      <c r="W93" t="s">
        <v>80</v>
      </c>
      <c r="X93">
        <v>0</v>
      </c>
      <c r="Y93" t="s">
        <v>79</v>
      </c>
      <c r="Z93">
        <v>0</v>
      </c>
      <c r="AA93" t="s">
        <v>79</v>
      </c>
    </row>
    <row r="94" spans="1:27" x14ac:dyDescent="0.25">
      <c r="A94">
        <v>6620077</v>
      </c>
      <c r="B94" t="s">
        <v>170</v>
      </c>
      <c r="C94" t="s">
        <v>128</v>
      </c>
      <c r="D94" t="s">
        <v>77</v>
      </c>
      <c r="E94" t="s">
        <v>78</v>
      </c>
      <c r="F94">
        <v>300</v>
      </c>
      <c r="G94">
        <v>7500</v>
      </c>
      <c r="H94">
        <v>0</v>
      </c>
      <c r="I94" s="14">
        <v>41172</v>
      </c>
      <c r="J94">
        <v>1</v>
      </c>
      <c r="L94">
        <v>619</v>
      </c>
      <c r="M94" t="s">
        <v>79</v>
      </c>
      <c r="N94">
        <v>0</v>
      </c>
      <c r="O94">
        <v>0</v>
      </c>
      <c r="P94">
        <v>0</v>
      </c>
      <c r="Q94" t="s">
        <v>79</v>
      </c>
      <c r="R94">
        <v>0</v>
      </c>
      <c r="T94">
        <v>0</v>
      </c>
      <c r="U94">
        <v>0</v>
      </c>
      <c r="V94">
        <v>0</v>
      </c>
      <c r="W94" t="s">
        <v>80</v>
      </c>
      <c r="X94">
        <v>0</v>
      </c>
      <c r="Y94" t="s">
        <v>79</v>
      </c>
      <c r="Z94">
        <v>0</v>
      </c>
      <c r="AA94" t="s">
        <v>79</v>
      </c>
    </row>
    <row r="95" spans="1:27" x14ac:dyDescent="0.25">
      <c r="A95">
        <v>6620079</v>
      </c>
      <c r="B95" t="s">
        <v>171</v>
      </c>
      <c r="C95" t="s">
        <v>128</v>
      </c>
      <c r="D95" t="s">
        <v>77</v>
      </c>
      <c r="E95" t="s">
        <v>78</v>
      </c>
      <c r="F95">
        <v>300</v>
      </c>
      <c r="G95">
        <v>7500</v>
      </c>
      <c r="H95">
        <v>0</v>
      </c>
      <c r="I95" s="14">
        <v>41172</v>
      </c>
      <c r="J95">
        <v>1</v>
      </c>
      <c r="L95">
        <v>620</v>
      </c>
      <c r="M95" t="s">
        <v>79</v>
      </c>
      <c r="N95">
        <v>0</v>
      </c>
      <c r="O95">
        <v>0</v>
      </c>
      <c r="P95">
        <v>0</v>
      </c>
      <c r="Q95" t="s">
        <v>79</v>
      </c>
      <c r="R95">
        <v>0</v>
      </c>
      <c r="T95">
        <v>0</v>
      </c>
      <c r="U95">
        <v>0</v>
      </c>
      <c r="V95">
        <v>0</v>
      </c>
      <c r="W95" t="s">
        <v>80</v>
      </c>
      <c r="X95">
        <v>0</v>
      </c>
      <c r="Y95" t="s">
        <v>79</v>
      </c>
      <c r="Z95">
        <v>0</v>
      </c>
      <c r="AA95" t="s">
        <v>79</v>
      </c>
    </row>
    <row r="96" spans="1:27" x14ac:dyDescent="0.25">
      <c r="A96">
        <v>6645008</v>
      </c>
      <c r="B96" t="s">
        <v>172</v>
      </c>
      <c r="C96" t="s">
        <v>128</v>
      </c>
      <c r="D96" t="s">
        <v>77</v>
      </c>
      <c r="E96" t="s">
        <v>78</v>
      </c>
      <c r="F96">
        <v>300</v>
      </c>
      <c r="G96">
        <v>7500</v>
      </c>
      <c r="H96">
        <v>0</v>
      </c>
      <c r="I96" s="14">
        <v>40986</v>
      </c>
      <c r="J96">
        <v>1</v>
      </c>
      <c r="L96">
        <v>37</v>
      </c>
      <c r="M96" t="s">
        <v>79</v>
      </c>
      <c r="N96">
        <v>0</v>
      </c>
      <c r="O96">
        <v>0</v>
      </c>
      <c r="P96">
        <v>0</v>
      </c>
      <c r="Q96" t="s">
        <v>79</v>
      </c>
      <c r="R96">
        <v>0</v>
      </c>
      <c r="T96">
        <v>0</v>
      </c>
      <c r="U96">
        <v>0</v>
      </c>
      <c r="V96">
        <v>0</v>
      </c>
      <c r="W96" t="s">
        <v>80</v>
      </c>
      <c r="X96">
        <v>0</v>
      </c>
      <c r="Y96" t="s">
        <v>79</v>
      </c>
      <c r="Z96">
        <v>0</v>
      </c>
      <c r="AA96" t="s">
        <v>79</v>
      </c>
    </row>
    <row r="97" spans="1:27" x14ac:dyDescent="0.25">
      <c r="A97">
        <v>6652001</v>
      </c>
      <c r="B97" t="s">
        <v>173</v>
      </c>
      <c r="C97" t="s">
        <v>128</v>
      </c>
      <c r="D97" t="s">
        <v>77</v>
      </c>
      <c r="E97" t="s">
        <v>78</v>
      </c>
      <c r="F97">
        <v>270</v>
      </c>
      <c r="G97">
        <v>5000</v>
      </c>
      <c r="H97">
        <v>0</v>
      </c>
      <c r="I97" s="14">
        <v>40986</v>
      </c>
      <c r="J97">
        <v>1</v>
      </c>
      <c r="L97">
        <v>43</v>
      </c>
      <c r="M97" t="s">
        <v>79</v>
      </c>
      <c r="N97">
        <v>0</v>
      </c>
      <c r="O97">
        <v>0</v>
      </c>
      <c r="P97">
        <v>0</v>
      </c>
      <c r="Q97" t="s">
        <v>79</v>
      </c>
      <c r="R97">
        <v>0</v>
      </c>
      <c r="T97">
        <v>0</v>
      </c>
      <c r="U97">
        <v>0</v>
      </c>
      <c r="V97">
        <v>0</v>
      </c>
      <c r="W97" t="s">
        <v>80</v>
      </c>
      <c r="X97">
        <v>0</v>
      </c>
      <c r="Y97" t="s">
        <v>79</v>
      </c>
      <c r="Z97">
        <v>0</v>
      </c>
      <c r="AA97" t="s">
        <v>79</v>
      </c>
    </row>
    <row r="98" spans="1:27" x14ac:dyDescent="0.25">
      <c r="A98">
        <v>6681002</v>
      </c>
      <c r="B98" t="s">
        <v>174</v>
      </c>
      <c r="C98" t="s">
        <v>128</v>
      </c>
      <c r="D98" t="s">
        <v>77</v>
      </c>
      <c r="E98" t="s">
        <v>78</v>
      </c>
      <c r="F98">
        <v>270</v>
      </c>
      <c r="G98">
        <v>5000</v>
      </c>
      <c r="H98">
        <v>0</v>
      </c>
      <c r="I98" s="14">
        <v>40986</v>
      </c>
      <c r="J98">
        <v>1</v>
      </c>
      <c r="L98">
        <v>41</v>
      </c>
      <c r="M98" t="s">
        <v>79</v>
      </c>
      <c r="N98">
        <v>0</v>
      </c>
      <c r="O98">
        <v>0</v>
      </c>
      <c r="P98">
        <v>0</v>
      </c>
      <c r="Q98" t="s">
        <v>79</v>
      </c>
      <c r="R98">
        <v>0</v>
      </c>
      <c r="T98">
        <v>0</v>
      </c>
      <c r="U98">
        <v>0</v>
      </c>
      <c r="V98">
        <v>0</v>
      </c>
      <c r="W98" t="s">
        <v>80</v>
      </c>
      <c r="X98">
        <v>0</v>
      </c>
      <c r="Y98" t="s">
        <v>79</v>
      </c>
      <c r="Z98">
        <v>0</v>
      </c>
      <c r="AA98" t="s">
        <v>79</v>
      </c>
    </row>
    <row r="99" spans="1:27" x14ac:dyDescent="0.25">
      <c r="A99">
        <v>6702001</v>
      </c>
      <c r="B99" t="s">
        <v>175</v>
      </c>
      <c r="C99" t="s">
        <v>128</v>
      </c>
      <c r="D99" t="s">
        <v>77</v>
      </c>
      <c r="E99" t="s">
        <v>88</v>
      </c>
      <c r="F99">
        <v>0</v>
      </c>
      <c r="G99">
        <v>0</v>
      </c>
      <c r="H99">
        <v>0</v>
      </c>
      <c r="I99" s="14">
        <v>40986</v>
      </c>
      <c r="J99">
        <v>1</v>
      </c>
      <c r="L99">
        <v>38</v>
      </c>
      <c r="M99" t="s">
        <v>79</v>
      </c>
      <c r="N99">
        <v>0</v>
      </c>
      <c r="O99">
        <v>0</v>
      </c>
      <c r="P99">
        <v>0</v>
      </c>
      <c r="Q99" t="s">
        <v>79</v>
      </c>
      <c r="R99">
        <v>0</v>
      </c>
      <c r="T99">
        <v>0</v>
      </c>
      <c r="U99">
        <v>0</v>
      </c>
      <c r="V99">
        <v>0</v>
      </c>
      <c r="W99" t="s">
        <v>80</v>
      </c>
      <c r="X99">
        <v>0</v>
      </c>
      <c r="Y99" t="s">
        <v>79</v>
      </c>
      <c r="Z99">
        <v>0</v>
      </c>
      <c r="AA99" t="s">
        <v>79</v>
      </c>
    </row>
    <row r="100" spans="1:27" x14ac:dyDescent="0.25">
      <c r="A100">
        <v>6702003</v>
      </c>
      <c r="B100" t="s">
        <v>176</v>
      </c>
      <c r="C100" t="s">
        <v>128</v>
      </c>
      <c r="D100" t="s">
        <v>77</v>
      </c>
      <c r="E100" t="s">
        <v>88</v>
      </c>
      <c r="F100">
        <v>0</v>
      </c>
      <c r="G100">
        <v>0</v>
      </c>
      <c r="H100">
        <v>0</v>
      </c>
      <c r="I100" s="14">
        <v>40986</v>
      </c>
      <c r="J100">
        <v>1</v>
      </c>
      <c r="L100">
        <v>24</v>
      </c>
      <c r="M100" t="s">
        <v>79</v>
      </c>
      <c r="N100">
        <v>0</v>
      </c>
      <c r="O100">
        <v>0</v>
      </c>
      <c r="P100">
        <v>0</v>
      </c>
      <c r="Q100" t="s">
        <v>79</v>
      </c>
      <c r="R100">
        <v>0</v>
      </c>
      <c r="T100">
        <v>0</v>
      </c>
      <c r="U100">
        <v>0</v>
      </c>
      <c r="V100">
        <v>0</v>
      </c>
      <c r="W100" t="s">
        <v>80</v>
      </c>
      <c r="X100">
        <v>0</v>
      </c>
      <c r="Y100" t="s">
        <v>79</v>
      </c>
      <c r="Z100">
        <v>0</v>
      </c>
      <c r="AA100" t="s">
        <v>79</v>
      </c>
    </row>
    <row r="101" spans="1:27" x14ac:dyDescent="0.25">
      <c r="A101">
        <v>6705001</v>
      </c>
      <c r="B101" t="s">
        <v>177</v>
      </c>
      <c r="C101" t="s">
        <v>128</v>
      </c>
      <c r="D101" t="s">
        <v>77</v>
      </c>
      <c r="E101" t="s">
        <v>88</v>
      </c>
      <c r="F101">
        <v>0</v>
      </c>
      <c r="G101">
        <v>0</v>
      </c>
      <c r="H101">
        <v>0</v>
      </c>
      <c r="I101" s="14">
        <v>42564</v>
      </c>
      <c r="J101">
        <v>1</v>
      </c>
      <c r="L101">
        <v>0</v>
      </c>
      <c r="M101" t="s">
        <v>79</v>
      </c>
      <c r="N101">
        <v>0</v>
      </c>
      <c r="O101">
        <v>0</v>
      </c>
      <c r="P101">
        <v>0</v>
      </c>
      <c r="Q101" t="s">
        <v>79</v>
      </c>
      <c r="R101">
        <v>0</v>
      </c>
      <c r="T101">
        <v>0</v>
      </c>
      <c r="U101">
        <v>0</v>
      </c>
      <c r="V101">
        <v>0</v>
      </c>
      <c r="W101" t="s">
        <v>80</v>
      </c>
      <c r="X101">
        <v>0</v>
      </c>
      <c r="Y101" t="s">
        <v>79</v>
      </c>
      <c r="Z101">
        <v>0</v>
      </c>
      <c r="AA101" t="s">
        <v>79</v>
      </c>
    </row>
    <row r="102" spans="1:27" x14ac:dyDescent="0.25">
      <c r="A102">
        <v>6709003</v>
      </c>
      <c r="B102" t="s">
        <v>178</v>
      </c>
      <c r="C102" t="s">
        <v>128</v>
      </c>
      <c r="D102" t="s">
        <v>77</v>
      </c>
      <c r="E102" t="s">
        <v>88</v>
      </c>
      <c r="F102">
        <v>0</v>
      </c>
      <c r="G102">
        <v>0</v>
      </c>
      <c r="H102">
        <v>0</v>
      </c>
      <c r="I102" s="14">
        <v>41115</v>
      </c>
      <c r="J102">
        <v>1</v>
      </c>
      <c r="L102">
        <v>460</v>
      </c>
      <c r="M102" t="s">
        <v>79</v>
      </c>
      <c r="N102">
        <v>0</v>
      </c>
      <c r="O102">
        <v>0</v>
      </c>
      <c r="P102">
        <v>0</v>
      </c>
      <c r="Q102" t="s">
        <v>79</v>
      </c>
      <c r="R102">
        <v>0</v>
      </c>
      <c r="T102">
        <v>0</v>
      </c>
      <c r="U102">
        <v>0</v>
      </c>
      <c r="V102">
        <v>0</v>
      </c>
      <c r="W102" t="s">
        <v>80</v>
      </c>
      <c r="X102">
        <v>0</v>
      </c>
      <c r="Y102" t="s">
        <v>79</v>
      </c>
      <c r="Z102">
        <v>0</v>
      </c>
      <c r="AA102" t="s">
        <v>79</v>
      </c>
    </row>
    <row r="103" spans="1:27" x14ac:dyDescent="0.25">
      <c r="A103">
        <v>6709004</v>
      </c>
      <c r="B103" t="s">
        <v>179</v>
      </c>
      <c r="C103" t="s">
        <v>128</v>
      </c>
      <c r="D103" t="s">
        <v>77</v>
      </c>
      <c r="E103" t="s">
        <v>88</v>
      </c>
      <c r="F103">
        <v>0</v>
      </c>
      <c r="G103">
        <v>0</v>
      </c>
      <c r="H103">
        <v>0</v>
      </c>
      <c r="I103" s="14">
        <v>41264</v>
      </c>
      <c r="J103">
        <v>1</v>
      </c>
      <c r="L103">
        <v>2053</v>
      </c>
      <c r="M103" t="s">
        <v>79</v>
      </c>
      <c r="N103">
        <v>0</v>
      </c>
      <c r="O103">
        <v>0</v>
      </c>
      <c r="P103">
        <v>0</v>
      </c>
      <c r="Q103" t="s">
        <v>79</v>
      </c>
      <c r="R103">
        <v>0</v>
      </c>
      <c r="T103">
        <v>0</v>
      </c>
      <c r="U103">
        <v>0</v>
      </c>
      <c r="V103">
        <v>0</v>
      </c>
      <c r="W103" t="s">
        <v>80</v>
      </c>
      <c r="X103">
        <v>0</v>
      </c>
      <c r="Y103" t="s">
        <v>79</v>
      </c>
      <c r="Z103">
        <v>0</v>
      </c>
      <c r="AA103" t="s">
        <v>79</v>
      </c>
    </row>
    <row r="104" spans="1:27" x14ac:dyDescent="0.25">
      <c r="A104">
        <v>6709005</v>
      </c>
      <c r="B104" t="s">
        <v>180</v>
      </c>
      <c r="C104" t="s">
        <v>128</v>
      </c>
      <c r="D104" t="s">
        <v>77</v>
      </c>
      <c r="E104" t="s">
        <v>88</v>
      </c>
      <c r="F104">
        <v>0</v>
      </c>
      <c r="G104">
        <v>0</v>
      </c>
      <c r="H104">
        <v>0</v>
      </c>
      <c r="I104" s="14">
        <v>40986</v>
      </c>
      <c r="J104">
        <v>1</v>
      </c>
      <c r="L104">
        <v>50</v>
      </c>
      <c r="M104" t="s">
        <v>79</v>
      </c>
      <c r="N104">
        <v>0</v>
      </c>
      <c r="O104">
        <v>0</v>
      </c>
      <c r="P104">
        <v>0</v>
      </c>
      <c r="Q104" t="s">
        <v>79</v>
      </c>
      <c r="R104">
        <v>0</v>
      </c>
      <c r="T104">
        <v>0</v>
      </c>
      <c r="U104">
        <v>0</v>
      </c>
      <c r="V104">
        <v>0</v>
      </c>
      <c r="W104" t="s">
        <v>80</v>
      </c>
      <c r="X104">
        <v>0</v>
      </c>
      <c r="Y104" t="s">
        <v>79</v>
      </c>
      <c r="Z104">
        <v>0</v>
      </c>
      <c r="AA104" t="s">
        <v>79</v>
      </c>
    </row>
    <row r="105" spans="1:27" x14ac:dyDescent="0.25">
      <c r="A105">
        <v>6709006</v>
      </c>
      <c r="B105" t="s">
        <v>181</v>
      </c>
      <c r="C105" t="s">
        <v>128</v>
      </c>
      <c r="D105" t="s">
        <v>77</v>
      </c>
      <c r="E105" t="s">
        <v>88</v>
      </c>
      <c r="F105">
        <v>0</v>
      </c>
      <c r="G105">
        <v>0</v>
      </c>
      <c r="H105">
        <v>0</v>
      </c>
      <c r="I105" s="14">
        <v>40986</v>
      </c>
      <c r="J105">
        <v>1</v>
      </c>
      <c r="L105">
        <v>40</v>
      </c>
      <c r="M105" t="s">
        <v>79</v>
      </c>
      <c r="N105">
        <v>0</v>
      </c>
      <c r="O105">
        <v>0</v>
      </c>
      <c r="P105">
        <v>0</v>
      </c>
      <c r="Q105" t="s">
        <v>79</v>
      </c>
      <c r="R105">
        <v>0</v>
      </c>
      <c r="T105">
        <v>0</v>
      </c>
      <c r="U105">
        <v>0</v>
      </c>
      <c r="V105">
        <v>0</v>
      </c>
      <c r="W105" t="s">
        <v>80</v>
      </c>
      <c r="X105">
        <v>0</v>
      </c>
      <c r="Y105" t="s">
        <v>79</v>
      </c>
      <c r="Z105">
        <v>0</v>
      </c>
      <c r="AA105" t="s">
        <v>79</v>
      </c>
    </row>
    <row r="106" spans="1:27" x14ac:dyDescent="0.25">
      <c r="A106">
        <v>6720028</v>
      </c>
      <c r="B106" t="s">
        <v>182</v>
      </c>
      <c r="C106" t="s">
        <v>128</v>
      </c>
      <c r="D106" t="s">
        <v>77</v>
      </c>
      <c r="E106" t="s">
        <v>88</v>
      </c>
      <c r="F106">
        <v>0</v>
      </c>
      <c r="G106">
        <v>0</v>
      </c>
      <c r="H106">
        <v>0</v>
      </c>
      <c r="I106" s="14">
        <v>40986</v>
      </c>
      <c r="J106">
        <v>1</v>
      </c>
      <c r="L106">
        <v>44</v>
      </c>
      <c r="M106" t="s">
        <v>79</v>
      </c>
      <c r="N106">
        <v>0</v>
      </c>
      <c r="O106">
        <v>0</v>
      </c>
      <c r="P106">
        <v>0</v>
      </c>
      <c r="Q106" t="s">
        <v>79</v>
      </c>
      <c r="R106">
        <v>0</v>
      </c>
      <c r="T106">
        <v>0</v>
      </c>
      <c r="U106">
        <v>0</v>
      </c>
      <c r="V106">
        <v>0</v>
      </c>
      <c r="W106" t="s">
        <v>80</v>
      </c>
      <c r="X106">
        <v>0</v>
      </c>
      <c r="Y106" t="s">
        <v>79</v>
      </c>
      <c r="Z106">
        <v>0</v>
      </c>
      <c r="AA106" t="s">
        <v>79</v>
      </c>
    </row>
    <row r="107" spans="1:27" x14ac:dyDescent="0.25">
      <c r="A107">
        <v>6720032</v>
      </c>
      <c r="B107" t="s">
        <v>183</v>
      </c>
      <c r="C107" t="s">
        <v>128</v>
      </c>
      <c r="D107" t="s">
        <v>77</v>
      </c>
      <c r="E107" t="s">
        <v>88</v>
      </c>
      <c r="F107">
        <v>240</v>
      </c>
      <c r="G107">
        <v>0</v>
      </c>
      <c r="H107">
        <v>0</v>
      </c>
      <c r="I107" s="14">
        <v>40986</v>
      </c>
      <c r="J107">
        <v>1</v>
      </c>
      <c r="L107">
        <v>46</v>
      </c>
      <c r="M107" t="s">
        <v>79</v>
      </c>
      <c r="N107">
        <v>0</v>
      </c>
      <c r="O107">
        <v>0</v>
      </c>
      <c r="P107">
        <v>0</v>
      </c>
      <c r="Q107" t="s">
        <v>79</v>
      </c>
      <c r="R107">
        <v>0</v>
      </c>
      <c r="T107">
        <v>0</v>
      </c>
      <c r="U107">
        <v>0</v>
      </c>
      <c r="V107">
        <v>0</v>
      </c>
      <c r="W107" t="s">
        <v>80</v>
      </c>
      <c r="X107">
        <v>0</v>
      </c>
      <c r="Y107" t="s">
        <v>79</v>
      </c>
      <c r="Z107">
        <v>0</v>
      </c>
      <c r="AA107" t="s">
        <v>79</v>
      </c>
    </row>
    <row r="108" spans="1:27" x14ac:dyDescent="0.25">
      <c r="A108">
        <v>6720050</v>
      </c>
      <c r="B108" t="s">
        <v>184</v>
      </c>
      <c r="C108" t="s">
        <v>128</v>
      </c>
      <c r="D108" t="s">
        <v>77</v>
      </c>
      <c r="E108" t="s">
        <v>88</v>
      </c>
      <c r="F108">
        <v>0</v>
      </c>
      <c r="G108">
        <v>0</v>
      </c>
      <c r="H108">
        <v>0</v>
      </c>
      <c r="I108" s="14">
        <v>40986</v>
      </c>
      <c r="J108">
        <v>1</v>
      </c>
      <c r="L108">
        <v>42</v>
      </c>
      <c r="M108" t="s">
        <v>79</v>
      </c>
      <c r="N108">
        <v>0</v>
      </c>
      <c r="O108">
        <v>0</v>
      </c>
      <c r="P108">
        <v>0</v>
      </c>
      <c r="Q108" t="s">
        <v>79</v>
      </c>
      <c r="R108">
        <v>0</v>
      </c>
      <c r="T108">
        <v>0</v>
      </c>
      <c r="U108">
        <v>0</v>
      </c>
      <c r="V108">
        <v>0</v>
      </c>
      <c r="W108" t="s">
        <v>80</v>
      </c>
      <c r="X108">
        <v>0</v>
      </c>
      <c r="Y108" t="s">
        <v>79</v>
      </c>
      <c r="Z108">
        <v>0</v>
      </c>
      <c r="AA108" t="s">
        <v>79</v>
      </c>
    </row>
    <row r="109" spans="1:27" x14ac:dyDescent="0.25">
      <c r="A109">
        <v>6745009</v>
      </c>
      <c r="B109" t="s">
        <v>185</v>
      </c>
      <c r="C109" t="s">
        <v>128</v>
      </c>
      <c r="D109" t="s">
        <v>77</v>
      </c>
      <c r="E109" t="s">
        <v>88</v>
      </c>
      <c r="F109">
        <v>0</v>
      </c>
      <c r="G109">
        <v>0</v>
      </c>
      <c r="H109">
        <v>1600</v>
      </c>
      <c r="I109" s="14">
        <v>40986</v>
      </c>
      <c r="J109">
        <v>1</v>
      </c>
      <c r="L109">
        <v>36</v>
      </c>
      <c r="M109" t="s">
        <v>79</v>
      </c>
      <c r="N109">
        <v>0</v>
      </c>
      <c r="O109">
        <v>0</v>
      </c>
      <c r="P109">
        <v>0</v>
      </c>
      <c r="Q109" t="s">
        <v>79</v>
      </c>
      <c r="R109">
        <v>0</v>
      </c>
      <c r="T109">
        <v>0</v>
      </c>
      <c r="U109">
        <v>0</v>
      </c>
      <c r="V109">
        <v>0</v>
      </c>
      <c r="W109" t="s">
        <v>80</v>
      </c>
      <c r="X109">
        <v>0</v>
      </c>
      <c r="Y109" t="s">
        <v>79</v>
      </c>
      <c r="Z109">
        <v>0</v>
      </c>
      <c r="AA109" t="s">
        <v>79</v>
      </c>
    </row>
    <row r="110" spans="1:27" x14ac:dyDescent="0.25">
      <c r="A110">
        <v>6751002</v>
      </c>
      <c r="B110" t="s">
        <v>186</v>
      </c>
      <c r="C110" t="s">
        <v>128</v>
      </c>
      <c r="D110" t="s">
        <v>77</v>
      </c>
      <c r="E110" t="s">
        <v>88</v>
      </c>
      <c r="F110">
        <v>0</v>
      </c>
      <c r="G110">
        <v>0</v>
      </c>
      <c r="H110">
        <v>1000</v>
      </c>
      <c r="I110" s="14">
        <v>40986</v>
      </c>
      <c r="J110">
        <v>1</v>
      </c>
      <c r="L110">
        <v>48</v>
      </c>
      <c r="M110" t="s">
        <v>79</v>
      </c>
      <c r="N110">
        <v>0</v>
      </c>
      <c r="O110">
        <v>0</v>
      </c>
      <c r="P110">
        <v>0</v>
      </c>
      <c r="Q110" t="s">
        <v>79</v>
      </c>
      <c r="R110">
        <v>0</v>
      </c>
      <c r="T110">
        <v>0</v>
      </c>
      <c r="U110">
        <v>0</v>
      </c>
      <c r="V110">
        <v>0</v>
      </c>
      <c r="W110" t="s">
        <v>80</v>
      </c>
      <c r="X110">
        <v>0</v>
      </c>
      <c r="Y110" t="s">
        <v>79</v>
      </c>
      <c r="Z110">
        <v>0</v>
      </c>
      <c r="AA110" t="s">
        <v>79</v>
      </c>
    </row>
    <row r="111" spans="1:27" x14ac:dyDescent="0.25">
      <c r="A111">
        <v>6753036</v>
      </c>
      <c r="B111" t="s">
        <v>187</v>
      </c>
      <c r="C111" t="s">
        <v>128</v>
      </c>
      <c r="D111" t="s">
        <v>77</v>
      </c>
      <c r="E111" t="s">
        <v>88</v>
      </c>
      <c r="F111">
        <v>0</v>
      </c>
      <c r="G111">
        <v>0</v>
      </c>
      <c r="H111">
        <v>0</v>
      </c>
      <c r="I111" s="14">
        <v>41030</v>
      </c>
      <c r="J111">
        <v>1</v>
      </c>
      <c r="L111">
        <v>248</v>
      </c>
      <c r="M111" t="s">
        <v>79</v>
      </c>
      <c r="N111">
        <v>0</v>
      </c>
      <c r="O111">
        <v>0</v>
      </c>
      <c r="P111">
        <v>0</v>
      </c>
      <c r="Q111" t="s">
        <v>79</v>
      </c>
      <c r="R111">
        <v>0</v>
      </c>
      <c r="T111">
        <v>0</v>
      </c>
      <c r="U111">
        <v>0</v>
      </c>
      <c r="V111">
        <v>0</v>
      </c>
      <c r="W111" t="s">
        <v>80</v>
      </c>
      <c r="X111">
        <v>0</v>
      </c>
      <c r="Y111" t="s">
        <v>79</v>
      </c>
      <c r="Z111">
        <v>0</v>
      </c>
      <c r="AA111" t="s">
        <v>79</v>
      </c>
    </row>
    <row r="112" spans="1:27" x14ac:dyDescent="0.25">
      <c r="A112">
        <v>6760000</v>
      </c>
      <c r="B112" t="s">
        <v>188</v>
      </c>
      <c r="C112" t="s">
        <v>128</v>
      </c>
      <c r="D112" t="s">
        <v>77</v>
      </c>
      <c r="E112" t="s">
        <v>88</v>
      </c>
      <c r="F112">
        <v>0</v>
      </c>
      <c r="G112">
        <v>0</v>
      </c>
      <c r="H112">
        <v>0</v>
      </c>
      <c r="I112" s="14">
        <v>40986</v>
      </c>
      <c r="J112">
        <v>1</v>
      </c>
      <c r="L112">
        <v>30</v>
      </c>
      <c r="M112" t="s">
        <v>79</v>
      </c>
      <c r="N112">
        <v>0</v>
      </c>
      <c r="O112">
        <v>0</v>
      </c>
      <c r="P112">
        <v>0</v>
      </c>
      <c r="Q112" t="s">
        <v>79</v>
      </c>
      <c r="R112">
        <v>0</v>
      </c>
      <c r="T112">
        <v>0</v>
      </c>
      <c r="U112">
        <v>0</v>
      </c>
      <c r="V112">
        <v>0</v>
      </c>
      <c r="W112" t="s">
        <v>80</v>
      </c>
      <c r="X112">
        <v>0</v>
      </c>
      <c r="Y112" t="s">
        <v>79</v>
      </c>
      <c r="Z112">
        <v>0</v>
      </c>
      <c r="AA112" t="s">
        <v>79</v>
      </c>
    </row>
    <row r="113" spans="1:27" x14ac:dyDescent="0.25">
      <c r="A113">
        <v>6760004</v>
      </c>
      <c r="B113" t="s">
        <v>189</v>
      </c>
      <c r="C113" t="s">
        <v>128</v>
      </c>
      <c r="D113" t="s">
        <v>77</v>
      </c>
      <c r="E113" t="s">
        <v>88</v>
      </c>
      <c r="F113">
        <v>300</v>
      </c>
      <c r="G113">
        <v>0</v>
      </c>
      <c r="H113">
        <v>1600</v>
      </c>
      <c r="I113" s="14">
        <v>41285</v>
      </c>
      <c r="J113">
        <v>1</v>
      </c>
      <c r="L113">
        <v>2054</v>
      </c>
      <c r="M113" t="s">
        <v>79</v>
      </c>
      <c r="N113">
        <v>0</v>
      </c>
      <c r="O113">
        <v>0</v>
      </c>
      <c r="P113">
        <v>0</v>
      </c>
      <c r="Q113" t="s">
        <v>79</v>
      </c>
      <c r="R113">
        <v>0</v>
      </c>
      <c r="T113">
        <v>0</v>
      </c>
      <c r="U113">
        <v>0</v>
      </c>
      <c r="V113">
        <v>0</v>
      </c>
      <c r="W113" t="s">
        <v>80</v>
      </c>
      <c r="X113">
        <v>0</v>
      </c>
      <c r="Y113" t="s">
        <v>79</v>
      </c>
      <c r="Z113">
        <v>0</v>
      </c>
      <c r="AA113" t="s">
        <v>79</v>
      </c>
    </row>
    <row r="114" spans="1:27" x14ac:dyDescent="0.25">
      <c r="A114">
        <v>6764001</v>
      </c>
      <c r="B114" t="s">
        <v>190</v>
      </c>
      <c r="C114" t="s">
        <v>128</v>
      </c>
      <c r="D114" t="s">
        <v>77</v>
      </c>
      <c r="E114" t="s">
        <v>88</v>
      </c>
      <c r="F114">
        <v>0</v>
      </c>
      <c r="G114">
        <v>0</v>
      </c>
      <c r="H114">
        <v>1600</v>
      </c>
      <c r="I114" s="14">
        <v>40986</v>
      </c>
      <c r="J114">
        <v>1</v>
      </c>
      <c r="L114">
        <v>28</v>
      </c>
      <c r="M114" t="s">
        <v>79</v>
      </c>
      <c r="N114">
        <v>0</v>
      </c>
      <c r="O114">
        <v>0</v>
      </c>
      <c r="P114">
        <v>0</v>
      </c>
      <c r="Q114" t="s">
        <v>79</v>
      </c>
      <c r="R114">
        <v>0</v>
      </c>
      <c r="T114">
        <v>0</v>
      </c>
      <c r="U114">
        <v>0</v>
      </c>
      <c r="V114">
        <v>0</v>
      </c>
      <c r="W114" t="s">
        <v>80</v>
      </c>
      <c r="X114">
        <v>0</v>
      </c>
      <c r="Y114" t="s">
        <v>79</v>
      </c>
      <c r="Z114">
        <v>0</v>
      </c>
      <c r="AA114" t="s">
        <v>79</v>
      </c>
    </row>
    <row r="115" spans="1:27" x14ac:dyDescent="0.25">
      <c r="A115">
        <v>6781202</v>
      </c>
      <c r="B115" t="s">
        <v>191</v>
      </c>
      <c r="C115" t="s">
        <v>128</v>
      </c>
      <c r="D115" t="s">
        <v>77</v>
      </c>
      <c r="E115" t="s">
        <v>88</v>
      </c>
      <c r="F115">
        <v>0</v>
      </c>
      <c r="G115">
        <v>0</v>
      </c>
      <c r="H115">
        <v>0</v>
      </c>
      <c r="I115" s="14">
        <v>40986</v>
      </c>
      <c r="J115">
        <v>1</v>
      </c>
      <c r="L115">
        <v>26</v>
      </c>
      <c r="M115" t="s">
        <v>79</v>
      </c>
      <c r="N115">
        <v>0</v>
      </c>
      <c r="O115">
        <v>0</v>
      </c>
      <c r="P115">
        <v>0</v>
      </c>
      <c r="Q115" t="s">
        <v>79</v>
      </c>
      <c r="R115">
        <v>0</v>
      </c>
      <c r="T115">
        <v>0</v>
      </c>
      <c r="U115">
        <v>0</v>
      </c>
      <c r="V115">
        <v>0</v>
      </c>
      <c r="W115" t="s">
        <v>80</v>
      </c>
      <c r="X115">
        <v>0</v>
      </c>
      <c r="Y115" t="s">
        <v>79</v>
      </c>
      <c r="Z115">
        <v>0</v>
      </c>
      <c r="AA115" t="s">
        <v>79</v>
      </c>
    </row>
    <row r="116" spans="1:27" x14ac:dyDescent="0.25">
      <c r="A116">
        <v>6784025</v>
      </c>
      <c r="B116" t="s">
        <v>192</v>
      </c>
      <c r="C116" t="s">
        <v>128</v>
      </c>
      <c r="D116" t="s">
        <v>77</v>
      </c>
      <c r="E116" t="s">
        <v>88</v>
      </c>
      <c r="F116">
        <v>0</v>
      </c>
      <c r="G116">
        <v>0</v>
      </c>
      <c r="H116">
        <v>0</v>
      </c>
      <c r="I116" s="14">
        <v>40986</v>
      </c>
      <c r="J116">
        <v>1</v>
      </c>
      <c r="L116">
        <v>32</v>
      </c>
      <c r="M116" t="s">
        <v>79</v>
      </c>
      <c r="N116">
        <v>0</v>
      </c>
      <c r="O116">
        <v>0</v>
      </c>
      <c r="P116">
        <v>0</v>
      </c>
      <c r="Q116" t="s">
        <v>79</v>
      </c>
      <c r="R116">
        <v>0</v>
      </c>
      <c r="T116">
        <v>0</v>
      </c>
      <c r="U116">
        <v>0</v>
      </c>
      <c r="V116">
        <v>0</v>
      </c>
      <c r="W116" t="s">
        <v>80</v>
      </c>
      <c r="X116">
        <v>0</v>
      </c>
      <c r="Y116" t="s">
        <v>79</v>
      </c>
      <c r="Z116">
        <v>0</v>
      </c>
      <c r="AA116" t="s">
        <v>79</v>
      </c>
    </row>
    <row r="117" spans="1:27" x14ac:dyDescent="0.25">
      <c r="A117">
        <v>6785007</v>
      </c>
      <c r="B117" t="s">
        <v>193</v>
      </c>
      <c r="C117" t="s">
        <v>128</v>
      </c>
      <c r="D117" t="s">
        <v>77</v>
      </c>
      <c r="E117" t="s">
        <v>88</v>
      </c>
      <c r="F117">
        <v>0</v>
      </c>
      <c r="G117">
        <v>0</v>
      </c>
      <c r="H117">
        <v>0</v>
      </c>
      <c r="I117" s="14">
        <v>40986</v>
      </c>
      <c r="J117">
        <v>1</v>
      </c>
      <c r="L117">
        <v>34</v>
      </c>
      <c r="M117" t="s">
        <v>79</v>
      </c>
      <c r="N117">
        <v>0</v>
      </c>
      <c r="O117">
        <v>0</v>
      </c>
      <c r="P117">
        <v>0</v>
      </c>
      <c r="Q117" t="s">
        <v>79</v>
      </c>
      <c r="R117">
        <v>0</v>
      </c>
      <c r="T117">
        <v>0</v>
      </c>
      <c r="U117">
        <v>0</v>
      </c>
      <c r="V117">
        <v>0</v>
      </c>
      <c r="W117" t="s">
        <v>80</v>
      </c>
      <c r="X117">
        <v>0</v>
      </c>
      <c r="Y117" t="s">
        <v>79</v>
      </c>
      <c r="Z117">
        <v>0</v>
      </c>
      <c r="AA117" t="s">
        <v>79</v>
      </c>
    </row>
    <row r="118" spans="1:27" x14ac:dyDescent="0.25">
      <c r="A118">
        <v>7609007</v>
      </c>
      <c r="B118" t="s">
        <v>194</v>
      </c>
      <c r="C118" t="s">
        <v>128</v>
      </c>
      <c r="D118" t="s">
        <v>77</v>
      </c>
      <c r="E118" t="s">
        <v>78</v>
      </c>
      <c r="F118">
        <v>0</v>
      </c>
      <c r="G118">
        <v>0</v>
      </c>
      <c r="H118">
        <v>0</v>
      </c>
      <c r="I118" t="s">
        <v>79</v>
      </c>
      <c r="J118">
        <v>1</v>
      </c>
      <c r="L118">
        <v>2644</v>
      </c>
      <c r="M118" t="s">
        <v>79</v>
      </c>
      <c r="N118">
        <v>0</v>
      </c>
      <c r="O118">
        <v>0</v>
      </c>
      <c r="P118">
        <v>0</v>
      </c>
      <c r="Q118" t="s">
        <v>79</v>
      </c>
      <c r="R118">
        <v>0</v>
      </c>
      <c r="T118">
        <v>0</v>
      </c>
      <c r="U118">
        <v>0</v>
      </c>
      <c r="V118">
        <v>0</v>
      </c>
      <c r="W118" t="s">
        <v>80</v>
      </c>
      <c r="X118">
        <v>0</v>
      </c>
      <c r="Y118" t="s">
        <v>79</v>
      </c>
      <c r="Z118">
        <v>0</v>
      </c>
      <c r="AA118" t="s">
        <v>79</v>
      </c>
    </row>
    <row r="119" spans="1:27" x14ac:dyDescent="0.25">
      <c r="A119">
        <v>7609008</v>
      </c>
      <c r="B119" t="s">
        <v>195</v>
      </c>
      <c r="C119" t="s">
        <v>128</v>
      </c>
      <c r="D119" t="s">
        <v>77</v>
      </c>
      <c r="E119" t="s">
        <v>78</v>
      </c>
      <c r="F119">
        <v>0</v>
      </c>
      <c r="G119">
        <v>0</v>
      </c>
      <c r="H119">
        <v>0</v>
      </c>
      <c r="I119" t="s">
        <v>79</v>
      </c>
      <c r="J119">
        <v>1</v>
      </c>
      <c r="L119">
        <v>2643</v>
      </c>
      <c r="M119" t="s">
        <v>79</v>
      </c>
      <c r="N119">
        <v>0</v>
      </c>
      <c r="O119">
        <v>0</v>
      </c>
      <c r="P119">
        <v>0</v>
      </c>
      <c r="Q119" t="s">
        <v>79</v>
      </c>
      <c r="R119">
        <v>0</v>
      </c>
      <c r="T119">
        <v>0</v>
      </c>
      <c r="U119">
        <v>0</v>
      </c>
      <c r="V119">
        <v>0</v>
      </c>
      <c r="W119" t="s">
        <v>80</v>
      </c>
      <c r="X119">
        <v>0</v>
      </c>
      <c r="Y119" t="s">
        <v>79</v>
      </c>
      <c r="Z119">
        <v>0</v>
      </c>
      <c r="AA119" t="s">
        <v>79</v>
      </c>
    </row>
    <row r="120" spans="1:27" x14ac:dyDescent="0.25">
      <c r="A120">
        <v>7615001</v>
      </c>
      <c r="B120" t="s">
        <v>196</v>
      </c>
      <c r="C120" t="s">
        <v>128</v>
      </c>
      <c r="D120" t="s">
        <v>77</v>
      </c>
      <c r="E120" t="s">
        <v>78</v>
      </c>
      <c r="F120">
        <v>0</v>
      </c>
      <c r="G120">
        <v>0</v>
      </c>
      <c r="H120">
        <v>0</v>
      </c>
      <c r="I120" s="14">
        <v>41737</v>
      </c>
      <c r="J120">
        <v>1</v>
      </c>
      <c r="L120">
        <v>2611</v>
      </c>
      <c r="M120" t="s">
        <v>79</v>
      </c>
      <c r="N120">
        <v>0</v>
      </c>
      <c r="O120">
        <v>0</v>
      </c>
      <c r="P120">
        <v>0</v>
      </c>
      <c r="Q120" t="s">
        <v>79</v>
      </c>
      <c r="R120">
        <v>0</v>
      </c>
      <c r="T120">
        <v>0</v>
      </c>
      <c r="U120">
        <v>0</v>
      </c>
      <c r="V120">
        <v>0</v>
      </c>
      <c r="W120" t="s">
        <v>80</v>
      </c>
      <c r="X120">
        <v>0</v>
      </c>
      <c r="Y120" t="s">
        <v>79</v>
      </c>
      <c r="Z120">
        <v>0</v>
      </c>
      <c r="AA120" t="s">
        <v>79</v>
      </c>
    </row>
    <row r="121" spans="1:27" x14ac:dyDescent="0.25">
      <c r="A121">
        <v>7615021</v>
      </c>
      <c r="B121" t="s">
        <v>197</v>
      </c>
      <c r="C121" t="s">
        <v>128</v>
      </c>
      <c r="D121" t="s">
        <v>77</v>
      </c>
      <c r="E121" t="s">
        <v>78</v>
      </c>
      <c r="F121">
        <v>0</v>
      </c>
      <c r="G121">
        <v>0</v>
      </c>
      <c r="H121">
        <v>0</v>
      </c>
      <c r="I121" s="14">
        <v>41737</v>
      </c>
      <c r="J121">
        <v>1</v>
      </c>
      <c r="L121">
        <v>2612</v>
      </c>
      <c r="M121" t="s">
        <v>79</v>
      </c>
      <c r="N121">
        <v>0</v>
      </c>
      <c r="O121">
        <v>0</v>
      </c>
      <c r="P121">
        <v>0</v>
      </c>
      <c r="Q121" t="s">
        <v>79</v>
      </c>
      <c r="R121">
        <v>0</v>
      </c>
      <c r="T121">
        <v>0</v>
      </c>
      <c r="U121">
        <v>0</v>
      </c>
      <c r="V121">
        <v>0</v>
      </c>
      <c r="W121" t="s">
        <v>80</v>
      </c>
      <c r="X121">
        <v>0</v>
      </c>
      <c r="Y121" t="s">
        <v>79</v>
      </c>
      <c r="Z121">
        <v>0</v>
      </c>
      <c r="AA121" t="s">
        <v>79</v>
      </c>
    </row>
    <row r="122" spans="1:27" x14ac:dyDescent="0.25">
      <c r="A122">
        <v>7615022</v>
      </c>
      <c r="B122" t="s">
        <v>198</v>
      </c>
      <c r="C122" t="s">
        <v>128</v>
      </c>
      <c r="D122" t="s">
        <v>77</v>
      </c>
      <c r="E122" t="s">
        <v>78</v>
      </c>
      <c r="F122">
        <v>0</v>
      </c>
      <c r="G122">
        <v>0</v>
      </c>
      <c r="H122">
        <v>0</v>
      </c>
      <c r="I122" s="14">
        <v>41737</v>
      </c>
      <c r="J122">
        <v>1</v>
      </c>
      <c r="L122">
        <v>2613</v>
      </c>
      <c r="M122" t="s">
        <v>79</v>
      </c>
      <c r="N122">
        <v>0</v>
      </c>
      <c r="O122">
        <v>0</v>
      </c>
      <c r="P122">
        <v>0</v>
      </c>
      <c r="Q122" t="s">
        <v>79</v>
      </c>
      <c r="R122">
        <v>0</v>
      </c>
      <c r="T122">
        <v>0</v>
      </c>
      <c r="U122">
        <v>0</v>
      </c>
      <c r="V122">
        <v>0</v>
      </c>
      <c r="W122" t="s">
        <v>80</v>
      </c>
      <c r="X122">
        <v>0</v>
      </c>
      <c r="Y122" t="s">
        <v>79</v>
      </c>
      <c r="Z122">
        <v>0</v>
      </c>
      <c r="AA122" t="s">
        <v>79</v>
      </c>
    </row>
    <row r="123" spans="1:27" x14ac:dyDescent="0.25">
      <c r="A123">
        <v>7629301</v>
      </c>
      <c r="B123" t="s">
        <v>199</v>
      </c>
      <c r="C123" t="s">
        <v>128</v>
      </c>
      <c r="D123" t="s">
        <v>77</v>
      </c>
      <c r="E123" t="s">
        <v>78</v>
      </c>
      <c r="F123">
        <v>0</v>
      </c>
      <c r="G123">
        <v>0</v>
      </c>
      <c r="H123">
        <v>0</v>
      </c>
      <c r="I123" s="14">
        <v>42552</v>
      </c>
      <c r="J123">
        <v>1</v>
      </c>
      <c r="L123">
        <v>0</v>
      </c>
      <c r="M123" t="s">
        <v>79</v>
      </c>
      <c r="N123">
        <v>0</v>
      </c>
      <c r="O123">
        <v>0</v>
      </c>
      <c r="P123">
        <v>0</v>
      </c>
      <c r="Q123" t="s">
        <v>79</v>
      </c>
      <c r="R123">
        <v>0</v>
      </c>
      <c r="T123">
        <v>0</v>
      </c>
      <c r="U123">
        <v>0</v>
      </c>
      <c r="V123">
        <v>0</v>
      </c>
      <c r="W123" t="s">
        <v>80</v>
      </c>
      <c r="X123">
        <v>0</v>
      </c>
      <c r="Y123" t="s">
        <v>79</v>
      </c>
      <c r="Z123">
        <v>0</v>
      </c>
      <c r="AA123" t="s">
        <v>79</v>
      </c>
    </row>
    <row r="124" spans="1:27" x14ac:dyDescent="0.25">
      <c r="A124">
        <v>7632268</v>
      </c>
      <c r="B124" t="s">
        <v>200</v>
      </c>
      <c r="C124" t="s">
        <v>128</v>
      </c>
      <c r="D124" t="s">
        <v>77</v>
      </c>
      <c r="E124" t="s">
        <v>78</v>
      </c>
      <c r="F124">
        <v>0</v>
      </c>
      <c r="G124">
        <v>0</v>
      </c>
      <c r="H124">
        <v>0</v>
      </c>
      <c r="I124" s="14">
        <v>41737</v>
      </c>
      <c r="J124">
        <v>1</v>
      </c>
      <c r="L124">
        <v>2628</v>
      </c>
      <c r="M124" t="s">
        <v>79</v>
      </c>
      <c r="N124">
        <v>0</v>
      </c>
      <c r="O124">
        <v>0</v>
      </c>
      <c r="P124">
        <v>0</v>
      </c>
      <c r="Q124" t="s">
        <v>79</v>
      </c>
      <c r="R124">
        <v>0</v>
      </c>
      <c r="T124">
        <v>0</v>
      </c>
      <c r="U124">
        <v>0</v>
      </c>
      <c r="V124">
        <v>0</v>
      </c>
      <c r="W124" t="s">
        <v>80</v>
      </c>
      <c r="X124">
        <v>0</v>
      </c>
      <c r="Y124" t="s">
        <v>79</v>
      </c>
      <c r="Z124">
        <v>0</v>
      </c>
      <c r="AA124" t="s">
        <v>79</v>
      </c>
    </row>
    <row r="125" spans="1:27" x14ac:dyDescent="0.25">
      <c r="A125">
        <v>7632311</v>
      </c>
      <c r="B125" t="s">
        <v>201</v>
      </c>
      <c r="C125" t="s">
        <v>128</v>
      </c>
      <c r="D125" t="s">
        <v>77</v>
      </c>
      <c r="E125" t="s">
        <v>78</v>
      </c>
      <c r="F125">
        <v>0</v>
      </c>
      <c r="G125">
        <v>0</v>
      </c>
      <c r="H125">
        <v>0</v>
      </c>
      <c r="I125" s="14">
        <v>41767</v>
      </c>
      <c r="J125">
        <v>1</v>
      </c>
      <c r="L125">
        <v>2634</v>
      </c>
      <c r="M125" t="s">
        <v>79</v>
      </c>
      <c r="N125">
        <v>0</v>
      </c>
      <c r="O125">
        <v>0</v>
      </c>
      <c r="P125">
        <v>0</v>
      </c>
      <c r="Q125" t="s">
        <v>79</v>
      </c>
      <c r="R125">
        <v>0</v>
      </c>
      <c r="T125">
        <v>0</v>
      </c>
      <c r="U125">
        <v>0</v>
      </c>
      <c r="V125">
        <v>0</v>
      </c>
      <c r="W125" t="s">
        <v>80</v>
      </c>
      <c r="X125">
        <v>0</v>
      </c>
      <c r="Y125" t="s">
        <v>79</v>
      </c>
      <c r="Z125">
        <v>0</v>
      </c>
      <c r="AA125" t="s">
        <v>79</v>
      </c>
    </row>
    <row r="126" spans="1:27" x14ac:dyDescent="0.25">
      <c r="A126">
        <v>7632352</v>
      </c>
      <c r="B126" t="s">
        <v>202</v>
      </c>
      <c r="C126" t="s">
        <v>128</v>
      </c>
      <c r="D126" t="s">
        <v>77</v>
      </c>
      <c r="E126" t="s">
        <v>78</v>
      </c>
      <c r="F126">
        <v>0</v>
      </c>
      <c r="G126">
        <v>0</v>
      </c>
      <c r="H126">
        <v>0</v>
      </c>
      <c r="I126" s="14">
        <v>41803</v>
      </c>
      <c r="J126">
        <v>1</v>
      </c>
      <c r="L126">
        <v>2646</v>
      </c>
      <c r="M126" t="s">
        <v>79</v>
      </c>
      <c r="N126">
        <v>0</v>
      </c>
      <c r="O126">
        <v>0</v>
      </c>
      <c r="P126">
        <v>0</v>
      </c>
      <c r="Q126" t="s">
        <v>79</v>
      </c>
      <c r="R126">
        <v>0</v>
      </c>
      <c r="T126">
        <v>0</v>
      </c>
      <c r="U126">
        <v>0</v>
      </c>
      <c r="V126">
        <v>0</v>
      </c>
      <c r="W126" t="s">
        <v>80</v>
      </c>
      <c r="X126">
        <v>0</v>
      </c>
      <c r="Y126" t="s">
        <v>79</v>
      </c>
      <c r="Z126">
        <v>0</v>
      </c>
      <c r="AA126" t="s">
        <v>79</v>
      </c>
    </row>
    <row r="127" spans="1:27" x14ac:dyDescent="0.25">
      <c r="A127">
        <v>7639301</v>
      </c>
      <c r="B127" t="s">
        <v>203</v>
      </c>
      <c r="C127" t="s">
        <v>128</v>
      </c>
      <c r="D127" t="s">
        <v>77</v>
      </c>
      <c r="E127" t="s">
        <v>78</v>
      </c>
      <c r="F127">
        <v>300</v>
      </c>
      <c r="G127">
        <v>7500</v>
      </c>
      <c r="H127">
        <v>0</v>
      </c>
      <c r="I127" s="14">
        <v>41737</v>
      </c>
      <c r="J127">
        <v>1</v>
      </c>
      <c r="L127">
        <v>2602</v>
      </c>
      <c r="M127" t="s">
        <v>79</v>
      </c>
      <c r="N127">
        <v>0</v>
      </c>
      <c r="O127">
        <v>0</v>
      </c>
      <c r="P127">
        <v>0</v>
      </c>
      <c r="Q127" t="s">
        <v>79</v>
      </c>
      <c r="R127">
        <v>0</v>
      </c>
      <c r="T127">
        <v>0</v>
      </c>
      <c r="U127">
        <v>0</v>
      </c>
      <c r="V127">
        <v>0</v>
      </c>
      <c r="W127" t="s">
        <v>80</v>
      </c>
      <c r="X127">
        <v>0</v>
      </c>
      <c r="Y127" t="s">
        <v>79</v>
      </c>
      <c r="Z127">
        <v>0</v>
      </c>
      <c r="AA127" t="s">
        <v>79</v>
      </c>
    </row>
    <row r="128" spans="1:27" x14ac:dyDescent="0.25">
      <c r="A128">
        <v>7644238</v>
      </c>
      <c r="B128" t="s">
        <v>204</v>
      </c>
      <c r="C128" t="s">
        <v>128</v>
      </c>
      <c r="D128" t="s">
        <v>77</v>
      </c>
      <c r="E128" t="s">
        <v>78</v>
      </c>
      <c r="F128">
        <v>0</v>
      </c>
      <c r="G128">
        <v>0</v>
      </c>
      <c r="H128">
        <v>0</v>
      </c>
      <c r="I128" s="14">
        <v>41767</v>
      </c>
      <c r="J128">
        <v>1</v>
      </c>
      <c r="L128">
        <v>2630</v>
      </c>
      <c r="M128" t="s">
        <v>79</v>
      </c>
      <c r="N128">
        <v>0</v>
      </c>
      <c r="O128">
        <v>0</v>
      </c>
      <c r="P128">
        <v>0</v>
      </c>
      <c r="Q128" t="s">
        <v>79</v>
      </c>
      <c r="R128">
        <v>0</v>
      </c>
      <c r="T128">
        <v>0</v>
      </c>
      <c r="U128">
        <v>0</v>
      </c>
      <c r="V128">
        <v>0</v>
      </c>
      <c r="W128" t="s">
        <v>80</v>
      </c>
      <c r="X128">
        <v>0</v>
      </c>
      <c r="Y128" t="s">
        <v>79</v>
      </c>
      <c r="Z128">
        <v>0</v>
      </c>
      <c r="AA128" t="s">
        <v>79</v>
      </c>
    </row>
    <row r="129" spans="1:27" x14ac:dyDescent="0.25">
      <c r="A129">
        <v>7644328</v>
      </c>
      <c r="B129" t="s">
        <v>205</v>
      </c>
      <c r="C129" t="s">
        <v>128</v>
      </c>
      <c r="D129" t="s">
        <v>77</v>
      </c>
      <c r="E129" t="s">
        <v>78</v>
      </c>
      <c r="F129">
        <v>0</v>
      </c>
      <c r="G129">
        <v>0</v>
      </c>
      <c r="H129">
        <v>0</v>
      </c>
      <c r="I129" s="14">
        <v>41792</v>
      </c>
      <c r="J129">
        <v>1</v>
      </c>
      <c r="L129">
        <v>2640</v>
      </c>
      <c r="M129" t="s">
        <v>79</v>
      </c>
      <c r="N129">
        <v>0</v>
      </c>
      <c r="O129">
        <v>0</v>
      </c>
      <c r="P129">
        <v>0</v>
      </c>
      <c r="Q129" t="s">
        <v>79</v>
      </c>
      <c r="R129">
        <v>0</v>
      </c>
      <c r="T129">
        <v>0</v>
      </c>
      <c r="U129">
        <v>0</v>
      </c>
      <c r="V129">
        <v>0</v>
      </c>
      <c r="W129" t="s">
        <v>80</v>
      </c>
      <c r="X129">
        <v>0</v>
      </c>
      <c r="Y129" t="s">
        <v>79</v>
      </c>
      <c r="Z129">
        <v>0</v>
      </c>
      <c r="AA129" t="s">
        <v>79</v>
      </c>
    </row>
    <row r="130" spans="1:27" x14ac:dyDescent="0.25">
      <c r="A130">
        <v>7645018</v>
      </c>
      <c r="B130" t="s">
        <v>206</v>
      </c>
      <c r="C130" t="s">
        <v>128</v>
      </c>
      <c r="D130" t="s">
        <v>77</v>
      </c>
      <c r="E130" t="s">
        <v>78</v>
      </c>
      <c r="F130">
        <v>0</v>
      </c>
      <c r="G130">
        <v>0</v>
      </c>
      <c r="H130">
        <v>0</v>
      </c>
      <c r="I130" s="14">
        <v>41737</v>
      </c>
      <c r="J130">
        <v>1</v>
      </c>
      <c r="L130">
        <v>2601</v>
      </c>
      <c r="M130" t="s">
        <v>79</v>
      </c>
      <c r="N130">
        <v>0</v>
      </c>
      <c r="O130">
        <v>0</v>
      </c>
      <c r="P130">
        <v>0</v>
      </c>
      <c r="Q130" t="s">
        <v>79</v>
      </c>
      <c r="R130">
        <v>0</v>
      </c>
      <c r="T130">
        <v>0</v>
      </c>
      <c r="U130">
        <v>0</v>
      </c>
      <c r="V130">
        <v>0</v>
      </c>
      <c r="W130" t="s">
        <v>80</v>
      </c>
      <c r="X130">
        <v>0</v>
      </c>
      <c r="Y130" t="s">
        <v>79</v>
      </c>
      <c r="Z130">
        <v>0</v>
      </c>
      <c r="AA130" t="s">
        <v>79</v>
      </c>
    </row>
    <row r="131" spans="1:27" x14ac:dyDescent="0.25">
      <c r="A131">
        <v>7645020</v>
      </c>
      <c r="B131" t="s">
        <v>207</v>
      </c>
      <c r="C131" t="s">
        <v>128</v>
      </c>
      <c r="D131" t="s">
        <v>77</v>
      </c>
      <c r="E131" t="s">
        <v>78</v>
      </c>
      <c r="F131">
        <v>0</v>
      </c>
      <c r="G131">
        <v>0</v>
      </c>
      <c r="H131">
        <v>0</v>
      </c>
      <c r="I131" s="14">
        <v>41737</v>
      </c>
      <c r="J131">
        <v>1</v>
      </c>
      <c r="L131">
        <v>2610</v>
      </c>
      <c r="M131" t="s">
        <v>79</v>
      </c>
      <c r="N131">
        <v>0</v>
      </c>
      <c r="O131">
        <v>0</v>
      </c>
      <c r="P131">
        <v>0</v>
      </c>
      <c r="Q131" t="s">
        <v>79</v>
      </c>
      <c r="R131">
        <v>0</v>
      </c>
      <c r="T131">
        <v>0</v>
      </c>
      <c r="U131">
        <v>0</v>
      </c>
      <c r="V131">
        <v>0</v>
      </c>
      <c r="W131" t="s">
        <v>80</v>
      </c>
      <c r="X131">
        <v>0</v>
      </c>
      <c r="Y131" t="s">
        <v>79</v>
      </c>
      <c r="Z131">
        <v>0</v>
      </c>
      <c r="AA131" t="s">
        <v>79</v>
      </c>
    </row>
    <row r="132" spans="1:27" x14ac:dyDescent="0.25">
      <c r="A132">
        <v>7652002</v>
      </c>
      <c r="B132" t="s">
        <v>208</v>
      </c>
      <c r="C132" t="s">
        <v>128</v>
      </c>
      <c r="D132" t="s">
        <v>77</v>
      </c>
      <c r="E132" t="s">
        <v>78</v>
      </c>
      <c r="F132">
        <v>0</v>
      </c>
      <c r="G132">
        <v>0</v>
      </c>
      <c r="H132">
        <v>0</v>
      </c>
      <c r="I132" s="14">
        <v>41751</v>
      </c>
      <c r="J132">
        <v>1</v>
      </c>
      <c r="L132">
        <v>2623</v>
      </c>
      <c r="M132" t="s">
        <v>79</v>
      </c>
      <c r="N132">
        <v>0</v>
      </c>
      <c r="O132">
        <v>0</v>
      </c>
      <c r="P132">
        <v>0</v>
      </c>
      <c r="Q132" t="s">
        <v>79</v>
      </c>
      <c r="R132">
        <v>0</v>
      </c>
      <c r="T132">
        <v>0</v>
      </c>
      <c r="U132">
        <v>0</v>
      </c>
      <c r="V132">
        <v>0</v>
      </c>
      <c r="W132" t="s">
        <v>80</v>
      </c>
      <c r="X132">
        <v>0</v>
      </c>
      <c r="Y132" t="s">
        <v>79</v>
      </c>
      <c r="Z132">
        <v>0</v>
      </c>
      <c r="AA132" t="s">
        <v>79</v>
      </c>
    </row>
    <row r="133" spans="1:27" x14ac:dyDescent="0.25">
      <c r="A133">
        <v>7653002</v>
      </c>
      <c r="B133" t="s">
        <v>209</v>
      </c>
      <c r="C133" t="s">
        <v>128</v>
      </c>
      <c r="D133" t="s">
        <v>77</v>
      </c>
      <c r="E133" t="s">
        <v>78</v>
      </c>
      <c r="F133">
        <v>0</v>
      </c>
      <c r="G133">
        <v>0</v>
      </c>
      <c r="H133">
        <v>0</v>
      </c>
      <c r="I133" s="14">
        <v>41767</v>
      </c>
      <c r="J133">
        <v>1</v>
      </c>
      <c r="L133">
        <v>2632</v>
      </c>
      <c r="M133" t="s">
        <v>79</v>
      </c>
      <c r="N133">
        <v>0</v>
      </c>
      <c r="O133">
        <v>0</v>
      </c>
      <c r="P133">
        <v>0</v>
      </c>
      <c r="Q133" t="s">
        <v>79</v>
      </c>
      <c r="R133">
        <v>0</v>
      </c>
      <c r="T133">
        <v>0</v>
      </c>
      <c r="U133">
        <v>0</v>
      </c>
      <c r="V133">
        <v>0</v>
      </c>
      <c r="W133" t="s">
        <v>80</v>
      </c>
      <c r="X133">
        <v>0</v>
      </c>
      <c r="Y133" t="s">
        <v>79</v>
      </c>
      <c r="Z133">
        <v>0</v>
      </c>
      <c r="AA133" t="s">
        <v>79</v>
      </c>
    </row>
    <row r="134" spans="1:27" x14ac:dyDescent="0.25">
      <c r="A134">
        <v>7653037</v>
      </c>
      <c r="B134" t="s">
        <v>210</v>
      </c>
      <c r="C134" t="s">
        <v>128</v>
      </c>
      <c r="D134" t="s">
        <v>77</v>
      </c>
      <c r="E134" t="s">
        <v>78</v>
      </c>
      <c r="F134">
        <v>0</v>
      </c>
      <c r="G134">
        <v>0</v>
      </c>
      <c r="H134">
        <v>0</v>
      </c>
      <c r="I134" s="14">
        <v>41737</v>
      </c>
      <c r="J134">
        <v>1</v>
      </c>
      <c r="L134">
        <v>2604</v>
      </c>
      <c r="M134" t="s">
        <v>79</v>
      </c>
      <c r="N134">
        <v>0</v>
      </c>
      <c r="O134">
        <v>0</v>
      </c>
      <c r="P134">
        <v>0</v>
      </c>
      <c r="Q134" t="s">
        <v>79</v>
      </c>
      <c r="R134">
        <v>0</v>
      </c>
      <c r="T134">
        <v>0</v>
      </c>
      <c r="U134">
        <v>0</v>
      </c>
      <c r="V134">
        <v>0</v>
      </c>
      <c r="W134" t="s">
        <v>80</v>
      </c>
      <c r="X134">
        <v>0</v>
      </c>
      <c r="Y134" t="s">
        <v>79</v>
      </c>
      <c r="Z134">
        <v>0</v>
      </c>
      <c r="AA134" t="s">
        <v>79</v>
      </c>
    </row>
    <row r="135" spans="1:27" x14ac:dyDescent="0.25">
      <c r="A135">
        <v>7658255</v>
      </c>
      <c r="B135" t="s">
        <v>211</v>
      </c>
      <c r="C135" t="s">
        <v>128</v>
      </c>
      <c r="D135" t="s">
        <v>77</v>
      </c>
      <c r="E135" t="s">
        <v>78</v>
      </c>
      <c r="F135">
        <v>0</v>
      </c>
      <c r="G135">
        <v>0</v>
      </c>
      <c r="H135">
        <v>0</v>
      </c>
      <c r="I135" s="14">
        <v>41737</v>
      </c>
      <c r="J135">
        <v>1</v>
      </c>
      <c r="L135">
        <v>2638</v>
      </c>
      <c r="M135" t="s">
        <v>79</v>
      </c>
      <c r="N135">
        <v>0</v>
      </c>
      <c r="O135">
        <v>0</v>
      </c>
      <c r="P135">
        <v>0</v>
      </c>
      <c r="Q135" t="s">
        <v>79</v>
      </c>
      <c r="R135">
        <v>0</v>
      </c>
      <c r="T135">
        <v>0</v>
      </c>
      <c r="U135">
        <v>0</v>
      </c>
      <c r="V135">
        <v>0</v>
      </c>
      <c r="W135" t="s">
        <v>80</v>
      </c>
      <c r="X135">
        <v>0</v>
      </c>
      <c r="Y135" t="s">
        <v>79</v>
      </c>
      <c r="Z135">
        <v>0</v>
      </c>
      <c r="AA135" t="s">
        <v>79</v>
      </c>
    </row>
    <row r="136" spans="1:27" x14ac:dyDescent="0.25">
      <c r="A136">
        <v>7661001</v>
      </c>
      <c r="B136" t="s">
        <v>212</v>
      </c>
      <c r="C136" t="s">
        <v>128</v>
      </c>
      <c r="D136" t="s">
        <v>77</v>
      </c>
      <c r="E136" t="s">
        <v>78</v>
      </c>
      <c r="F136">
        <v>300</v>
      </c>
      <c r="G136">
        <v>7500</v>
      </c>
      <c r="H136">
        <v>0</v>
      </c>
      <c r="I136" s="14">
        <v>42552</v>
      </c>
      <c r="J136">
        <v>1</v>
      </c>
      <c r="L136">
        <v>0</v>
      </c>
      <c r="M136" t="s">
        <v>79</v>
      </c>
      <c r="N136">
        <v>0</v>
      </c>
      <c r="O136">
        <v>0</v>
      </c>
      <c r="P136">
        <v>0</v>
      </c>
      <c r="Q136" t="s">
        <v>79</v>
      </c>
      <c r="R136">
        <v>0</v>
      </c>
      <c r="T136">
        <v>0</v>
      </c>
      <c r="U136">
        <v>0</v>
      </c>
      <c r="V136">
        <v>0</v>
      </c>
      <c r="W136" t="s">
        <v>80</v>
      </c>
      <c r="X136">
        <v>0</v>
      </c>
      <c r="Y136" t="s">
        <v>79</v>
      </c>
      <c r="Z136">
        <v>0</v>
      </c>
      <c r="AA136" t="s">
        <v>79</v>
      </c>
    </row>
    <row r="137" spans="1:27" x14ac:dyDescent="0.25">
      <c r="A137">
        <v>7661002</v>
      </c>
      <c r="B137" t="s">
        <v>213</v>
      </c>
      <c r="C137" t="s">
        <v>128</v>
      </c>
      <c r="D137" t="s">
        <v>77</v>
      </c>
      <c r="E137" t="s">
        <v>78</v>
      </c>
      <c r="F137">
        <v>300</v>
      </c>
      <c r="G137">
        <v>7500</v>
      </c>
      <c r="H137">
        <v>0</v>
      </c>
      <c r="I137" s="14">
        <v>42552</v>
      </c>
      <c r="J137">
        <v>1</v>
      </c>
      <c r="L137">
        <v>0</v>
      </c>
      <c r="M137" t="s">
        <v>79</v>
      </c>
      <c r="N137">
        <v>0</v>
      </c>
      <c r="O137">
        <v>0</v>
      </c>
      <c r="P137">
        <v>0</v>
      </c>
      <c r="Q137" t="s">
        <v>79</v>
      </c>
      <c r="R137">
        <v>0</v>
      </c>
      <c r="T137">
        <v>0</v>
      </c>
      <c r="U137">
        <v>0</v>
      </c>
      <c r="V137">
        <v>0</v>
      </c>
      <c r="W137" t="s">
        <v>80</v>
      </c>
      <c r="X137">
        <v>0</v>
      </c>
      <c r="Y137" t="s">
        <v>79</v>
      </c>
      <c r="Z137">
        <v>0</v>
      </c>
      <c r="AA137" t="s">
        <v>79</v>
      </c>
    </row>
    <row r="138" spans="1:27" x14ac:dyDescent="0.25">
      <c r="A138">
        <v>7661003</v>
      </c>
      <c r="B138" t="s">
        <v>214</v>
      </c>
      <c r="C138" t="s">
        <v>128</v>
      </c>
      <c r="D138" t="s">
        <v>77</v>
      </c>
      <c r="E138" t="s">
        <v>78</v>
      </c>
      <c r="F138">
        <v>300</v>
      </c>
      <c r="G138">
        <v>7500</v>
      </c>
      <c r="H138">
        <v>0</v>
      </c>
      <c r="I138" s="14">
        <v>41737</v>
      </c>
      <c r="J138">
        <v>1</v>
      </c>
      <c r="L138">
        <v>2614</v>
      </c>
      <c r="M138" t="s">
        <v>79</v>
      </c>
      <c r="N138">
        <v>0</v>
      </c>
      <c r="O138">
        <v>0</v>
      </c>
      <c r="P138">
        <v>0</v>
      </c>
      <c r="Q138" t="s">
        <v>79</v>
      </c>
      <c r="R138">
        <v>0</v>
      </c>
      <c r="T138">
        <v>0</v>
      </c>
      <c r="U138">
        <v>0</v>
      </c>
      <c r="V138">
        <v>0</v>
      </c>
      <c r="W138" t="s">
        <v>80</v>
      </c>
      <c r="X138">
        <v>0</v>
      </c>
      <c r="Y138" t="s">
        <v>79</v>
      </c>
      <c r="Z138">
        <v>0</v>
      </c>
      <c r="AA138" t="s">
        <v>79</v>
      </c>
    </row>
    <row r="139" spans="1:27" x14ac:dyDescent="0.25">
      <c r="A139">
        <v>7661005</v>
      </c>
      <c r="B139" t="s">
        <v>215</v>
      </c>
      <c r="C139" t="s">
        <v>128</v>
      </c>
      <c r="D139" t="s">
        <v>77</v>
      </c>
      <c r="E139" t="s">
        <v>78</v>
      </c>
      <c r="F139">
        <v>300</v>
      </c>
      <c r="G139">
        <v>7500</v>
      </c>
      <c r="H139">
        <v>0</v>
      </c>
      <c r="I139" s="14">
        <v>41751</v>
      </c>
      <c r="J139">
        <v>1</v>
      </c>
      <c r="L139">
        <v>2622</v>
      </c>
      <c r="M139" t="s">
        <v>79</v>
      </c>
      <c r="N139">
        <v>0</v>
      </c>
      <c r="O139">
        <v>0</v>
      </c>
      <c r="P139">
        <v>0</v>
      </c>
      <c r="Q139" t="s">
        <v>79</v>
      </c>
      <c r="R139">
        <v>0</v>
      </c>
      <c r="T139">
        <v>0</v>
      </c>
      <c r="U139">
        <v>0</v>
      </c>
      <c r="V139">
        <v>0</v>
      </c>
      <c r="W139" t="s">
        <v>80</v>
      </c>
      <c r="X139">
        <v>0</v>
      </c>
      <c r="Y139" t="s">
        <v>79</v>
      </c>
      <c r="Z139">
        <v>0</v>
      </c>
      <c r="AA139" t="s">
        <v>79</v>
      </c>
    </row>
    <row r="140" spans="1:27" x14ac:dyDescent="0.25">
      <c r="A140">
        <v>7680307</v>
      </c>
      <c r="B140" t="s">
        <v>216</v>
      </c>
      <c r="C140" t="s">
        <v>128</v>
      </c>
      <c r="D140" t="s">
        <v>77</v>
      </c>
      <c r="E140" t="s">
        <v>78</v>
      </c>
      <c r="F140">
        <v>0</v>
      </c>
      <c r="G140">
        <v>0</v>
      </c>
      <c r="H140">
        <v>0</v>
      </c>
      <c r="I140" s="14">
        <v>41792</v>
      </c>
      <c r="J140">
        <v>1</v>
      </c>
      <c r="L140">
        <v>2636</v>
      </c>
      <c r="M140" t="s">
        <v>79</v>
      </c>
      <c r="N140">
        <v>0</v>
      </c>
      <c r="O140">
        <v>0</v>
      </c>
      <c r="P140">
        <v>0</v>
      </c>
      <c r="Q140" t="s">
        <v>79</v>
      </c>
      <c r="R140">
        <v>0</v>
      </c>
      <c r="T140">
        <v>0</v>
      </c>
      <c r="U140">
        <v>0</v>
      </c>
      <c r="V140">
        <v>0</v>
      </c>
      <c r="W140" t="s">
        <v>80</v>
      </c>
      <c r="X140">
        <v>0</v>
      </c>
      <c r="Y140" t="s">
        <v>79</v>
      </c>
      <c r="Z140">
        <v>0</v>
      </c>
      <c r="AA140" t="s">
        <v>79</v>
      </c>
    </row>
    <row r="141" spans="1:27" x14ac:dyDescent="0.25">
      <c r="A141">
        <v>7709009</v>
      </c>
      <c r="B141" t="s">
        <v>217</v>
      </c>
      <c r="C141" t="s">
        <v>128</v>
      </c>
      <c r="D141" t="s">
        <v>77</v>
      </c>
      <c r="E141" t="s">
        <v>88</v>
      </c>
      <c r="F141">
        <v>0</v>
      </c>
      <c r="G141">
        <v>0</v>
      </c>
      <c r="H141">
        <v>0</v>
      </c>
      <c r="I141" s="14">
        <v>41767</v>
      </c>
      <c r="J141">
        <v>1</v>
      </c>
      <c r="L141">
        <v>2626</v>
      </c>
      <c r="M141" t="s">
        <v>79</v>
      </c>
      <c r="N141">
        <v>0</v>
      </c>
      <c r="O141">
        <v>0</v>
      </c>
      <c r="P141">
        <v>0</v>
      </c>
      <c r="Q141" t="s">
        <v>79</v>
      </c>
      <c r="R141">
        <v>0</v>
      </c>
      <c r="T141">
        <v>0</v>
      </c>
      <c r="U141">
        <v>0</v>
      </c>
      <c r="V141">
        <v>0</v>
      </c>
      <c r="W141" t="s">
        <v>80</v>
      </c>
      <c r="X141">
        <v>0</v>
      </c>
      <c r="Y141" t="s">
        <v>79</v>
      </c>
      <c r="Z141">
        <v>0</v>
      </c>
      <c r="AA141" t="s">
        <v>79</v>
      </c>
    </row>
    <row r="142" spans="1:27" x14ac:dyDescent="0.25">
      <c r="A142">
        <v>7709010</v>
      </c>
      <c r="B142" t="s">
        <v>218</v>
      </c>
      <c r="C142" t="s">
        <v>128</v>
      </c>
      <c r="D142" t="s">
        <v>77</v>
      </c>
      <c r="E142" t="s">
        <v>88</v>
      </c>
      <c r="F142">
        <v>0</v>
      </c>
      <c r="G142">
        <v>0</v>
      </c>
      <c r="H142">
        <v>0</v>
      </c>
      <c r="I142" s="14">
        <v>41737</v>
      </c>
      <c r="J142">
        <v>1</v>
      </c>
      <c r="L142">
        <v>2599</v>
      </c>
      <c r="M142" t="s">
        <v>79</v>
      </c>
      <c r="N142">
        <v>0</v>
      </c>
      <c r="O142">
        <v>0</v>
      </c>
      <c r="P142">
        <v>0</v>
      </c>
      <c r="Q142" t="s">
        <v>79</v>
      </c>
      <c r="R142">
        <v>0</v>
      </c>
      <c r="T142">
        <v>0</v>
      </c>
      <c r="U142">
        <v>0</v>
      </c>
      <c r="V142">
        <v>0</v>
      </c>
      <c r="W142" t="s">
        <v>80</v>
      </c>
      <c r="X142">
        <v>0</v>
      </c>
      <c r="Y142" t="s">
        <v>79</v>
      </c>
      <c r="Z142">
        <v>0</v>
      </c>
      <c r="AA142" t="s">
        <v>79</v>
      </c>
    </row>
    <row r="143" spans="1:27" x14ac:dyDescent="0.25">
      <c r="A143">
        <v>7709011</v>
      </c>
      <c r="B143" t="s">
        <v>219</v>
      </c>
      <c r="C143" t="s">
        <v>128</v>
      </c>
      <c r="D143" t="s">
        <v>77</v>
      </c>
      <c r="E143" t="s">
        <v>88</v>
      </c>
      <c r="F143">
        <v>0</v>
      </c>
      <c r="G143">
        <v>0</v>
      </c>
      <c r="H143">
        <v>0</v>
      </c>
      <c r="I143" s="14">
        <v>41800</v>
      </c>
      <c r="J143">
        <v>1</v>
      </c>
      <c r="L143">
        <v>2641</v>
      </c>
      <c r="M143" t="s">
        <v>79</v>
      </c>
      <c r="N143">
        <v>0</v>
      </c>
      <c r="O143">
        <v>0</v>
      </c>
      <c r="P143">
        <v>0</v>
      </c>
      <c r="Q143" t="s">
        <v>79</v>
      </c>
      <c r="R143">
        <v>0</v>
      </c>
      <c r="T143">
        <v>0</v>
      </c>
      <c r="U143">
        <v>0</v>
      </c>
      <c r="V143">
        <v>0</v>
      </c>
      <c r="W143" t="s">
        <v>80</v>
      </c>
      <c r="X143">
        <v>0</v>
      </c>
      <c r="Y143" t="s">
        <v>79</v>
      </c>
      <c r="Z143">
        <v>0</v>
      </c>
      <c r="AA143" t="s">
        <v>79</v>
      </c>
    </row>
    <row r="144" spans="1:27" x14ac:dyDescent="0.25">
      <c r="A144">
        <v>7709012</v>
      </c>
      <c r="B144" t="s">
        <v>220</v>
      </c>
      <c r="C144" t="s">
        <v>128</v>
      </c>
      <c r="D144" t="s">
        <v>77</v>
      </c>
      <c r="E144" t="s">
        <v>88</v>
      </c>
      <c r="F144">
        <v>0</v>
      </c>
      <c r="G144">
        <v>0</v>
      </c>
      <c r="H144">
        <v>1400</v>
      </c>
      <c r="I144" s="14">
        <v>41751</v>
      </c>
      <c r="J144">
        <v>1</v>
      </c>
      <c r="L144">
        <v>2619</v>
      </c>
      <c r="M144" t="s">
        <v>79</v>
      </c>
      <c r="N144">
        <v>0</v>
      </c>
      <c r="O144">
        <v>0</v>
      </c>
      <c r="P144">
        <v>0</v>
      </c>
      <c r="Q144" t="s">
        <v>79</v>
      </c>
      <c r="R144">
        <v>0</v>
      </c>
      <c r="T144">
        <v>0</v>
      </c>
      <c r="U144">
        <v>0</v>
      </c>
      <c r="V144">
        <v>0</v>
      </c>
      <c r="W144" t="s">
        <v>80</v>
      </c>
      <c r="X144">
        <v>0</v>
      </c>
      <c r="Y144" t="s">
        <v>79</v>
      </c>
      <c r="Z144">
        <v>0</v>
      </c>
      <c r="AA144" t="s">
        <v>79</v>
      </c>
    </row>
    <row r="145" spans="1:27" x14ac:dyDescent="0.25">
      <c r="A145">
        <v>7709103</v>
      </c>
      <c r="B145" t="s">
        <v>221</v>
      </c>
      <c r="C145" t="s">
        <v>128</v>
      </c>
      <c r="D145" t="s">
        <v>77</v>
      </c>
      <c r="E145" t="s">
        <v>88</v>
      </c>
      <c r="F145">
        <v>0</v>
      </c>
      <c r="G145">
        <v>0</v>
      </c>
      <c r="H145">
        <v>0</v>
      </c>
      <c r="I145" s="14">
        <v>42005</v>
      </c>
      <c r="J145">
        <v>1</v>
      </c>
      <c r="L145">
        <v>2606</v>
      </c>
      <c r="M145" t="s">
        <v>79</v>
      </c>
      <c r="N145">
        <v>0</v>
      </c>
      <c r="O145">
        <v>0</v>
      </c>
      <c r="P145">
        <v>0</v>
      </c>
      <c r="Q145" t="s">
        <v>79</v>
      </c>
      <c r="R145">
        <v>0</v>
      </c>
      <c r="T145">
        <v>0</v>
      </c>
      <c r="U145">
        <v>0</v>
      </c>
      <c r="V145">
        <v>0</v>
      </c>
      <c r="W145" t="s">
        <v>80</v>
      </c>
      <c r="X145">
        <v>0</v>
      </c>
      <c r="Y145" t="s">
        <v>79</v>
      </c>
      <c r="Z145">
        <v>0</v>
      </c>
      <c r="AA145" t="s">
        <v>79</v>
      </c>
    </row>
    <row r="146" spans="1:27" x14ac:dyDescent="0.25">
      <c r="A146">
        <v>7709555</v>
      </c>
      <c r="B146" t="s">
        <v>222</v>
      </c>
      <c r="C146" t="s">
        <v>128</v>
      </c>
      <c r="D146" t="s">
        <v>77</v>
      </c>
      <c r="E146" t="s">
        <v>88</v>
      </c>
      <c r="F146">
        <v>0</v>
      </c>
      <c r="G146">
        <v>0</v>
      </c>
      <c r="H146">
        <v>0</v>
      </c>
      <c r="I146" s="14">
        <v>42005</v>
      </c>
      <c r="J146">
        <v>1</v>
      </c>
      <c r="L146">
        <v>2607</v>
      </c>
      <c r="M146" t="s">
        <v>79</v>
      </c>
      <c r="N146">
        <v>0</v>
      </c>
      <c r="O146">
        <v>0</v>
      </c>
      <c r="P146">
        <v>0</v>
      </c>
      <c r="Q146" t="s">
        <v>79</v>
      </c>
      <c r="R146">
        <v>0</v>
      </c>
      <c r="T146">
        <v>0</v>
      </c>
      <c r="U146">
        <v>0</v>
      </c>
      <c r="V146">
        <v>0</v>
      </c>
      <c r="W146" t="s">
        <v>80</v>
      </c>
      <c r="X146">
        <v>0</v>
      </c>
      <c r="Y146" t="s">
        <v>79</v>
      </c>
      <c r="Z146">
        <v>0</v>
      </c>
      <c r="AA146" t="s">
        <v>79</v>
      </c>
    </row>
    <row r="147" spans="1:27" x14ac:dyDescent="0.25">
      <c r="A147">
        <v>7710016</v>
      </c>
      <c r="B147" t="s">
        <v>223</v>
      </c>
      <c r="C147" t="s">
        <v>128</v>
      </c>
      <c r="D147" t="s">
        <v>77</v>
      </c>
      <c r="E147" t="s">
        <v>88</v>
      </c>
      <c r="F147">
        <v>0</v>
      </c>
      <c r="G147">
        <v>0</v>
      </c>
      <c r="H147">
        <v>0</v>
      </c>
      <c r="I147" s="14">
        <v>41737</v>
      </c>
      <c r="J147">
        <v>1</v>
      </c>
      <c r="L147">
        <v>2608</v>
      </c>
      <c r="M147" t="s">
        <v>79</v>
      </c>
      <c r="N147">
        <v>0</v>
      </c>
      <c r="O147">
        <v>0</v>
      </c>
      <c r="P147">
        <v>0</v>
      </c>
      <c r="Q147" t="s">
        <v>79</v>
      </c>
      <c r="R147">
        <v>0</v>
      </c>
      <c r="T147">
        <v>0</v>
      </c>
      <c r="U147">
        <v>0</v>
      </c>
      <c r="V147">
        <v>0</v>
      </c>
      <c r="W147" t="s">
        <v>80</v>
      </c>
      <c r="X147">
        <v>0</v>
      </c>
      <c r="Y147" t="s">
        <v>79</v>
      </c>
      <c r="Z147">
        <v>0</v>
      </c>
      <c r="AA147" t="s">
        <v>79</v>
      </c>
    </row>
    <row r="148" spans="1:27" x14ac:dyDescent="0.25">
      <c r="A148">
        <v>7710018</v>
      </c>
      <c r="B148" t="s">
        <v>224</v>
      </c>
      <c r="C148" t="s">
        <v>128</v>
      </c>
      <c r="D148" t="s">
        <v>77</v>
      </c>
      <c r="E148" t="s">
        <v>88</v>
      </c>
      <c r="F148">
        <v>0</v>
      </c>
      <c r="G148">
        <v>0</v>
      </c>
      <c r="H148">
        <v>0</v>
      </c>
      <c r="I148" s="14">
        <v>41737</v>
      </c>
      <c r="J148">
        <v>1</v>
      </c>
      <c r="L148">
        <v>2607</v>
      </c>
      <c r="M148" t="s">
        <v>79</v>
      </c>
      <c r="N148">
        <v>0</v>
      </c>
      <c r="O148">
        <v>0</v>
      </c>
      <c r="P148">
        <v>0</v>
      </c>
      <c r="Q148" t="s">
        <v>79</v>
      </c>
      <c r="R148">
        <v>0</v>
      </c>
      <c r="T148">
        <v>0</v>
      </c>
      <c r="U148">
        <v>0</v>
      </c>
      <c r="V148">
        <v>0</v>
      </c>
      <c r="W148" t="s">
        <v>80</v>
      </c>
      <c r="X148">
        <v>0</v>
      </c>
      <c r="Y148" t="s">
        <v>79</v>
      </c>
      <c r="Z148">
        <v>0</v>
      </c>
      <c r="AA148" t="s">
        <v>79</v>
      </c>
    </row>
    <row r="149" spans="1:27" x14ac:dyDescent="0.25">
      <c r="A149">
        <v>7710025</v>
      </c>
      <c r="B149" t="s">
        <v>225</v>
      </c>
      <c r="C149" t="s">
        <v>128</v>
      </c>
      <c r="D149" t="s">
        <v>77</v>
      </c>
      <c r="E149" t="s">
        <v>88</v>
      </c>
      <c r="F149">
        <v>0</v>
      </c>
      <c r="G149">
        <v>0</v>
      </c>
      <c r="H149">
        <v>0</v>
      </c>
      <c r="I149" s="14">
        <v>41737</v>
      </c>
      <c r="J149">
        <v>1</v>
      </c>
      <c r="L149">
        <v>2606</v>
      </c>
      <c r="M149" t="s">
        <v>79</v>
      </c>
      <c r="N149">
        <v>0</v>
      </c>
      <c r="O149">
        <v>0</v>
      </c>
      <c r="P149">
        <v>0</v>
      </c>
      <c r="Q149" t="s">
        <v>79</v>
      </c>
      <c r="R149">
        <v>0</v>
      </c>
      <c r="T149">
        <v>0</v>
      </c>
      <c r="U149">
        <v>0</v>
      </c>
      <c r="V149">
        <v>0</v>
      </c>
      <c r="W149" t="s">
        <v>80</v>
      </c>
      <c r="X149">
        <v>0</v>
      </c>
      <c r="Y149" t="s">
        <v>79</v>
      </c>
      <c r="Z149">
        <v>0</v>
      </c>
      <c r="AA149" t="s">
        <v>79</v>
      </c>
    </row>
    <row r="150" spans="1:27" x14ac:dyDescent="0.25">
      <c r="A150">
        <v>7718001</v>
      </c>
      <c r="B150" t="s">
        <v>226</v>
      </c>
      <c r="C150" t="s">
        <v>128</v>
      </c>
      <c r="D150" t="s">
        <v>77</v>
      </c>
      <c r="E150" t="s">
        <v>88</v>
      </c>
      <c r="F150">
        <v>0</v>
      </c>
      <c r="G150">
        <v>0</v>
      </c>
      <c r="H150">
        <v>0</v>
      </c>
      <c r="I150" s="14">
        <v>41800</v>
      </c>
      <c r="J150">
        <v>1</v>
      </c>
      <c r="L150">
        <v>2642</v>
      </c>
      <c r="M150" t="s">
        <v>79</v>
      </c>
      <c r="N150">
        <v>0</v>
      </c>
      <c r="O150">
        <v>0</v>
      </c>
      <c r="P150">
        <v>0</v>
      </c>
      <c r="Q150" t="s">
        <v>79</v>
      </c>
      <c r="R150">
        <v>0</v>
      </c>
      <c r="T150">
        <v>0</v>
      </c>
      <c r="U150">
        <v>0</v>
      </c>
      <c r="V150">
        <v>0</v>
      </c>
      <c r="W150" t="s">
        <v>80</v>
      </c>
      <c r="X150">
        <v>0</v>
      </c>
      <c r="Y150" t="s">
        <v>79</v>
      </c>
      <c r="Z150">
        <v>0</v>
      </c>
      <c r="AA150" t="s">
        <v>79</v>
      </c>
    </row>
    <row r="151" spans="1:27" x14ac:dyDescent="0.25">
      <c r="A151">
        <v>7720080</v>
      </c>
      <c r="B151" t="s">
        <v>227</v>
      </c>
      <c r="C151" t="s">
        <v>128</v>
      </c>
      <c r="D151" t="s">
        <v>77</v>
      </c>
      <c r="E151" t="s">
        <v>88</v>
      </c>
      <c r="F151">
        <v>0</v>
      </c>
      <c r="G151">
        <v>0</v>
      </c>
      <c r="H151">
        <v>1600</v>
      </c>
      <c r="I151" s="14">
        <v>41751</v>
      </c>
      <c r="J151">
        <v>1</v>
      </c>
      <c r="L151">
        <v>2617</v>
      </c>
      <c r="M151" t="s">
        <v>79</v>
      </c>
      <c r="N151">
        <v>0</v>
      </c>
      <c r="O151">
        <v>0</v>
      </c>
      <c r="P151">
        <v>0</v>
      </c>
      <c r="Q151" t="s">
        <v>79</v>
      </c>
      <c r="R151">
        <v>0</v>
      </c>
      <c r="T151">
        <v>0</v>
      </c>
      <c r="U151">
        <v>0</v>
      </c>
      <c r="V151">
        <v>0</v>
      </c>
      <c r="W151" t="s">
        <v>80</v>
      </c>
      <c r="X151">
        <v>0</v>
      </c>
      <c r="Y151" t="s">
        <v>79</v>
      </c>
      <c r="Z151">
        <v>0</v>
      </c>
      <c r="AA151" t="s">
        <v>79</v>
      </c>
    </row>
    <row r="152" spans="1:27" x14ac:dyDescent="0.25">
      <c r="A152">
        <v>7731178</v>
      </c>
      <c r="B152" t="s">
        <v>228</v>
      </c>
      <c r="C152" t="s">
        <v>128</v>
      </c>
      <c r="D152" t="s">
        <v>77</v>
      </c>
      <c r="E152" t="s">
        <v>88</v>
      </c>
      <c r="F152">
        <v>0</v>
      </c>
      <c r="G152">
        <v>0</v>
      </c>
      <c r="H152">
        <v>1600</v>
      </c>
      <c r="I152" s="14">
        <v>42564</v>
      </c>
      <c r="J152">
        <v>1</v>
      </c>
      <c r="L152">
        <v>0</v>
      </c>
      <c r="M152" t="s">
        <v>79</v>
      </c>
      <c r="N152">
        <v>0</v>
      </c>
      <c r="O152">
        <v>0</v>
      </c>
      <c r="P152">
        <v>0</v>
      </c>
      <c r="Q152" t="s">
        <v>79</v>
      </c>
      <c r="R152">
        <v>0</v>
      </c>
      <c r="T152">
        <v>0</v>
      </c>
      <c r="U152">
        <v>0</v>
      </c>
      <c r="V152">
        <v>0</v>
      </c>
      <c r="W152" t="s">
        <v>80</v>
      </c>
      <c r="X152">
        <v>0</v>
      </c>
      <c r="Y152" t="s">
        <v>79</v>
      </c>
      <c r="Z152">
        <v>0</v>
      </c>
      <c r="AA152" t="s">
        <v>79</v>
      </c>
    </row>
    <row r="153" spans="1:27" x14ac:dyDescent="0.25">
      <c r="A153">
        <v>7731188</v>
      </c>
      <c r="B153" t="s">
        <v>229</v>
      </c>
      <c r="C153" t="s">
        <v>128</v>
      </c>
      <c r="D153" t="s">
        <v>77</v>
      </c>
      <c r="E153" t="s">
        <v>88</v>
      </c>
      <c r="F153">
        <v>0</v>
      </c>
      <c r="G153">
        <v>0</v>
      </c>
      <c r="H153">
        <v>1600</v>
      </c>
      <c r="I153" s="14">
        <v>41737</v>
      </c>
      <c r="J153">
        <v>1</v>
      </c>
      <c r="L153">
        <v>2609</v>
      </c>
      <c r="M153" t="s">
        <v>79</v>
      </c>
      <c r="N153">
        <v>0</v>
      </c>
      <c r="O153">
        <v>0</v>
      </c>
      <c r="P153">
        <v>0</v>
      </c>
      <c r="Q153" t="s">
        <v>79</v>
      </c>
      <c r="R153">
        <v>0</v>
      </c>
      <c r="T153">
        <v>0</v>
      </c>
      <c r="U153">
        <v>0</v>
      </c>
      <c r="V153">
        <v>0</v>
      </c>
      <c r="W153" t="s">
        <v>80</v>
      </c>
      <c r="X153">
        <v>0</v>
      </c>
      <c r="Y153" t="s">
        <v>79</v>
      </c>
      <c r="Z153">
        <v>0</v>
      </c>
      <c r="AA153" t="s">
        <v>79</v>
      </c>
    </row>
    <row r="154" spans="1:27" x14ac:dyDescent="0.25">
      <c r="A154">
        <v>7731189</v>
      </c>
      <c r="B154" t="s">
        <v>230</v>
      </c>
      <c r="C154" t="s">
        <v>128</v>
      </c>
      <c r="D154" t="s">
        <v>77</v>
      </c>
      <c r="E154" t="s">
        <v>88</v>
      </c>
      <c r="F154">
        <v>0</v>
      </c>
      <c r="G154">
        <v>0</v>
      </c>
      <c r="H154">
        <v>1600</v>
      </c>
      <c r="I154" s="14">
        <v>41751</v>
      </c>
      <c r="J154">
        <v>1</v>
      </c>
      <c r="L154">
        <v>2615</v>
      </c>
      <c r="M154" t="s">
        <v>79</v>
      </c>
      <c r="N154">
        <v>0</v>
      </c>
      <c r="O154">
        <v>0</v>
      </c>
      <c r="P154">
        <v>0</v>
      </c>
      <c r="Q154" t="s">
        <v>79</v>
      </c>
      <c r="R154">
        <v>0</v>
      </c>
      <c r="T154">
        <v>0</v>
      </c>
      <c r="U154">
        <v>0</v>
      </c>
      <c r="V154">
        <v>0</v>
      </c>
      <c r="W154" t="s">
        <v>80</v>
      </c>
      <c r="X154">
        <v>0</v>
      </c>
      <c r="Y154" t="s">
        <v>79</v>
      </c>
      <c r="Z154">
        <v>0</v>
      </c>
      <c r="AA154" t="s">
        <v>79</v>
      </c>
    </row>
    <row r="155" spans="1:27" x14ac:dyDescent="0.25">
      <c r="A155">
        <v>7732022</v>
      </c>
      <c r="B155" t="s">
        <v>231</v>
      </c>
      <c r="C155" t="s">
        <v>128</v>
      </c>
      <c r="D155" t="s">
        <v>77</v>
      </c>
      <c r="E155" t="s">
        <v>88</v>
      </c>
      <c r="F155">
        <v>0</v>
      </c>
      <c r="G155">
        <v>0</v>
      </c>
      <c r="H155">
        <v>0</v>
      </c>
      <c r="I155" s="14">
        <v>41767</v>
      </c>
      <c r="J155">
        <v>1</v>
      </c>
      <c r="L155">
        <v>2633</v>
      </c>
      <c r="M155" t="s">
        <v>79</v>
      </c>
      <c r="N155">
        <v>0</v>
      </c>
      <c r="O155">
        <v>0</v>
      </c>
      <c r="P155">
        <v>0</v>
      </c>
      <c r="Q155" t="s">
        <v>79</v>
      </c>
      <c r="R155">
        <v>0</v>
      </c>
      <c r="T155">
        <v>0</v>
      </c>
      <c r="U155">
        <v>0</v>
      </c>
      <c r="V155">
        <v>0</v>
      </c>
      <c r="W155" t="s">
        <v>80</v>
      </c>
      <c r="X155">
        <v>0</v>
      </c>
      <c r="Y155" t="s">
        <v>79</v>
      </c>
      <c r="Z155">
        <v>0</v>
      </c>
      <c r="AA155" t="s">
        <v>79</v>
      </c>
    </row>
    <row r="156" spans="1:27" x14ac:dyDescent="0.25">
      <c r="A156">
        <v>7732037</v>
      </c>
      <c r="B156" t="s">
        <v>232</v>
      </c>
      <c r="C156" t="s">
        <v>128</v>
      </c>
      <c r="D156" t="s">
        <v>77</v>
      </c>
      <c r="E156" t="s">
        <v>88</v>
      </c>
      <c r="F156">
        <v>0</v>
      </c>
      <c r="G156">
        <v>0</v>
      </c>
      <c r="H156">
        <v>0</v>
      </c>
      <c r="I156" s="14">
        <v>41792</v>
      </c>
      <c r="J156">
        <v>1</v>
      </c>
      <c r="L156">
        <v>2637</v>
      </c>
      <c r="M156" t="s">
        <v>79</v>
      </c>
      <c r="N156">
        <v>0</v>
      </c>
      <c r="O156">
        <v>0</v>
      </c>
      <c r="P156">
        <v>0</v>
      </c>
      <c r="Q156" t="s">
        <v>79</v>
      </c>
      <c r="R156">
        <v>0</v>
      </c>
      <c r="T156">
        <v>0</v>
      </c>
      <c r="U156">
        <v>0</v>
      </c>
      <c r="V156">
        <v>0</v>
      </c>
      <c r="W156" t="s">
        <v>80</v>
      </c>
      <c r="X156">
        <v>0</v>
      </c>
      <c r="Y156" t="s">
        <v>79</v>
      </c>
      <c r="Z156">
        <v>0</v>
      </c>
      <c r="AA156" t="s">
        <v>79</v>
      </c>
    </row>
    <row r="157" spans="1:27" x14ac:dyDescent="0.25">
      <c r="A157">
        <v>7732057</v>
      </c>
      <c r="B157" t="s">
        <v>233</v>
      </c>
      <c r="C157" t="s">
        <v>128</v>
      </c>
      <c r="D157" t="s">
        <v>77</v>
      </c>
      <c r="E157" t="s">
        <v>88</v>
      </c>
      <c r="F157">
        <v>0</v>
      </c>
      <c r="G157">
        <v>0</v>
      </c>
      <c r="H157">
        <v>0</v>
      </c>
      <c r="I157" s="14">
        <v>41792</v>
      </c>
      <c r="J157">
        <v>1</v>
      </c>
      <c r="L157">
        <v>2639</v>
      </c>
      <c r="M157" t="s">
        <v>79</v>
      </c>
      <c r="N157">
        <v>0</v>
      </c>
      <c r="O157">
        <v>0</v>
      </c>
      <c r="P157">
        <v>0</v>
      </c>
      <c r="Q157" t="s">
        <v>79</v>
      </c>
      <c r="R157">
        <v>0</v>
      </c>
      <c r="T157">
        <v>0</v>
      </c>
      <c r="U157">
        <v>0</v>
      </c>
      <c r="V157">
        <v>0</v>
      </c>
      <c r="W157" t="s">
        <v>80</v>
      </c>
      <c r="X157">
        <v>0</v>
      </c>
      <c r="Y157" t="s">
        <v>79</v>
      </c>
      <c r="Z157">
        <v>0</v>
      </c>
      <c r="AA157" t="s">
        <v>79</v>
      </c>
    </row>
    <row r="158" spans="1:27" x14ac:dyDescent="0.25">
      <c r="A158">
        <v>7732081</v>
      </c>
      <c r="B158" t="s">
        <v>234</v>
      </c>
      <c r="C158" t="s">
        <v>128</v>
      </c>
      <c r="D158" t="s">
        <v>77</v>
      </c>
      <c r="E158" t="s">
        <v>88</v>
      </c>
      <c r="F158">
        <v>0</v>
      </c>
      <c r="G158">
        <v>0</v>
      </c>
      <c r="H158">
        <v>0</v>
      </c>
      <c r="I158" s="14">
        <v>41767</v>
      </c>
      <c r="J158">
        <v>1</v>
      </c>
      <c r="L158">
        <v>2627</v>
      </c>
      <c r="M158" t="s">
        <v>79</v>
      </c>
      <c r="N158">
        <v>0</v>
      </c>
      <c r="O158">
        <v>0</v>
      </c>
      <c r="P158">
        <v>0</v>
      </c>
      <c r="Q158" t="s">
        <v>79</v>
      </c>
      <c r="R158">
        <v>0</v>
      </c>
      <c r="T158">
        <v>0</v>
      </c>
      <c r="U158">
        <v>0</v>
      </c>
      <c r="V158">
        <v>0</v>
      </c>
      <c r="W158" t="s">
        <v>80</v>
      </c>
      <c r="X158">
        <v>0</v>
      </c>
      <c r="Y158" t="s">
        <v>79</v>
      </c>
      <c r="Z158">
        <v>0</v>
      </c>
      <c r="AA158" t="s">
        <v>79</v>
      </c>
    </row>
    <row r="159" spans="1:27" x14ac:dyDescent="0.25">
      <c r="A159">
        <v>7732173</v>
      </c>
      <c r="B159" t="s">
        <v>235</v>
      </c>
      <c r="C159" t="s">
        <v>128</v>
      </c>
      <c r="D159" t="s">
        <v>77</v>
      </c>
      <c r="E159" t="s">
        <v>88</v>
      </c>
      <c r="F159">
        <v>0</v>
      </c>
      <c r="G159">
        <v>0</v>
      </c>
      <c r="H159">
        <v>0</v>
      </c>
      <c r="I159" s="14">
        <v>41767</v>
      </c>
      <c r="J159">
        <v>1</v>
      </c>
      <c r="L159">
        <v>2629</v>
      </c>
      <c r="M159" t="s">
        <v>79</v>
      </c>
      <c r="N159">
        <v>0</v>
      </c>
      <c r="O159">
        <v>0</v>
      </c>
      <c r="P159">
        <v>0</v>
      </c>
      <c r="Q159" t="s">
        <v>79</v>
      </c>
      <c r="R159">
        <v>0</v>
      </c>
      <c r="T159">
        <v>0</v>
      </c>
      <c r="U159">
        <v>0</v>
      </c>
      <c r="V159">
        <v>0</v>
      </c>
      <c r="W159" t="s">
        <v>80</v>
      </c>
      <c r="X159">
        <v>0</v>
      </c>
      <c r="Y159" t="s">
        <v>79</v>
      </c>
      <c r="Z159">
        <v>0</v>
      </c>
      <c r="AA159" t="s">
        <v>79</v>
      </c>
    </row>
    <row r="160" spans="1:27" x14ac:dyDescent="0.25">
      <c r="A160">
        <v>7732199</v>
      </c>
      <c r="B160" t="s">
        <v>236</v>
      </c>
      <c r="C160" t="s">
        <v>128</v>
      </c>
      <c r="D160" t="s">
        <v>77</v>
      </c>
      <c r="E160" t="s">
        <v>88</v>
      </c>
      <c r="F160">
        <v>0</v>
      </c>
      <c r="G160">
        <v>0</v>
      </c>
      <c r="H160">
        <v>0</v>
      </c>
      <c r="I160" s="14">
        <v>41803</v>
      </c>
      <c r="J160">
        <v>1</v>
      </c>
      <c r="L160">
        <v>2645</v>
      </c>
      <c r="M160" t="s">
        <v>79</v>
      </c>
      <c r="N160">
        <v>0</v>
      </c>
      <c r="O160">
        <v>0</v>
      </c>
      <c r="P160">
        <v>0</v>
      </c>
      <c r="Q160" t="s">
        <v>79</v>
      </c>
      <c r="R160">
        <v>0</v>
      </c>
      <c r="T160">
        <v>0</v>
      </c>
      <c r="U160">
        <v>0</v>
      </c>
      <c r="V160">
        <v>0</v>
      </c>
      <c r="W160" t="s">
        <v>80</v>
      </c>
      <c r="X160">
        <v>0</v>
      </c>
      <c r="Y160" t="s">
        <v>79</v>
      </c>
      <c r="Z160">
        <v>0</v>
      </c>
      <c r="AA160" t="s">
        <v>79</v>
      </c>
    </row>
    <row r="161" spans="1:27" x14ac:dyDescent="0.25">
      <c r="A161">
        <v>7753034</v>
      </c>
      <c r="B161" t="s">
        <v>237</v>
      </c>
      <c r="C161" t="s">
        <v>128</v>
      </c>
      <c r="D161" t="s">
        <v>77</v>
      </c>
      <c r="E161" t="s">
        <v>88</v>
      </c>
      <c r="F161">
        <v>0</v>
      </c>
      <c r="G161">
        <v>0</v>
      </c>
      <c r="H161">
        <v>0</v>
      </c>
      <c r="I161" s="14">
        <v>41767</v>
      </c>
      <c r="J161">
        <v>1</v>
      </c>
      <c r="L161">
        <v>2631</v>
      </c>
      <c r="M161" t="s">
        <v>79</v>
      </c>
      <c r="N161">
        <v>0</v>
      </c>
      <c r="O161">
        <v>0</v>
      </c>
      <c r="P161">
        <v>0</v>
      </c>
      <c r="Q161" t="s">
        <v>79</v>
      </c>
      <c r="R161">
        <v>0</v>
      </c>
      <c r="T161">
        <v>0</v>
      </c>
      <c r="U161">
        <v>0</v>
      </c>
      <c r="V161">
        <v>0</v>
      </c>
      <c r="W161" t="s">
        <v>80</v>
      </c>
      <c r="X161">
        <v>0</v>
      </c>
      <c r="Y161" t="s">
        <v>79</v>
      </c>
      <c r="Z161">
        <v>0</v>
      </c>
      <c r="AA161" t="s">
        <v>79</v>
      </c>
    </row>
    <row r="162" spans="1:27" x14ac:dyDescent="0.25">
      <c r="A162">
        <v>7753036</v>
      </c>
      <c r="B162" t="s">
        <v>238</v>
      </c>
      <c r="C162" t="s">
        <v>128</v>
      </c>
      <c r="D162" t="s">
        <v>77</v>
      </c>
      <c r="E162" t="s">
        <v>88</v>
      </c>
      <c r="F162">
        <v>0</v>
      </c>
      <c r="G162">
        <v>0</v>
      </c>
      <c r="H162">
        <v>0</v>
      </c>
      <c r="I162" s="14">
        <v>41737</v>
      </c>
      <c r="J162">
        <v>1</v>
      </c>
      <c r="L162">
        <v>2603</v>
      </c>
      <c r="M162" t="s">
        <v>79</v>
      </c>
      <c r="N162">
        <v>0</v>
      </c>
      <c r="O162">
        <v>0</v>
      </c>
      <c r="P162">
        <v>0</v>
      </c>
      <c r="Q162" t="s">
        <v>79</v>
      </c>
      <c r="R162">
        <v>0</v>
      </c>
      <c r="T162">
        <v>0</v>
      </c>
      <c r="U162">
        <v>0</v>
      </c>
      <c r="V162">
        <v>0</v>
      </c>
      <c r="W162" t="s">
        <v>80</v>
      </c>
      <c r="X162">
        <v>0</v>
      </c>
      <c r="Y162" t="s">
        <v>79</v>
      </c>
      <c r="Z162">
        <v>0</v>
      </c>
      <c r="AA162" t="s">
        <v>79</v>
      </c>
    </row>
    <row r="163" spans="1:27" x14ac:dyDescent="0.25">
      <c r="A163">
        <v>7760005</v>
      </c>
      <c r="B163" t="s">
        <v>239</v>
      </c>
      <c r="C163" t="s">
        <v>128</v>
      </c>
      <c r="D163" t="s">
        <v>77</v>
      </c>
      <c r="E163" t="s">
        <v>88</v>
      </c>
      <c r="F163">
        <v>0</v>
      </c>
      <c r="G163">
        <v>0</v>
      </c>
      <c r="H163">
        <v>1</v>
      </c>
      <c r="I163" s="14">
        <v>42370</v>
      </c>
      <c r="J163">
        <v>1</v>
      </c>
      <c r="L163">
        <v>2604</v>
      </c>
      <c r="M163" t="s">
        <v>79</v>
      </c>
      <c r="N163">
        <v>0</v>
      </c>
      <c r="O163">
        <v>0</v>
      </c>
      <c r="P163">
        <v>0</v>
      </c>
      <c r="Q163" t="s">
        <v>79</v>
      </c>
      <c r="R163">
        <v>0</v>
      </c>
      <c r="T163">
        <v>0</v>
      </c>
      <c r="U163">
        <v>0</v>
      </c>
      <c r="V163">
        <v>0</v>
      </c>
      <c r="W163" t="s">
        <v>80</v>
      </c>
      <c r="X163">
        <v>0</v>
      </c>
      <c r="Y163" t="s">
        <v>79</v>
      </c>
      <c r="Z163">
        <v>0</v>
      </c>
      <c r="AA163" t="s">
        <v>79</v>
      </c>
    </row>
    <row r="164" spans="1:27" x14ac:dyDescent="0.25">
      <c r="A164">
        <v>7760010</v>
      </c>
      <c r="B164" t="s">
        <v>240</v>
      </c>
      <c r="C164" t="s">
        <v>128</v>
      </c>
      <c r="D164" t="s">
        <v>77</v>
      </c>
      <c r="E164" t="s">
        <v>88</v>
      </c>
      <c r="F164">
        <v>0</v>
      </c>
      <c r="G164">
        <v>0</v>
      </c>
      <c r="H164">
        <v>0</v>
      </c>
      <c r="I164" s="14">
        <v>42552</v>
      </c>
      <c r="J164">
        <v>1</v>
      </c>
      <c r="L164">
        <v>0</v>
      </c>
      <c r="M164" t="s">
        <v>79</v>
      </c>
      <c r="N164">
        <v>0</v>
      </c>
      <c r="O164">
        <v>0</v>
      </c>
      <c r="P164">
        <v>0</v>
      </c>
      <c r="Q164" t="s">
        <v>79</v>
      </c>
      <c r="R164">
        <v>0</v>
      </c>
      <c r="T164">
        <v>0</v>
      </c>
      <c r="U164">
        <v>0</v>
      </c>
      <c r="V164">
        <v>0</v>
      </c>
      <c r="W164" t="s">
        <v>80</v>
      </c>
      <c r="X164">
        <v>0</v>
      </c>
      <c r="Y164" t="s">
        <v>79</v>
      </c>
      <c r="Z164">
        <v>0</v>
      </c>
      <c r="AA164" t="s">
        <v>79</v>
      </c>
    </row>
    <row r="165" spans="1:27" x14ac:dyDescent="0.25">
      <c r="A165">
        <v>7760012</v>
      </c>
      <c r="B165" t="s">
        <v>241</v>
      </c>
      <c r="C165" t="s">
        <v>128</v>
      </c>
      <c r="D165" t="s">
        <v>77</v>
      </c>
      <c r="E165" t="s">
        <v>88</v>
      </c>
      <c r="F165">
        <v>0</v>
      </c>
      <c r="G165">
        <v>0</v>
      </c>
      <c r="H165">
        <v>1600</v>
      </c>
      <c r="I165" s="14">
        <v>41737</v>
      </c>
      <c r="J165">
        <v>1</v>
      </c>
      <c r="L165">
        <v>2600</v>
      </c>
      <c r="M165" t="s">
        <v>79</v>
      </c>
      <c r="N165">
        <v>0</v>
      </c>
      <c r="O165">
        <v>0</v>
      </c>
      <c r="P165">
        <v>0</v>
      </c>
      <c r="Q165" t="s">
        <v>79</v>
      </c>
      <c r="R165">
        <v>0</v>
      </c>
      <c r="T165">
        <v>0</v>
      </c>
      <c r="U165">
        <v>0</v>
      </c>
      <c r="V165">
        <v>0</v>
      </c>
      <c r="W165" t="s">
        <v>80</v>
      </c>
      <c r="X165">
        <v>0</v>
      </c>
      <c r="Y165" t="s">
        <v>79</v>
      </c>
      <c r="Z165">
        <v>0</v>
      </c>
      <c r="AA165" t="s">
        <v>79</v>
      </c>
    </row>
    <row r="166" spans="1:27" x14ac:dyDescent="0.25">
      <c r="A166">
        <v>7762011</v>
      </c>
      <c r="B166" t="s">
        <v>242</v>
      </c>
      <c r="C166" t="s">
        <v>128</v>
      </c>
      <c r="D166" t="s">
        <v>77</v>
      </c>
      <c r="E166" t="s">
        <v>88</v>
      </c>
      <c r="F166">
        <v>0</v>
      </c>
      <c r="G166">
        <v>0</v>
      </c>
      <c r="H166">
        <v>1600</v>
      </c>
      <c r="I166" s="14">
        <v>42565</v>
      </c>
      <c r="J166">
        <v>1</v>
      </c>
      <c r="L166">
        <v>0</v>
      </c>
      <c r="M166" t="s">
        <v>79</v>
      </c>
      <c r="N166">
        <v>0</v>
      </c>
      <c r="O166">
        <v>0</v>
      </c>
      <c r="P166">
        <v>0</v>
      </c>
      <c r="Q166" t="s">
        <v>79</v>
      </c>
      <c r="R166">
        <v>0</v>
      </c>
      <c r="T166">
        <v>0</v>
      </c>
      <c r="U166">
        <v>0</v>
      </c>
      <c r="V166">
        <v>0</v>
      </c>
      <c r="W166" t="s">
        <v>80</v>
      </c>
      <c r="X166">
        <v>0</v>
      </c>
      <c r="Y166" t="s">
        <v>79</v>
      </c>
      <c r="Z166">
        <v>0</v>
      </c>
      <c r="AA166" t="s">
        <v>79</v>
      </c>
    </row>
    <row r="167" spans="1:27" x14ac:dyDescent="0.25">
      <c r="A167">
        <v>7762021</v>
      </c>
      <c r="B167" t="s">
        <v>243</v>
      </c>
      <c r="C167" t="s">
        <v>128</v>
      </c>
      <c r="D167" t="s">
        <v>77</v>
      </c>
      <c r="E167" t="s">
        <v>88</v>
      </c>
      <c r="F167">
        <v>0</v>
      </c>
      <c r="G167">
        <v>0</v>
      </c>
      <c r="H167">
        <v>1600</v>
      </c>
      <c r="I167" s="14">
        <v>41751</v>
      </c>
      <c r="J167">
        <v>1</v>
      </c>
      <c r="L167">
        <v>2598</v>
      </c>
      <c r="M167" t="s">
        <v>79</v>
      </c>
      <c r="N167">
        <v>0</v>
      </c>
      <c r="O167">
        <v>0</v>
      </c>
      <c r="P167">
        <v>0</v>
      </c>
      <c r="Q167" t="s">
        <v>79</v>
      </c>
      <c r="R167">
        <v>0</v>
      </c>
      <c r="T167">
        <v>0</v>
      </c>
      <c r="U167">
        <v>0</v>
      </c>
      <c r="V167">
        <v>0</v>
      </c>
      <c r="W167" t="s">
        <v>80</v>
      </c>
      <c r="X167">
        <v>0</v>
      </c>
      <c r="Y167" t="s">
        <v>79</v>
      </c>
      <c r="Z167">
        <v>0</v>
      </c>
      <c r="AA167" t="s">
        <v>79</v>
      </c>
    </row>
    <row r="168" spans="1:27" x14ac:dyDescent="0.25">
      <c r="A168">
        <v>7763001</v>
      </c>
      <c r="B168" t="s">
        <v>244</v>
      </c>
      <c r="C168" t="s">
        <v>128</v>
      </c>
      <c r="D168" t="s">
        <v>77</v>
      </c>
      <c r="E168" t="s">
        <v>88</v>
      </c>
      <c r="F168">
        <v>0</v>
      </c>
      <c r="G168">
        <v>0</v>
      </c>
      <c r="H168">
        <v>0</v>
      </c>
      <c r="I168" s="14">
        <v>42005</v>
      </c>
      <c r="J168">
        <v>1</v>
      </c>
      <c r="L168">
        <v>2605</v>
      </c>
      <c r="M168" t="s">
        <v>79</v>
      </c>
      <c r="N168">
        <v>0</v>
      </c>
      <c r="O168">
        <v>0</v>
      </c>
      <c r="P168">
        <v>0</v>
      </c>
      <c r="Q168" t="s">
        <v>79</v>
      </c>
      <c r="R168">
        <v>0</v>
      </c>
      <c r="T168">
        <v>0</v>
      </c>
      <c r="U168">
        <v>0</v>
      </c>
      <c r="V168">
        <v>0</v>
      </c>
      <c r="W168" t="s">
        <v>80</v>
      </c>
      <c r="X168">
        <v>0</v>
      </c>
      <c r="Y168" t="s">
        <v>79</v>
      </c>
      <c r="Z168">
        <v>0</v>
      </c>
      <c r="AA168" t="s">
        <v>79</v>
      </c>
    </row>
    <row r="169" spans="1:27" x14ac:dyDescent="0.25">
      <c r="A169">
        <v>7763002</v>
      </c>
      <c r="B169" t="s">
        <v>245</v>
      </c>
      <c r="C169" t="s">
        <v>128</v>
      </c>
      <c r="D169" t="s">
        <v>77</v>
      </c>
      <c r="E169" t="s">
        <v>88</v>
      </c>
      <c r="F169">
        <v>0</v>
      </c>
      <c r="G169">
        <v>0</v>
      </c>
      <c r="H169">
        <v>0</v>
      </c>
      <c r="I169" s="14">
        <v>41751</v>
      </c>
      <c r="J169">
        <v>1</v>
      </c>
      <c r="L169">
        <v>2616</v>
      </c>
      <c r="M169" t="s">
        <v>79</v>
      </c>
      <c r="N169">
        <v>0</v>
      </c>
      <c r="O169">
        <v>0</v>
      </c>
      <c r="P169">
        <v>0</v>
      </c>
      <c r="Q169" t="s">
        <v>79</v>
      </c>
      <c r="R169">
        <v>0</v>
      </c>
      <c r="T169">
        <v>0</v>
      </c>
      <c r="U169">
        <v>0</v>
      </c>
      <c r="V169">
        <v>0</v>
      </c>
      <c r="W169" t="s">
        <v>80</v>
      </c>
      <c r="X169">
        <v>0</v>
      </c>
      <c r="Y169" t="s">
        <v>79</v>
      </c>
      <c r="Z169">
        <v>0</v>
      </c>
      <c r="AA169" t="s">
        <v>79</v>
      </c>
    </row>
    <row r="170" spans="1:27" x14ac:dyDescent="0.25">
      <c r="A170">
        <v>7763111</v>
      </c>
      <c r="B170" t="s">
        <v>246</v>
      </c>
      <c r="C170" t="s">
        <v>128</v>
      </c>
      <c r="D170" t="s">
        <v>77</v>
      </c>
      <c r="E170" t="s">
        <v>88</v>
      </c>
      <c r="F170">
        <v>0</v>
      </c>
      <c r="G170">
        <v>0</v>
      </c>
      <c r="H170">
        <v>0</v>
      </c>
      <c r="I170" s="14">
        <v>42005</v>
      </c>
      <c r="J170">
        <v>1</v>
      </c>
      <c r="L170">
        <v>2604</v>
      </c>
      <c r="M170" t="s">
        <v>79</v>
      </c>
      <c r="N170">
        <v>0</v>
      </c>
      <c r="O170">
        <v>0</v>
      </c>
      <c r="P170">
        <v>0</v>
      </c>
      <c r="Q170" t="s">
        <v>79</v>
      </c>
      <c r="R170">
        <v>0</v>
      </c>
      <c r="T170">
        <v>0</v>
      </c>
      <c r="U170">
        <v>0</v>
      </c>
      <c r="V170">
        <v>0</v>
      </c>
      <c r="W170" t="s">
        <v>80</v>
      </c>
      <c r="X170">
        <v>0</v>
      </c>
      <c r="Y170" t="s">
        <v>79</v>
      </c>
      <c r="Z170">
        <v>0</v>
      </c>
      <c r="AA170" t="s">
        <v>79</v>
      </c>
    </row>
    <row r="171" spans="1:27" x14ac:dyDescent="0.25">
      <c r="A171">
        <v>7780007</v>
      </c>
      <c r="B171" t="s">
        <v>247</v>
      </c>
      <c r="C171" t="s">
        <v>128</v>
      </c>
      <c r="D171" t="s">
        <v>77</v>
      </c>
      <c r="E171" t="s">
        <v>88</v>
      </c>
      <c r="F171">
        <v>0</v>
      </c>
      <c r="G171">
        <v>0</v>
      </c>
      <c r="H171">
        <v>0</v>
      </c>
      <c r="I171" s="14">
        <v>41792</v>
      </c>
      <c r="J171">
        <v>1</v>
      </c>
      <c r="L171">
        <v>2635</v>
      </c>
      <c r="M171" t="s">
        <v>79</v>
      </c>
      <c r="N171">
        <v>0</v>
      </c>
      <c r="O171">
        <v>0</v>
      </c>
      <c r="P171">
        <v>0</v>
      </c>
      <c r="Q171" t="s">
        <v>79</v>
      </c>
      <c r="R171">
        <v>0</v>
      </c>
      <c r="T171">
        <v>0</v>
      </c>
      <c r="U171">
        <v>0</v>
      </c>
      <c r="V171">
        <v>0</v>
      </c>
      <c r="W171" t="s">
        <v>80</v>
      </c>
      <c r="X171">
        <v>0</v>
      </c>
      <c r="Y171" t="s">
        <v>79</v>
      </c>
      <c r="Z171">
        <v>0</v>
      </c>
      <c r="AA171" t="s">
        <v>79</v>
      </c>
    </row>
    <row r="172" spans="1:27" x14ac:dyDescent="0.25">
      <c r="A172">
        <v>7789001</v>
      </c>
      <c r="B172" t="s">
        <v>248</v>
      </c>
      <c r="C172" t="s">
        <v>128</v>
      </c>
      <c r="D172" t="s">
        <v>77</v>
      </c>
      <c r="E172" t="s">
        <v>88</v>
      </c>
      <c r="F172">
        <v>0</v>
      </c>
      <c r="G172">
        <v>0</v>
      </c>
      <c r="H172">
        <v>1400</v>
      </c>
      <c r="I172" s="14">
        <v>41751</v>
      </c>
      <c r="J172">
        <v>1</v>
      </c>
      <c r="L172">
        <v>2621</v>
      </c>
      <c r="M172" t="s">
        <v>79</v>
      </c>
      <c r="N172">
        <v>0</v>
      </c>
      <c r="O172">
        <v>0</v>
      </c>
      <c r="P172">
        <v>0</v>
      </c>
      <c r="Q172" t="s">
        <v>79</v>
      </c>
      <c r="R172">
        <v>0</v>
      </c>
      <c r="T172">
        <v>0</v>
      </c>
      <c r="U172">
        <v>0</v>
      </c>
      <c r="V172">
        <v>0</v>
      </c>
      <c r="W172" t="s">
        <v>80</v>
      </c>
      <c r="X172">
        <v>0</v>
      </c>
      <c r="Y172" t="s">
        <v>79</v>
      </c>
      <c r="Z172">
        <v>0</v>
      </c>
      <c r="AA172" t="s">
        <v>79</v>
      </c>
    </row>
    <row r="173" spans="1:27" x14ac:dyDescent="0.25">
      <c r="A173">
        <v>7789004</v>
      </c>
      <c r="B173" t="s">
        <v>249</v>
      </c>
      <c r="C173" t="s">
        <v>128</v>
      </c>
      <c r="D173" t="s">
        <v>77</v>
      </c>
      <c r="E173" t="s">
        <v>88</v>
      </c>
      <c r="F173">
        <v>0</v>
      </c>
      <c r="G173">
        <v>0</v>
      </c>
      <c r="H173">
        <v>0</v>
      </c>
      <c r="I173" s="14">
        <v>41751</v>
      </c>
      <c r="J173">
        <v>1</v>
      </c>
      <c r="L173">
        <v>2620</v>
      </c>
      <c r="M173" t="s">
        <v>79</v>
      </c>
      <c r="N173">
        <v>0</v>
      </c>
      <c r="O173">
        <v>0</v>
      </c>
      <c r="P173">
        <v>0</v>
      </c>
      <c r="Q173" t="s">
        <v>79</v>
      </c>
      <c r="R173">
        <v>0</v>
      </c>
      <c r="T173">
        <v>0</v>
      </c>
      <c r="U173">
        <v>0</v>
      </c>
      <c r="V173">
        <v>0</v>
      </c>
      <c r="W173" t="s">
        <v>80</v>
      </c>
      <c r="X173">
        <v>0</v>
      </c>
      <c r="Y173" t="s">
        <v>79</v>
      </c>
      <c r="Z173">
        <v>0</v>
      </c>
      <c r="AA173" t="s">
        <v>79</v>
      </c>
    </row>
    <row r="174" spans="1:27" x14ac:dyDescent="0.25">
      <c r="A174">
        <v>56358511</v>
      </c>
      <c r="B174" t="s">
        <v>250</v>
      </c>
      <c r="C174" t="s">
        <v>132</v>
      </c>
      <c r="D174" t="s">
        <v>77</v>
      </c>
      <c r="E174" t="s">
        <v>78</v>
      </c>
      <c r="F174">
        <v>330</v>
      </c>
      <c r="G174">
        <v>8900</v>
      </c>
      <c r="H174">
        <v>0</v>
      </c>
      <c r="I174" s="14">
        <v>40986</v>
      </c>
      <c r="J174">
        <v>1</v>
      </c>
      <c r="L174">
        <v>63</v>
      </c>
      <c r="M174" t="s">
        <v>79</v>
      </c>
      <c r="N174">
        <v>0</v>
      </c>
      <c r="O174">
        <v>0</v>
      </c>
      <c r="P174">
        <v>0</v>
      </c>
      <c r="Q174" t="s">
        <v>79</v>
      </c>
      <c r="R174">
        <v>0</v>
      </c>
      <c r="T174">
        <v>0</v>
      </c>
      <c r="U174">
        <v>0</v>
      </c>
      <c r="V174">
        <v>0</v>
      </c>
      <c r="W174" t="s">
        <v>80</v>
      </c>
      <c r="X174">
        <v>0</v>
      </c>
      <c r="Y174" t="s">
        <v>79</v>
      </c>
      <c r="Z174">
        <v>0</v>
      </c>
      <c r="AA174" t="s">
        <v>79</v>
      </c>
    </row>
    <row r="175" spans="1:27" x14ac:dyDescent="0.25">
      <c r="A175">
        <v>56363881</v>
      </c>
      <c r="B175" t="s">
        <v>251</v>
      </c>
      <c r="C175" t="s">
        <v>132</v>
      </c>
      <c r="D175" t="s">
        <v>77</v>
      </c>
      <c r="E175" t="s">
        <v>78</v>
      </c>
      <c r="F175">
        <v>300</v>
      </c>
      <c r="G175">
        <v>7500</v>
      </c>
      <c r="H175">
        <v>0</v>
      </c>
      <c r="I175" s="14">
        <v>41115</v>
      </c>
      <c r="J175">
        <v>1</v>
      </c>
      <c r="L175">
        <v>461</v>
      </c>
      <c r="M175" t="s">
        <v>79</v>
      </c>
      <c r="N175">
        <v>0</v>
      </c>
      <c r="O175">
        <v>0</v>
      </c>
      <c r="P175">
        <v>0</v>
      </c>
      <c r="Q175" t="s">
        <v>79</v>
      </c>
      <c r="R175">
        <v>0</v>
      </c>
      <c r="T175">
        <v>0</v>
      </c>
      <c r="U175">
        <v>0</v>
      </c>
      <c r="V175">
        <v>0</v>
      </c>
      <c r="W175" t="s">
        <v>80</v>
      </c>
      <c r="X175">
        <v>0</v>
      </c>
      <c r="Y175" t="s">
        <v>79</v>
      </c>
      <c r="Z175">
        <v>0</v>
      </c>
      <c r="AA175" t="s">
        <v>79</v>
      </c>
    </row>
    <row r="176" spans="1:27" x14ac:dyDescent="0.25">
      <c r="A176">
        <v>66117505</v>
      </c>
      <c r="B176" t="s">
        <v>252</v>
      </c>
      <c r="C176" t="s">
        <v>128</v>
      </c>
      <c r="D176" t="s">
        <v>77</v>
      </c>
      <c r="E176" t="s">
        <v>78</v>
      </c>
      <c r="F176">
        <v>300</v>
      </c>
      <c r="G176">
        <v>7500</v>
      </c>
      <c r="H176">
        <v>0</v>
      </c>
      <c r="I176" s="14">
        <v>40986</v>
      </c>
      <c r="J176">
        <v>1</v>
      </c>
      <c r="L176">
        <v>31</v>
      </c>
      <c r="M176" t="s">
        <v>79</v>
      </c>
      <c r="N176">
        <v>0</v>
      </c>
      <c r="O176">
        <v>0</v>
      </c>
      <c r="P176">
        <v>0</v>
      </c>
      <c r="Q176" t="s">
        <v>79</v>
      </c>
      <c r="R176">
        <v>0</v>
      </c>
      <c r="T176">
        <v>0</v>
      </c>
      <c r="U176">
        <v>0</v>
      </c>
      <c r="V176">
        <v>0</v>
      </c>
      <c r="W176" t="s">
        <v>80</v>
      </c>
      <c r="X176">
        <v>0</v>
      </c>
      <c r="Y176" t="s">
        <v>79</v>
      </c>
      <c r="Z176">
        <v>0</v>
      </c>
      <c r="AA176" t="s">
        <v>79</v>
      </c>
    </row>
    <row r="177" spans="1:27" x14ac:dyDescent="0.25">
      <c r="A177">
        <v>66333881</v>
      </c>
      <c r="B177" t="s">
        <v>253</v>
      </c>
      <c r="C177" t="s">
        <v>128</v>
      </c>
      <c r="D177" t="s">
        <v>77</v>
      </c>
      <c r="E177" t="s">
        <v>78</v>
      </c>
      <c r="F177">
        <v>300</v>
      </c>
      <c r="G177">
        <v>7500</v>
      </c>
      <c r="H177">
        <v>0</v>
      </c>
      <c r="I177" s="14">
        <v>40986</v>
      </c>
      <c r="J177">
        <v>1</v>
      </c>
      <c r="L177">
        <v>39</v>
      </c>
      <c r="M177" t="s">
        <v>79</v>
      </c>
      <c r="N177">
        <v>0</v>
      </c>
      <c r="O177">
        <v>0</v>
      </c>
      <c r="P177">
        <v>0</v>
      </c>
      <c r="Q177" t="s">
        <v>79</v>
      </c>
      <c r="R177">
        <v>0</v>
      </c>
      <c r="T177">
        <v>0</v>
      </c>
      <c r="U177">
        <v>0</v>
      </c>
      <c r="V177">
        <v>0</v>
      </c>
      <c r="W177" t="s">
        <v>80</v>
      </c>
      <c r="X177">
        <v>0</v>
      </c>
      <c r="Y177" t="s">
        <v>79</v>
      </c>
      <c r="Z177">
        <v>0</v>
      </c>
      <c r="AA177" t="s">
        <v>79</v>
      </c>
    </row>
    <row r="178" spans="1:27" x14ac:dyDescent="0.25">
      <c r="A178">
        <v>66393889</v>
      </c>
      <c r="B178" t="s">
        <v>254</v>
      </c>
      <c r="C178" t="s">
        <v>128</v>
      </c>
      <c r="D178" t="s">
        <v>77</v>
      </c>
      <c r="E178" t="s">
        <v>78</v>
      </c>
      <c r="F178">
        <v>300</v>
      </c>
      <c r="G178">
        <v>7500</v>
      </c>
      <c r="H178">
        <v>0</v>
      </c>
      <c r="I178" s="14">
        <v>40986</v>
      </c>
      <c r="J178">
        <v>1</v>
      </c>
      <c r="L178">
        <v>27</v>
      </c>
      <c r="M178" t="s">
        <v>79</v>
      </c>
      <c r="N178">
        <v>0</v>
      </c>
      <c r="O178">
        <v>0</v>
      </c>
      <c r="P178">
        <v>0</v>
      </c>
      <c r="Q178" t="s">
        <v>79</v>
      </c>
      <c r="R178">
        <v>0</v>
      </c>
      <c r="T178">
        <v>0</v>
      </c>
      <c r="U178">
        <v>0</v>
      </c>
      <c r="V178">
        <v>0</v>
      </c>
      <c r="W178" t="s">
        <v>80</v>
      </c>
      <c r="X178">
        <v>0</v>
      </c>
      <c r="Y178" t="s">
        <v>79</v>
      </c>
      <c r="Z178">
        <v>0</v>
      </c>
      <c r="AA178" t="s">
        <v>79</v>
      </c>
    </row>
    <row r="179" spans="1:27" x14ac:dyDescent="0.25">
      <c r="A179">
        <v>66823007</v>
      </c>
      <c r="B179" t="s">
        <v>255</v>
      </c>
      <c r="C179" t="s">
        <v>128</v>
      </c>
      <c r="D179" t="s">
        <v>77</v>
      </c>
      <c r="E179" t="s">
        <v>78</v>
      </c>
      <c r="F179">
        <v>300</v>
      </c>
      <c r="G179">
        <v>7500</v>
      </c>
      <c r="H179">
        <v>0</v>
      </c>
      <c r="I179" s="14">
        <v>40986</v>
      </c>
      <c r="J179">
        <v>1</v>
      </c>
      <c r="L179">
        <v>25</v>
      </c>
      <c r="M179" t="s">
        <v>79</v>
      </c>
      <c r="N179">
        <v>0</v>
      </c>
      <c r="O179">
        <v>0</v>
      </c>
      <c r="P179">
        <v>0</v>
      </c>
      <c r="Q179" t="s">
        <v>79</v>
      </c>
      <c r="R179">
        <v>0</v>
      </c>
      <c r="T179">
        <v>0</v>
      </c>
      <c r="U179">
        <v>0</v>
      </c>
      <c r="V179">
        <v>0</v>
      </c>
      <c r="W179" t="s">
        <v>80</v>
      </c>
      <c r="X179">
        <v>0</v>
      </c>
      <c r="Y179" t="s">
        <v>79</v>
      </c>
      <c r="Z179">
        <v>0</v>
      </c>
      <c r="AA179" t="s">
        <v>79</v>
      </c>
    </row>
    <row r="180" spans="1:27" x14ac:dyDescent="0.25">
      <c r="A180">
        <v>66833009</v>
      </c>
      <c r="B180" t="s">
        <v>256</v>
      </c>
      <c r="C180" t="s">
        <v>128</v>
      </c>
      <c r="D180" t="s">
        <v>77</v>
      </c>
      <c r="E180" t="s">
        <v>78</v>
      </c>
      <c r="F180">
        <v>300</v>
      </c>
      <c r="G180">
        <v>7500</v>
      </c>
      <c r="H180">
        <v>0</v>
      </c>
      <c r="I180" s="14">
        <v>40986</v>
      </c>
      <c r="J180">
        <v>1</v>
      </c>
      <c r="L180">
        <v>35</v>
      </c>
      <c r="M180" t="s">
        <v>79</v>
      </c>
      <c r="N180">
        <v>0</v>
      </c>
      <c r="O180">
        <v>0</v>
      </c>
      <c r="P180">
        <v>0</v>
      </c>
      <c r="Q180" t="s">
        <v>79</v>
      </c>
      <c r="R180">
        <v>0</v>
      </c>
      <c r="T180">
        <v>0</v>
      </c>
      <c r="U180">
        <v>0</v>
      </c>
      <c r="V180">
        <v>0</v>
      </c>
      <c r="W180" t="s">
        <v>80</v>
      </c>
      <c r="X180">
        <v>0</v>
      </c>
      <c r="Y180" t="s">
        <v>79</v>
      </c>
      <c r="Z180">
        <v>0</v>
      </c>
      <c r="AA180" t="s">
        <v>79</v>
      </c>
    </row>
    <row r="181" spans="1:27" x14ac:dyDescent="0.25">
      <c r="A181">
        <v>76862785</v>
      </c>
      <c r="B181" t="s">
        <v>257</v>
      </c>
      <c r="C181" t="s">
        <v>128</v>
      </c>
      <c r="D181" t="s">
        <v>77</v>
      </c>
      <c r="E181" t="s">
        <v>78</v>
      </c>
      <c r="F181">
        <v>0</v>
      </c>
      <c r="G181">
        <v>0</v>
      </c>
      <c r="H181">
        <v>0</v>
      </c>
      <c r="I181" s="14">
        <v>41751</v>
      </c>
      <c r="J181">
        <v>1</v>
      </c>
      <c r="L181">
        <v>2624</v>
      </c>
      <c r="M181" t="s">
        <v>79</v>
      </c>
      <c r="N181">
        <v>0</v>
      </c>
      <c r="O181">
        <v>0</v>
      </c>
      <c r="P181">
        <v>0</v>
      </c>
      <c r="Q181" t="s">
        <v>79</v>
      </c>
      <c r="R181">
        <v>0</v>
      </c>
      <c r="T181">
        <v>0</v>
      </c>
      <c r="U181">
        <v>0</v>
      </c>
      <c r="V181">
        <v>0</v>
      </c>
      <c r="W181" t="s">
        <v>80</v>
      </c>
      <c r="X181">
        <v>0</v>
      </c>
      <c r="Y181" t="s">
        <v>79</v>
      </c>
      <c r="Z181">
        <v>0</v>
      </c>
      <c r="AA181" t="s">
        <v>79</v>
      </c>
    </row>
    <row r="182" spans="1:27" x14ac:dyDescent="0.25">
      <c r="A182">
        <v>76872702</v>
      </c>
      <c r="B182" t="s">
        <v>258</v>
      </c>
      <c r="C182" t="s">
        <v>128</v>
      </c>
      <c r="D182" t="s">
        <v>77</v>
      </c>
      <c r="E182" t="s">
        <v>78</v>
      </c>
      <c r="F182">
        <v>270</v>
      </c>
      <c r="G182">
        <v>5000</v>
      </c>
      <c r="H182">
        <v>0</v>
      </c>
      <c r="I182" s="14">
        <v>41751</v>
      </c>
      <c r="J182">
        <v>1</v>
      </c>
      <c r="L182">
        <v>2625</v>
      </c>
      <c r="M182" t="s">
        <v>79</v>
      </c>
      <c r="N182">
        <v>0</v>
      </c>
      <c r="O182">
        <v>0</v>
      </c>
      <c r="P182">
        <v>0</v>
      </c>
      <c r="Q182" t="s">
        <v>79</v>
      </c>
      <c r="R182">
        <v>0</v>
      </c>
      <c r="T182">
        <v>0</v>
      </c>
      <c r="U182">
        <v>0</v>
      </c>
      <c r="V182">
        <v>0</v>
      </c>
      <c r="W182" t="s">
        <v>80</v>
      </c>
      <c r="X182">
        <v>0</v>
      </c>
      <c r="Y182" t="s">
        <v>79</v>
      </c>
      <c r="Z182">
        <v>0</v>
      </c>
      <c r="AA18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D5" sqref="D5"/>
    </sheetView>
  </sheetViews>
  <sheetFormatPr defaultRowHeight="15" x14ac:dyDescent="0.25"/>
  <cols>
    <col min="1" max="1" width="5.42578125" customWidth="1"/>
    <col min="2" max="2" width="10.28515625" style="1" customWidth="1"/>
    <col min="3" max="4" width="19.140625" bestFit="1" customWidth="1"/>
  </cols>
  <sheetData>
    <row r="1" spans="1:4" x14ac:dyDescent="0.25">
      <c r="A1" s="16" t="s">
        <v>289</v>
      </c>
      <c r="B1" s="16" t="s">
        <v>292</v>
      </c>
      <c r="C1" s="16" t="s">
        <v>290</v>
      </c>
      <c r="D1" s="16" t="s">
        <v>291</v>
      </c>
    </row>
    <row r="2" spans="1:4" x14ac:dyDescent="0.25">
      <c r="A2" s="16">
        <v>1</v>
      </c>
      <c r="B2" s="1">
        <v>20001</v>
      </c>
      <c r="C2" t="s">
        <v>293</v>
      </c>
      <c r="D2" t="s">
        <v>293</v>
      </c>
    </row>
    <row r="3" spans="1:4" x14ac:dyDescent="0.25">
      <c r="A3" s="16">
        <v>2</v>
      </c>
      <c r="B3" s="1">
        <v>20002</v>
      </c>
      <c r="C3" t="s">
        <v>294</v>
      </c>
      <c r="D3" t="s">
        <v>294</v>
      </c>
    </row>
    <row r="4" spans="1:4" x14ac:dyDescent="0.25">
      <c r="A4" s="16">
        <v>3</v>
      </c>
      <c r="B4" s="1">
        <v>20003</v>
      </c>
      <c r="C4" t="s">
        <v>295</v>
      </c>
      <c r="D4" t="s">
        <v>295</v>
      </c>
    </row>
    <row r="5" spans="1:4" x14ac:dyDescent="0.25">
      <c r="A5" s="16">
        <v>4</v>
      </c>
      <c r="B5" s="1">
        <v>20004</v>
      </c>
      <c r="C5" t="s">
        <v>296</v>
      </c>
      <c r="D5" t="s">
        <v>296</v>
      </c>
    </row>
    <row r="6" spans="1:4" x14ac:dyDescent="0.25">
      <c r="A6" s="16">
        <v>5</v>
      </c>
      <c r="B6" s="1">
        <v>20005</v>
      </c>
      <c r="C6" t="s">
        <v>297</v>
      </c>
      <c r="D6" t="s">
        <v>297</v>
      </c>
    </row>
    <row r="7" spans="1:4" x14ac:dyDescent="0.25">
      <c r="A7" s="16">
        <v>6</v>
      </c>
      <c r="B7" s="1">
        <v>20006</v>
      </c>
      <c r="C7" t="s">
        <v>298</v>
      </c>
      <c r="D7" t="s">
        <v>298</v>
      </c>
    </row>
    <row r="8" spans="1:4" x14ac:dyDescent="0.25">
      <c r="A8" s="16">
        <v>7</v>
      </c>
      <c r="B8" s="1">
        <v>20007</v>
      </c>
      <c r="C8" t="s">
        <v>299</v>
      </c>
      <c r="D8" t="s">
        <v>299</v>
      </c>
    </row>
    <row r="9" spans="1:4" x14ac:dyDescent="0.25">
      <c r="A9" s="16">
        <v>8</v>
      </c>
      <c r="B9" s="1">
        <v>20010</v>
      </c>
      <c r="C9" t="s">
        <v>300</v>
      </c>
      <c r="D9" t="s">
        <v>300</v>
      </c>
    </row>
    <row r="10" spans="1:4" x14ac:dyDescent="0.25">
      <c r="A10" s="16">
        <v>9</v>
      </c>
      <c r="B10" s="1">
        <v>30001</v>
      </c>
      <c r="C10" t="s">
        <v>301</v>
      </c>
      <c r="D10" t="s">
        <v>301</v>
      </c>
    </row>
    <row r="11" spans="1:4" x14ac:dyDescent="0.25">
      <c r="A11" s="16">
        <v>10</v>
      </c>
      <c r="B11" s="1">
        <v>30002</v>
      </c>
      <c r="C11" t="s">
        <v>302</v>
      </c>
      <c r="D11" t="s">
        <v>302</v>
      </c>
    </row>
    <row r="12" spans="1:4" x14ac:dyDescent="0.25">
      <c r="A12" s="16">
        <v>11</v>
      </c>
      <c r="B12" s="1">
        <v>30003</v>
      </c>
      <c r="C12" t="s">
        <v>303</v>
      </c>
      <c r="D12" t="s">
        <v>303</v>
      </c>
    </row>
    <row r="13" spans="1:4" x14ac:dyDescent="0.25">
      <c r="A13" s="16">
        <v>12</v>
      </c>
      <c r="B13" s="1">
        <v>30004</v>
      </c>
      <c r="C13" t="s">
        <v>304</v>
      </c>
      <c r="D13" t="s">
        <v>304</v>
      </c>
    </row>
    <row r="14" spans="1:4" x14ac:dyDescent="0.25">
      <c r="A14" s="16">
        <v>13</v>
      </c>
      <c r="B14" s="1">
        <v>40001</v>
      </c>
      <c r="C14" t="s">
        <v>305</v>
      </c>
      <c r="D14" t="s">
        <v>305</v>
      </c>
    </row>
    <row r="15" spans="1:4" x14ac:dyDescent="0.25">
      <c r="A15" s="16">
        <v>14</v>
      </c>
      <c r="B15" s="1">
        <v>70001</v>
      </c>
      <c r="C15" t="s">
        <v>306</v>
      </c>
      <c r="D15" t="s">
        <v>306</v>
      </c>
    </row>
    <row r="16" spans="1:4" x14ac:dyDescent="0.25">
      <c r="A16" s="16">
        <v>15</v>
      </c>
      <c r="B16" s="1">
        <v>70002</v>
      </c>
      <c r="C16" t="s">
        <v>307</v>
      </c>
      <c r="D16" t="s">
        <v>307</v>
      </c>
    </row>
    <row r="17" spans="1:4" x14ac:dyDescent="0.25">
      <c r="A17" s="16">
        <v>16</v>
      </c>
      <c r="B17" s="1">
        <v>100001</v>
      </c>
      <c r="C17" t="s">
        <v>308</v>
      </c>
      <c r="D17" t="s">
        <v>308</v>
      </c>
    </row>
    <row r="18" spans="1:4" x14ac:dyDescent="0.25">
      <c r="A18" s="16">
        <v>17</v>
      </c>
      <c r="B18" s="1">
        <v>110001</v>
      </c>
      <c r="C18" t="s">
        <v>309</v>
      </c>
      <c r="D18" t="s">
        <v>309</v>
      </c>
    </row>
    <row r="19" spans="1:4" x14ac:dyDescent="0.25">
      <c r="A19" s="16">
        <v>18</v>
      </c>
      <c r="B19" s="1">
        <v>110002</v>
      </c>
      <c r="C19" t="s">
        <v>310</v>
      </c>
      <c r="D19" t="s">
        <v>310</v>
      </c>
    </row>
    <row r="20" spans="1:4" x14ac:dyDescent="0.25">
      <c r="A20" s="16">
        <v>19</v>
      </c>
      <c r="B20" s="1">
        <v>110003</v>
      </c>
      <c r="C20" t="s">
        <v>311</v>
      </c>
      <c r="D20" t="s">
        <v>311</v>
      </c>
    </row>
    <row r="21" spans="1:4" x14ac:dyDescent="0.25">
      <c r="A21" s="16">
        <v>20</v>
      </c>
      <c r="B21" s="1">
        <v>110004</v>
      </c>
      <c r="C21" t="s">
        <v>312</v>
      </c>
      <c r="D21" t="s">
        <v>312</v>
      </c>
    </row>
    <row r="22" spans="1:4" x14ac:dyDescent="0.25">
      <c r="A22" s="16">
        <v>21</v>
      </c>
      <c r="B22" s="1">
        <v>120001</v>
      </c>
      <c r="C22" t="s">
        <v>313</v>
      </c>
      <c r="D22" t="s">
        <v>313</v>
      </c>
    </row>
    <row r="23" spans="1:4" x14ac:dyDescent="0.25">
      <c r="A23" s="16">
        <v>22</v>
      </c>
      <c r="B23" s="1">
        <v>120002</v>
      </c>
      <c r="C23" t="s">
        <v>314</v>
      </c>
      <c r="D23" t="s">
        <v>314</v>
      </c>
    </row>
    <row r="24" spans="1:4" x14ac:dyDescent="0.25">
      <c r="A24" s="16">
        <v>23</v>
      </c>
      <c r="B24" s="1">
        <v>130001</v>
      </c>
      <c r="C24" t="s">
        <v>315</v>
      </c>
      <c r="D24" t="s">
        <v>315</v>
      </c>
    </row>
    <row r="25" spans="1:4" x14ac:dyDescent="0.25">
      <c r="A25" s="16">
        <v>24</v>
      </c>
      <c r="B25" s="1">
        <v>130002</v>
      </c>
      <c r="C25" t="s">
        <v>316</v>
      </c>
      <c r="D25" t="s">
        <v>316</v>
      </c>
    </row>
    <row r="26" spans="1:4" x14ac:dyDescent="0.25">
      <c r="A26" s="16">
        <v>25</v>
      </c>
      <c r="B26" s="1">
        <v>130003</v>
      </c>
      <c r="C26" t="s">
        <v>317</v>
      </c>
      <c r="D26" t="s">
        <v>317</v>
      </c>
    </row>
    <row r="27" spans="1:4" x14ac:dyDescent="0.25">
      <c r="A27" s="16">
        <v>26</v>
      </c>
      <c r="B27" s="1">
        <v>130004</v>
      </c>
      <c r="C27" t="s">
        <v>318</v>
      </c>
      <c r="D27" t="s">
        <v>318</v>
      </c>
    </row>
    <row r="28" spans="1:4" x14ac:dyDescent="0.25">
      <c r="A28" s="16">
        <v>27</v>
      </c>
      <c r="B28" s="1">
        <v>130005</v>
      </c>
      <c r="C28" t="s">
        <v>319</v>
      </c>
      <c r="D28" t="s">
        <v>319</v>
      </c>
    </row>
    <row r="29" spans="1:4" x14ac:dyDescent="0.25">
      <c r="A29" s="16">
        <v>28</v>
      </c>
      <c r="B29" s="1">
        <v>130006</v>
      </c>
      <c r="C29" t="s">
        <v>320</v>
      </c>
      <c r="D29" t="s">
        <v>320</v>
      </c>
    </row>
    <row r="30" spans="1:4" x14ac:dyDescent="0.25">
      <c r="A30" s="16">
        <v>29</v>
      </c>
      <c r="B30" s="1">
        <v>130007</v>
      </c>
      <c r="C30" t="s">
        <v>321</v>
      </c>
      <c r="D30" t="s">
        <v>321</v>
      </c>
    </row>
    <row r="31" spans="1:4" x14ac:dyDescent="0.25">
      <c r="A31" s="16">
        <v>30</v>
      </c>
      <c r="B31" s="1">
        <v>130008</v>
      </c>
      <c r="C31" t="s">
        <v>322</v>
      </c>
      <c r="D31" t="s">
        <v>322</v>
      </c>
    </row>
    <row r="32" spans="1:4" x14ac:dyDescent="0.25">
      <c r="A32" s="16">
        <v>31</v>
      </c>
      <c r="B32" s="1">
        <v>160001</v>
      </c>
      <c r="C32" t="s">
        <v>323</v>
      </c>
      <c r="D32" t="s">
        <v>323</v>
      </c>
    </row>
    <row r="33" spans="1:4" x14ac:dyDescent="0.25">
      <c r="A33" s="16">
        <v>32</v>
      </c>
      <c r="B33" s="1">
        <v>160002</v>
      </c>
      <c r="C33" t="s">
        <v>31</v>
      </c>
      <c r="D33" t="s">
        <v>31</v>
      </c>
    </row>
    <row r="34" spans="1:4" x14ac:dyDescent="0.25">
      <c r="A34" s="16">
        <v>33</v>
      </c>
      <c r="B34" s="1">
        <v>160003</v>
      </c>
      <c r="C34" t="s">
        <v>324</v>
      </c>
      <c r="D34" t="s">
        <v>324</v>
      </c>
    </row>
    <row r="35" spans="1:4" x14ac:dyDescent="0.25">
      <c r="A35" s="16">
        <v>34</v>
      </c>
      <c r="B35" s="1">
        <v>160004</v>
      </c>
      <c r="C35" t="s">
        <v>325</v>
      </c>
      <c r="D35" t="s">
        <v>325</v>
      </c>
    </row>
    <row r="36" spans="1:4" x14ac:dyDescent="0.25">
      <c r="A36" s="16">
        <v>35</v>
      </c>
      <c r="B36" s="1">
        <v>160005</v>
      </c>
      <c r="C36" t="s">
        <v>326</v>
      </c>
      <c r="D36" t="s">
        <v>326</v>
      </c>
    </row>
    <row r="37" spans="1:4" x14ac:dyDescent="0.25">
      <c r="A37" s="16">
        <v>36</v>
      </c>
      <c r="B37" s="1">
        <v>190001</v>
      </c>
      <c r="C37" t="s">
        <v>327</v>
      </c>
      <c r="D37" t="s">
        <v>327</v>
      </c>
    </row>
    <row r="38" spans="1:4" x14ac:dyDescent="0.25">
      <c r="A38" s="16">
        <v>37</v>
      </c>
      <c r="B38" s="1">
        <v>190002</v>
      </c>
      <c r="C38" t="s">
        <v>328</v>
      </c>
      <c r="D38" t="s">
        <v>328</v>
      </c>
    </row>
    <row r="39" spans="1:4" x14ac:dyDescent="0.25">
      <c r="A39" s="16">
        <v>38</v>
      </c>
      <c r="B39" s="1">
        <v>190003</v>
      </c>
      <c r="C39" t="s">
        <v>329</v>
      </c>
      <c r="D39" t="s">
        <v>329</v>
      </c>
    </row>
    <row r="40" spans="1:4" x14ac:dyDescent="0.25">
      <c r="A40" s="16">
        <v>39</v>
      </c>
      <c r="B40" s="1">
        <v>190004</v>
      </c>
      <c r="C40" t="s">
        <v>330</v>
      </c>
      <c r="D40" t="s">
        <v>330</v>
      </c>
    </row>
    <row r="41" spans="1:4" x14ac:dyDescent="0.25">
      <c r="A41" s="16">
        <v>40</v>
      </c>
      <c r="B41" s="1">
        <v>190005</v>
      </c>
      <c r="C41" t="s">
        <v>331</v>
      </c>
      <c r="D41" t="s">
        <v>331</v>
      </c>
    </row>
    <row r="42" spans="1:4" x14ac:dyDescent="0.25">
      <c r="A42" s="16">
        <v>41</v>
      </c>
      <c r="B42" s="1">
        <v>190006</v>
      </c>
      <c r="C42" t="s">
        <v>2</v>
      </c>
      <c r="D42" t="s">
        <v>2</v>
      </c>
    </row>
    <row r="43" spans="1:4" x14ac:dyDescent="0.25">
      <c r="A43" s="16">
        <v>42</v>
      </c>
      <c r="B43" s="1">
        <v>190007</v>
      </c>
      <c r="C43" t="s">
        <v>332</v>
      </c>
      <c r="D43" t="s">
        <v>332</v>
      </c>
    </row>
    <row r="44" spans="1:4" x14ac:dyDescent="0.25">
      <c r="A44" s="16">
        <v>43</v>
      </c>
      <c r="B44" s="1">
        <v>190011</v>
      </c>
      <c r="C44" t="s">
        <v>333</v>
      </c>
      <c r="D44" t="s">
        <v>333</v>
      </c>
    </row>
    <row r="45" spans="1:4" x14ac:dyDescent="0.25">
      <c r="A45" s="16">
        <v>44</v>
      </c>
      <c r="B45" s="1">
        <v>190012</v>
      </c>
      <c r="C45" t="s">
        <v>334</v>
      </c>
      <c r="D45" t="s">
        <v>334</v>
      </c>
    </row>
    <row r="46" spans="1:4" x14ac:dyDescent="0.25">
      <c r="A46" s="16">
        <v>45</v>
      </c>
      <c r="B46" s="1">
        <v>200001</v>
      </c>
      <c r="C46" t="s">
        <v>6</v>
      </c>
      <c r="D46" t="s">
        <v>6</v>
      </c>
    </row>
    <row r="47" spans="1:4" x14ac:dyDescent="0.25">
      <c r="A47" s="16">
        <v>46</v>
      </c>
      <c r="B47" s="1">
        <v>200002</v>
      </c>
      <c r="C47" t="s">
        <v>335</v>
      </c>
      <c r="D47" t="s">
        <v>335</v>
      </c>
    </row>
    <row r="48" spans="1:4" x14ac:dyDescent="0.25">
      <c r="A48" s="16">
        <v>47</v>
      </c>
      <c r="B48" s="1">
        <v>200003</v>
      </c>
      <c r="C48" t="s">
        <v>336</v>
      </c>
      <c r="D48" t="s">
        <v>336</v>
      </c>
    </row>
    <row r="49" spans="1:4" x14ac:dyDescent="0.25">
      <c r="A49" s="16">
        <v>48</v>
      </c>
      <c r="B49" s="1">
        <v>200004</v>
      </c>
      <c r="C49" t="s">
        <v>337</v>
      </c>
      <c r="D49" t="s">
        <v>337</v>
      </c>
    </row>
    <row r="50" spans="1:4" x14ac:dyDescent="0.25">
      <c r="A50" s="16">
        <v>49</v>
      </c>
      <c r="B50" s="1">
        <v>200005</v>
      </c>
      <c r="C50" t="s">
        <v>33</v>
      </c>
      <c r="D50" t="s">
        <v>33</v>
      </c>
    </row>
    <row r="51" spans="1:4" x14ac:dyDescent="0.25">
      <c r="A51" s="16">
        <v>50</v>
      </c>
      <c r="B51" s="1">
        <v>200006</v>
      </c>
      <c r="C51" t="s">
        <v>18</v>
      </c>
      <c r="D51" t="s">
        <v>18</v>
      </c>
    </row>
    <row r="52" spans="1:4" x14ac:dyDescent="0.25">
      <c r="A52" s="16">
        <v>51</v>
      </c>
      <c r="B52" s="1">
        <v>200007</v>
      </c>
      <c r="C52" t="s">
        <v>338</v>
      </c>
      <c r="D52" t="s">
        <v>338</v>
      </c>
    </row>
    <row r="53" spans="1:4" x14ac:dyDescent="0.25">
      <c r="A53" s="16">
        <v>52</v>
      </c>
      <c r="B53" s="1">
        <v>200008</v>
      </c>
      <c r="C53" t="s">
        <v>339</v>
      </c>
      <c r="D53" t="s">
        <v>339</v>
      </c>
    </row>
    <row r="54" spans="1:4" x14ac:dyDescent="0.25">
      <c r="A54" s="16">
        <v>53</v>
      </c>
      <c r="B54" s="1">
        <v>200009</v>
      </c>
      <c r="C54" t="s">
        <v>340</v>
      </c>
      <c r="D54" t="s">
        <v>340</v>
      </c>
    </row>
    <row r="55" spans="1:4" x14ac:dyDescent="0.25">
      <c r="A55" s="16">
        <v>54</v>
      </c>
      <c r="B55" s="1">
        <v>200011</v>
      </c>
      <c r="C55" t="s">
        <v>341</v>
      </c>
      <c r="D55" t="s">
        <v>341</v>
      </c>
    </row>
    <row r="56" spans="1:4" x14ac:dyDescent="0.25">
      <c r="A56" s="16">
        <v>55</v>
      </c>
      <c r="B56" s="1">
        <v>200015</v>
      </c>
      <c r="C56" t="s">
        <v>334</v>
      </c>
      <c r="D56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D80" sqref="D80"/>
    </sheetView>
  </sheetViews>
  <sheetFormatPr defaultRowHeight="15" x14ac:dyDescent="0.25"/>
  <cols>
    <col min="2" max="2" width="20" customWidth="1"/>
    <col min="3" max="3" width="11.140625" bestFit="1" customWidth="1"/>
    <col min="4" max="4" width="10.5703125" bestFit="1" customWidth="1"/>
    <col min="5" max="5" width="9.28515625" bestFit="1" customWidth="1"/>
    <col min="6" max="6" width="17.140625" customWidth="1"/>
    <col min="7" max="7" width="11.140625" bestFit="1" customWidth="1"/>
  </cols>
  <sheetData>
    <row r="1" spans="1:7" x14ac:dyDescent="0.25">
      <c r="A1" t="s">
        <v>48</v>
      </c>
      <c r="B1" t="s">
        <v>49</v>
      </c>
      <c r="C1" t="s">
        <v>52</v>
      </c>
      <c r="E1" t="s">
        <v>48</v>
      </c>
      <c r="F1" t="s">
        <v>49</v>
      </c>
      <c r="G1" t="s">
        <v>52</v>
      </c>
    </row>
    <row r="2" spans="1:7" x14ac:dyDescent="0.25">
      <c r="A2">
        <v>1111111</v>
      </c>
      <c r="B2" t="s">
        <v>75</v>
      </c>
      <c r="C2" t="s">
        <v>78</v>
      </c>
      <c r="E2">
        <v>1710006</v>
      </c>
      <c r="F2" t="s">
        <v>87</v>
      </c>
      <c r="G2" t="s">
        <v>88</v>
      </c>
    </row>
    <row r="3" spans="1:7" x14ac:dyDescent="0.25">
      <c r="A3">
        <v>1601001</v>
      </c>
      <c r="B3" t="s">
        <v>36</v>
      </c>
      <c r="C3" t="s">
        <v>78</v>
      </c>
      <c r="E3">
        <v>1710009</v>
      </c>
      <c r="F3" t="s">
        <v>89</v>
      </c>
      <c r="G3" t="s">
        <v>88</v>
      </c>
    </row>
    <row r="4" spans="1:7" x14ac:dyDescent="0.25">
      <c r="A4">
        <v>1601003</v>
      </c>
      <c r="B4" t="s">
        <v>81</v>
      </c>
      <c r="C4" t="s">
        <v>78</v>
      </c>
      <c r="E4">
        <v>1710014</v>
      </c>
      <c r="F4" t="s">
        <v>90</v>
      </c>
      <c r="G4" t="s">
        <v>88</v>
      </c>
    </row>
    <row r="5" spans="1:7" x14ac:dyDescent="0.25">
      <c r="A5">
        <v>1601004</v>
      </c>
      <c r="B5" t="s">
        <v>82</v>
      </c>
      <c r="C5" t="s">
        <v>78</v>
      </c>
      <c r="E5">
        <v>1710022</v>
      </c>
      <c r="F5" t="s">
        <v>91</v>
      </c>
      <c r="G5" t="s">
        <v>88</v>
      </c>
    </row>
    <row r="6" spans="1:7" x14ac:dyDescent="0.25">
      <c r="A6">
        <v>1601005</v>
      </c>
      <c r="B6" t="s">
        <v>21</v>
      </c>
      <c r="C6" t="s">
        <v>78</v>
      </c>
      <c r="E6">
        <v>1760002</v>
      </c>
      <c r="F6" t="s">
        <v>92</v>
      </c>
      <c r="G6" t="s">
        <v>88</v>
      </c>
    </row>
    <row r="7" spans="1:7" x14ac:dyDescent="0.25">
      <c r="A7">
        <v>1601006</v>
      </c>
      <c r="B7" t="s">
        <v>83</v>
      </c>
      <c r="C7" t="s">
        <v>78</v>
      </c>
      <c r="E7">
        <v>1770001</v>
      </c>
      <c r="F7" t="s">
        <v>93</v>
      </c>
      <c r="G7" t="s">
        <v>88</v>
      </c>
    </row>
    <row r="8" spans="1:7" x14ac:dyDescent="0.25">
      <c r="A8">
        <v>1601007</v>
      </c>
      <c r="B8" t="s">
        <v>12</v>
      </c>
      <c r="C8" t="s">
        <v>78</v>
      </c>
      <c r="E8">
        <v>1770002</v>
      </c>
      <c r="F8" t="s">
        <v>94</v>
      </c>
      <c r="G8" t="s">
        <v>88</v>
      </c>
    </row>
    <row r="9" spans="1:7" x14ac:dyDescent="0.25">
      <c r="A9">
        <v>1601008</v>
      </c>
      <c r="B9" t="s">
        <v>13</v>
      </c>
      <c r="C9" t="s">
        <v>78</v>
      </c>
      <c r="E9">
        <v>1770003</v>
      </c>
      <c r="F9" t="s">
        <v>9</v>
      </c>
      <c r="G9" t="s">
        <v>88</v>
      </c>
    </row>
    <row r="10" spans="1:7" x14ac:dyDescent="0.25">
      <c r="A10">
        <v>1610102</v>
      </c>
      <c r="B10" t="s">
        <v>84</v>
      </c>
      <c r="C10" t="s">
        <v>78</v>
      </c>
      <c r="E10">
        <v>1770004</v>
      </c>
      <c r="F10" t="s">
        <v>95</v>
      </c>
      <c r="G10" t="s">
        <v>88</v>
      </c>
    </row>
    <row r="11" spans="1:7" x14ac:dyDescent="0.25">
      <c r="A11">
        <v>1615005</v>
      </c>
      <c r="B11" t="s">
        <v>85</v>
      </c>
      <c r="C11" t="s">
        <v>78</v>
      </c>
      <c r="E11">
        <v>1770005</v>
      </c>
      <c r="F11" t="s">
        <v>96</v>
      </c>
      <c r="G11" t="s">
        <v>88</v>
      </c>
    </row>
    <row r="12" spans="1:7" x14ac:dyDescent="0.25">
      <c r="A12">
        <v>1615009</v>
      </c>
      <c r="B12" t="s">
        <v>86</v>
      </c>
      <c r="C12" t="s">
        <v>78</v>
      </c>
      <c r="E12">
        <v>1770006</v>
      </c>
      <c r="F12" t="s">
        <v>97</v>
      </c>
      <c r="G12" t="s">
        <v>88</v>
      </c>
    </row>
    <row r="13" spans="1:7" x14ac:dyDescent="0.25">
      <c r="A13">
        <v>1903001</v>
      </c>
      <c r="B13" t="s">
        <v>118</v>
      </c>
      <c r="C13" t="s">
        <v>78</v>
      </c>
      <c r="E13">
        <v>1770007</v>
      </c>
      <c r="F13" t="s">
        <v>98</v>
      </c>
      <c r="G13" t="s">
        <v>88</v>
      </c>
    </row>
    <row r="14" spans="1:7" x14ac:dyDescent="0.25">
      <c r="A14">
        <v>1903002</v>
      </c>
      <c r="B14" t="s">
        <v>119</v>
      </c>
      <c r="C14" t="s">
        <v>78</v>
      </c>
      <c r="E14">
        <v>1770008</v>
      </c>
      <c r="F14" t="s">
        <v>99</v>
      </c>
      <c r="G14" t="s">
        <v>88</v>
      </c>
    </row>
    <row r="15" spans="1:7" x14ac:dyDescent="0.25">
      <c r="A15">
        <v>1903003</v>
      </c>
      <c r="B15" t="s">
        <v>120</v>
      </c>
      <c r="C15" t="s">
        <v>78</v>
      </c>
      <c r="E15">
        <v>1770009</v>
      </c>
      <c r="F15" t="s">
        <v>100</v>
      </c>
      <c r="G15" t="s">
        <v>88</v>
      </c>
    </row>
    <row r="16" spans="1:7" x14ac:dyDescent="0.25">
      <c r="A16">
        <v>1903005</v>
      </c>
      <c r="B16" t="s">
        <v>121</v>
      </c>
      <c r="C16" t="s">
        <v>78</v>
      </c>
      <c r="E16">
        <v>1770010</v>
      </c>
      <c r="F16" t="s">
        <v>101</v>
      </c>
      <c r="G16" t="s">
        <v>88</v>
      </c>
    </row>
    <row r="17" spans="1:7" x14ac:dyDescent="0.25">
      <c r="A17">
        <v>1903006</v>
      </c>
      <c r="B17" t="s">
        <v>122</v>
      </c>
      <c r="C17" t="s">
        <v>78</v>
      </c>
      <c r="E17">
        <v>1770011</v>
      </c>
      <c r="F17" t="s">
        <v>102</v>
      </c>
      <c r="G17" t="s">
        <v>88</v>
      </c>
    </row>
    <row r="18" spans="1:7" x14ac:dyDescent="0.25">
      <c r="A18">
        <v>1903007</v>
      </c>
      <c r="B18" t="s">
        <v>123</v>
      </c>
      <c r="C18" t="s">
        <v>78</v>
      </c>
      <c r="E18">
        <v>1770012</v>
      </c>
      <c r="F18" t="s">
        <v>103</v>
      </c>
      <c r="G18" t="s">
        <v>88</v>
      </c>
    </row>
    <row r="19" spans="1:7" x14ac:dyDescent="0.25">
      <c r="A19">
        <v>1903008</v>
      </c>
      <c r="B19" t="s">
        <v>124</v>
      </c>
      <c r="C19" t="s">
        <v>78</v>
      </c>
      <c r="E19">
        <v>1790001</v>
      </c>
      <c r="F19" t="s">
        <v>104</v>
      </c>
      <c r="G19" t="s">
        <v>88</v>
      </c>
    </row>
    <row r="20" spans="1:7" x14ac:dyDescent="0.25">
      <c r="A20">
        <v>1903009</v>
      </c>
      <c r="B20" t="s">
        <v>125</v>
      </c>
      <c r="C20" t="s">
        <v>78</v>
      </c>
      <c r="E20">
        <v>1790999</v>
      </c>
      <c r="F20" t="s">
        <v>106</v>
      </c>
      <c r="G20" t="s">
        <v>88</v>
      </c>
    </row>
    <row r="21" spans="1:7" x14ac:dyDescent="0.25">
      <c r="A21">
        <v>1903010</v>
      </c>
      <c r="B21" t="s">
        <v>126</v>
      </c>
      <c r="C21" t="s">
        <v>78</v>
      </c>
      <c r="E21">
        <v>1802001</v>
      </c>
      <c r="F21" t="s">
        <v>10</v>
      </c>
      <c r="G21" t="s">
        <v>88</v>
      </c>
    </row>
    <row r="22" spans="1:7" x14ac:dyDescent="0.25">
      <c r="A22">
        <v>1903011</v>
      </c>
      <c r="B22" t="s">
        <v>127</v>
      </c>
      <c r="C22" t="s">
        <v>78</v>
      </c>
      <c r="E22">
        <v>1802002</v>
      </c>
      <c r="F22" t="s">
        <v>108</v>
      </c>
      <c r="G22" t="s">
        <v>88</v>
      </c>
    </row>
    <row r="23" spans="1:7" x14ac:dyDescent="0.25">
      <c r="A23">
        <v>1903012</v>
      </c>
      <c r="B23" t="s">
        <v>129</v>
      </c>
      <c r="C23" t="s">
        <v>78</v>
      </c>
      <c r="E23">
        <v>1802003</v>
      </c>
      <c r="F23" t="s">
        <v>109</v>
      </c>
      <c r="G23" t="s">
        <v>88</v>
      </c>
    </row>
    <row r="24" spans="1:7" x14ac:dyDescent="0.25">
      <c r="A24">
        <v>1903015</v>
      </c>
      <c r="B24" t="s">
        <v>130</v>
      </c>
      <c r="C24" t="s">
        <v>78</v>
      </c>
      <c r="E24">
        <v>1802005</v>
      </c>
      <c r="F24" t="s">
        <v>110</v>
      </c>
      <c r="G24" t="s">
        <v>88</v>
      </c>
    </row>
    <row r="25" spans="1:7" x14ac:dyDescent="0.25">
      <c r="A25">
        <v>5615011</v>
      </c>
      <c r="B25" t="s">
        <v>131</v>
      </c>
      <c r="C25" t="s">
        <v>78</v>
      </c>
      <c r="E25">
        <v>1802006</v>
      </c>
      <c r="F25" t="s">
        <v>111</v>
      </c>
      <c r="G25" t="s">
        <v>88</v>
      </c>
    </row>
    <row r="26" spans="1:7" x14ac:dyDescent="0.25">
      <c r="A26">
        <v>5615012</v>
      </c>
      <c r="B26" t="s">
        <v>133</v>
      </c>
      <c r="C26" t="s">
        <v>78</v>
      </c>
      <c r="E26">
        <v>1802007</v>
      </c>
      <c r="F26" t="s">
        <v>112</v>
      </c>
      <c r="G26" t="s">
        <v>88</v>
      </c>
    </row>
    <row r="27" spans="1:7" x14ac:dyDescent="0.25">
      <c r="A27">
        <v>5615017</v>
      </c>
      <c r="B27" t="s">
        <v>134</v>
      </c>
      <c r="C27" t="s">
        <v>78</v>
      </c>
      <c r="E27">
        <v>1802008</v>
      </c>
      <c r="F27" t="s">
        <v>113</v>
      </c>
      <c r="G27" t="s">
        <v>88</v>
      </c>
    </row>
    <row r="28" spans="1:7" x14ac:dyDescent="0.25">
      <c r="A28">
        <v>5615018</v>
      </c>
      <c r="B28" t="s">
        <v>135</v>
      </c>
      <c r="C28" t="s">
        <v>78</v>
      </c>
      <c r="E28">
        <v>1802009</v>
      </c>
      <c r="F28" t="s">
        <v>114</v>
      </c>
      <c r="G28" t="s">
        <v>88</v>
      </c>
    </row>
    <row r="29" spans="1:7" x14ac:dyDescent="0.25">
      <c r="A29">
        <v>5615027</v>
      </c>
      <c r="B29" t="s">
        <v>136</v>
      </c>
      <c r="C29" t="s">
        <v>78</v>
      </c>
      <c r="E29">
        <v>1802010</v>
      </c>
      <c r="F29" t="s">
        <v>115</v>
      </c>
      <c r="G29" t="s">
        <v>88</v>
      </c>
    </row>
    <row r="30" spans="1:7" x14ac:dyDescent="0.25">
      <c r="A30">
        <v>5634327</v>
      </c>
      <c r="B30" t="s">
        <v>137</v>
      </c>
      <c r="C30" t="s">
        <v>78</v>
      </c>
      <c r="E30">
        <v>1802011</v>
      </c>
      <c r="F30" t="s">
        <v>116</v>
      </c>
      <c r="G30" t="s">
        <v>88</v>
      </c>
    </row>
    <row r="31" spans="1:7" x14ac:dyDescent="0.25">
      <c r="A31">
        <v>5635852</v>
      </c>
      <c r="B31" t="s">
        <v>138</v>
      </c>
      <c r="C31" t="s">
        <v>78</v>
      </c>
      <c r="E31">
        <v>1802015</v>
      </c>
      <c r="F31" t="s">
        <v>117</v>
      </c>
      <c r="G31" t="s">
        <v>88</v>
      </c>
    </row>
    <row r="32" spans="1:7" x14ac:dyDescent="0.25">
      <c r="A32">
        <v>5645010</v>
      </c>
      <c r="B32" t="s">
        <v>139</v>
      </c>
      <c r="C32" t="s">
        <v>78</v>
      </c>
      <c r="E32">
        <v>5709001</v>
      </c>
      <c r="F32" t="s">
        <v>150</v>
      </c>
      <c r="G32" t="s">
        <v>88</v>
      </c>
    </row>
    <row r="33" spans="1:7" x14ac:dyDescent="0.25">
      <c r="A33">
        <v>5645016</v>
      </c>
      <c r="B33" t="s">
        <v>140</v>
      </c>
      <c r="C33" t="s">
        <v>78</v>
      </c>
      <c r="E33">
        <v>5710002</v>
      </c>
      <c r="F33" t="s">
        <v>151</v>
      </c>
      <c r="G33" t="s">
        <v>88</v>
      </c>
    </row>
    <row r="34" spans="1:7" x14ac:dyDescent="0.25">
      <c r="A34">
        <v>5645017</v>
      </c>
      <c r="B34" t="s">
        <v>140</v>
      </c>
      <c r="C34" t="s">
        <v>78</v>
      </c>
      <c r="E34">
        <v>5710010</v>
      </c>
      <c r="F34" t="s">
        <v>152</v>
      </c>
      <c r="G34" t="s">
        <v>88</v>
      </c>
    </row>
    <row r="35" spans="1:7" x14ac:dyDescent="0.25">
      <c r="A35">
        <v>5653153</v>
      </c>
      <c r="B35" t="s">
        <v>141</v>
      </c>
      <c r="C35" t="s">
        <v>78</v>
      </c>
      <c r="E35">
        <v>5710013</v>
      </c>
      <c r="F35" t="s">
        <v>153</v>
      </c>
      <c r="G35" t="s">
        <v>88</v>
      </c>
    </row>
    <row r="36" spans="1:7" x14ac:dyDescent="0.25">
      <c r="A36">
        <v>5656002</v>
      </c>
      <c r="B36" t="s">
        <v>142</v>
      </c>
      <c r="C36" t="s">
        <v>78</v>
      </c>
      <c r="E36">
        <v>5717218</v>
      </c>
      <c r="F36" t="s">
        <v>154</v>
      </c>
      <c r="G36" t="s">
        <v>88</v>
      </c>
    </row>
    <row r="37" spans="1:7" x14ac:dyDescent="0.25">
      <c r="A37">
        <v>5656006</v>
      </c>
      <c r="B37" t="s">
        <v>143</v>
      </c>
      <c r="C37" t="s">
        <v>78</v>
      </c>
      <c r="E37">
        <v>5730005</v>
      </c>
      <c r="F37" t="s">
        <v>155</v>
      </c>
      <c r="G37" t="s">
        <v>88</v>
      </c>
    </row>
    <row r="38" spans="1:7" x14ac:dyDescent="0.25">
      <c r="A38">
        <v>5656305</v>
      </c>
      <c r="B38" t="s">
        <v>144</v>
      </c>
      <c r="C38" t="s">
        <v>78</v>
      </c>
      <c r="E38">
        <v>5730006</v>
      </c>
      <c r="F38" t="s">
        <v>156</v>
      </c>
      <c r="G38" t="s">
        <v>88</v>
      </c>
    </row>
    <row r="39" spans="1:7" x14ac:dyDescent="0.25">
      <c r="A39">
        <v>5656310</v>
      </c>
      <c r="B39" t="s">
        <v>145</v>
      </c>
      <c r="C39" t="s">
        <v>78</v>
      </c>
      <c r="E39">
        <v>5730206</v>
      </c>
      <c r="F39" t="s">
        <v>157</v>
      </c>
      <c r="G39" t="s">
        <v>88</v>
      </c>
    </row>
    <row r="40" spans="1:7" x14ac:dyDescent="0.25">
      <c r="A40">
        <v>5656311</v>
      </c>
      <c r="B40" t="s">
        <v>146</v>
      </c>
      <c r="C40" t="s">
        <v>78</v>
      </c>
      <c r="E40">
        <v>5737003</v>
      </c>
      <c r="F40" t="s">
        <v>158</v>
      </c>
      <c r="G40" t="s">
        <v>88</v>
      </c>
    </row>
    <row r="41" spans="1:7" x14ac:dyDescent="0.25">
      <c r="A41">
        <v>5656315</v>
      </c>
      <c r="B41" t="s">
        <v>147</v>
      </c>
      <c r="C41" t="s">
        <v>78</v>
      </c>
      <c r="E41">
        <v>5738243</v>
      </c>
      <c r="F41" t="s">
        <v>159</v>
      </c>
      <c r="G41" t="s">
        <v>88</v>
      </c>
    </row>
    <row r="42" spans="1:7" x14ac:dyDescent="0.25">
      <c r="A42">
        <v>5657002</v>
      </c>
      <c r="B42" t="s">
        <v>148</v>
      </c>
      <c r="C42" t="s">
        <v>78</v>
      </c>
      <c r="E42">
        <v>5754002</v>
      </c>
      <c r="F42" t="s">
        <v>160</v>
      </c>
      <c r="G42" t="s">
        <v>88</v>
      </c>
    </row>
    <row r="43" spans="1:7" x14ac:dyDescent="0.25">
      <c r="A43">
        <v>5657006</v>
      </c>
      <c r="B43" t="s">
        <v>149</v>
      </c>
      <c r="C43" t="s">
        <v>78</v>
      </c>
      <c r="E43">
        <v>5754008</v>
      </c>
      <c r="F43" t="s">
        <v>161</v>
      </c>
      <c r="G43" t="s">
        <v>88</v>
      </c>
    </row>
    <row r="44" spans="1:7" x14ac:dyDescent="0.25">
      <c r="A44">
        <v>6601020</v>
      </c>
      <c r="B44" t="s">
        <v>165</v>
      </c>
      <c r="C44" t="s">
        <v>78</v>
      </c>
      <c r="E44">
        <v>5755002</v>
      </c>
      <c r="F44" t="s">
        <v>162</v>
      </c>
      <c r="G44" t="s">
        <v>88</v>
      </c>
    </row>
    <row r="45" spans="1:7" x14ac:dyDescent="0.25">
      <c r="A45">
        <v>6601021</v>
      </c>
      <c r="B45" t="s">
        <v>166</v>
      </c>
      <c r="C45" t="s">
        <v>78</v>
      </c>
      <c r="E45">
        <v>5755005</v>
      </c>
      <c r="F45" t="s">
        <v>163</v>
      </c>
      <c r="G45" t="s">
        <v>88</v>
      </c>
    </row>
    <row r="46" spans="1:7" x14ac:dyDescent="0.25">
      <c r="A46">
        <v>6601022</v>
      </c>
      <c r="B46" t="s">
        <v>167</v>
      </c>
      <c r="C46" t="s">
        <v>78</v>
      </c>
      <c r="E46">
        <v>5755009</v>
      </c>
      <c r="F46" t="s">
        <v>164</v>
      </c>
      <c r="G46" t="s">
        <v>88</v>
      </c>
    </row>
    <row r="47" spans="1:7" x14ac:dyDescent="0.25">
      <c r="A47">
        <v>6601023</v>
      </c>
      <c r="B47" t="s">
        <v>168</v>
      </c>
      <c r="C47" t="s">
        <v>78</v>
      </c>
      <c r="E47">
        <v>6702001</v>
      </c>
      <c r="F47" t="s">
        <v>175</v>
      </c>
      <c r="G47" t="s">
        <v>88</v>
      </c>
    </row>
    <row r="48" spans="1:7" x14ac:dyDescent="0.25">
      <c r="A48">
        <v>6609002</v>
      </c>
      <c r="B48" t="s">
        <v>169</v>
      </c>
      <c r="C48" t="s">
        <v>78</v>
      </c>
      <c r="E48">
        <v>6702003</v>
      </c>
      <c r="F48" t="s">
        <v>176</v>
      </c>
      <c r="G48" t="s">
        <v>88</v>
      </c>
    </row>
    <row r="49" spans="1:7" x14ac:dyDescent="0.25">
      <c r="A49">
        <v>6620077</v>
      </c>
      <c r="B49" t="s">
        <v>170</v>
      </c>
      <c r="C49" t="s">
        <v>78</v>
      </c>
      <c r="E49">
        <v>6705001</v>
      </c>
      <c r="F49" t="s">
        <v>177</v>
      </c>
      <c r="G49" t="s">
        <v>88</v>
      </c>
    </row>
    <row r="50" spans="1:7" x14ac:dyDescent="0.25">
      <c r="A50">
        <v>6620079</v>
      </c>
      <c r="B50" t="s">
        <v>171</v>
      </c>
      <c r="C50" t="s">
        <v>78</v>
      </c>
      <c r="E50">
        <v>6709003</v>
      </c>
      <c r="F50" t="s">
        <v>178</v>
      </c>
      <c r="G50" t="s">
        <v>88</v>
      </c>
    </row>
    <row r="51" spans="1:7" x14ac:dyDescent="0.25">
      <c r="A51">
        <v>6645008</v>
      </c>
      <c r="B51" t="s">
        <v>172</v>
      </c>
      <c r="C51" t="s">
        <v>78</v>
      </c>
      <c r="E51">
        <v>6709004</v>
      </c>
      <c r="F51" t="s">
        <v>179</v>
      </c>
      <c r="G51" t="s">
        <v>88</v>
      </c>
    </row>
    <row r="52" spans="1:7" x14ac:dyDescent="0.25">
      <c r="A52">
        <v>6652001</v>
      </c>
      <c r="B52" t="s">
        <v>173</v>
      </c>
      <c r="C52" t="s">
        <v>78</v>
      </c>
      <c r="E52">
        <v>6709005</v>
      </c>
      <c r="F52" t="s">
        <v>180</v>
      </c>
      <c r="G52" t="s">
        <v>88</v>
      </c>
    </row>
    <row r="53" spans="1:7" x14ac:dyDescent="0.25">
      <c r="A53">
        <v>6681002</v>
      </c>
      <c r="B53" t="s">
        <v>174</v>
      </c>
      <c r="C53" t="s">
        <v>78</v>
      </c>
      <c r="E53">
        <v>6709006</v>
      </c>
      <c r="F53" t="s">
        <v>181</v>
      </c>
      <c r="G53" t="s">
        <v>88</v>
      </c>
    </row>
    <row r="54" spans="1:7" x14ac:dyDescent="0.25">
      <c r="A54">
        <v>7609007</v>
      </c>
      <c r="B54" t="s">
        <v>194</v>
      </c>
      <c r="C54" t="s">
        <v>78</v>
      </c>
      <c r="E54">
        <v>6720028</v>
      </c>
      <c r="F54" t="s">
        <v>182</v>
      </c>
      <c r="G54" t="s">
        <v>88</v>
      </c>
    </row>
    <row r="55" spans="1:7" x14ac:dyDescent="0.25">
      <c r="A55">
        <v>7609008</v>
      </c>
      <c r="B55" t="s">
        <v>195</v>
      </c>
      <c r="C55" t="s">
        <v>78</v>
      </c>
      <c r="E55">
        <v>6720032</v>
      </c>
      <c r="F55" t="s">
        <v>183</v>
      </c>
      <c r="G55" t="s">
        <v>88</v>
      </c>
    </row>
    <row r="56" spans="1:7" x14ac:dyDescent="0.25">
      <c r="A56">
        <v>7615001</v>
      </c>
      <c r="B56" t="s">
        <v>196</v>
      </c>
      <c r="C56" t="s">
        <v>78</v>
      </c>
      <c r="E56">
        <v>6720050</v>
      </c>
      <c r="F56" t="s">
        <v>184</v>
      </c>
      <c r="G56" t="s">
        <v>88</v>
      </c>
    </row>
    <row r="57" spans="1:7" x14ac:dyDescent="0.25">
      <c r="A57">
        <v>7615021</v>
      </c>
      <c r="B57" t="s">
        <v>197</v>
      </c>
      <c r="C57" t="s">
        <v>78</v>
      </c>
      <c r="E57">
        <v>6745009</v>
      </c>
      <c r="F57" t="s">
        <v>185</v>
      </c>
      <c r="G57" t="s">
        <v>88</v>
      </c>
    </row>
    <row r="58" spans="1:7" x14ac:dyDescent="0.25">
      <c r="A58">
        <v>7615022</v>
      </c>
      <c r="B58" t="s">
        <v>198</v>
      </c>
      <c r="C58" t="s">
        <v>78</v>
      </c>
      <c r="E58">
        <v>6751002</v>
      </c>
      <c r="F58" t="s">
        <v>186</v>
      </c>
      <c r="G58" t="s">
        <v>88</v>
      </c>
    </row>
    <row r="59" spans="1:7" x14ac:dyDescent="0.25">
      <c r="A59">
        <v>7629301</v>
      </c>
      <c r="B59" t="s">
        <v>199</v>
      </c>
      <c r="C59" t="s">
        <v>78</v>
      </c>
      <c r="E59">
        <v>6753036</v>
      </c>
      <c r="F59" t="s">
        <v>187</v>
      </c>
      <c r="G59" t="s">
        <v>88</v>
      </c>
    </row>
    <row r="60" spans="1:7" x14ac:dyDescent="0.25">
      <c r="A60">
        <v>7632268</v>
      </c>
      <c r="B60" t="s">
        <v>200</v>
      </c>
      <c r="C60" t="s">
        <v>78</v>
      </c>
      <c r="E60">
        <v>6760000</v>
      </c>
      <c r="F60" t="s">
        <v>188</v>
      </c>
      <c r="G60" t="s">
        <v>88</v>
      </c>
    </row>
    <row r="61" spans="1:7" x14ac:dyDescent="0.25">
      <c r="A61">
        <v>7632311</v>
      </c>
      <c r="B61" t="s">
        <v>201</v>
      </c>
      <c r="C61" t="s">
        <v>78</v>
      </c>
      <c r="E61">
        <v>6760004</v>
      </c>
      <c r="F61" t="s">
        <v>189</v>
      </c>
      <c r="G61" t="s">
        <v>88</v>
      </c>
    </row>
    <row r="62" spans="1:7" x14ac:dyDescent="0.25">
      <c r="A62">
        <v>7632352</v>
      </c>
      <c r="B62" t="s">
        <v>202</v>
      </c>
      <c r="C62" t="s">
        <v>78</v>
      </c>
      <c r="E62">
        <v>6764001</v>
      </c>
      <c r="F62" t="s">
        <v>190</v>
      </c>
      <c r="G62" t="s">
        <v>88</v>
      </c>
    </row>
    <row r="63" spans="1:7" x14ac:dyDescent="0.25">
      <c r="A63">
        <v>7639301</v>
      </c>
      <c r="B63" t="s">
        <v>203</v>
      </c>
      <c r="C63" t="s">
        <v>78</v>
      </c>
      <c r="E63">
        <v>6781202</v>
      </c>
      <c r="F63" t="s">
        <v>191</v>
      </c>
      <c r="G63" t="s">
        <v>88</v>
      </c>
    </row>
    <row r="64" spans="1:7" x14ac:dyDescent="0.25">
      <c r="A64">
        <v>7644238</v>
      </c>
      <c r="B64" t="s">
        <v>204</v>
      </c>
      <c r="C64" t="s">
        <v>78</v>
      </c>
      <c r="E64">
        <v>6784025</v>
      </c>
      <c r="F64" t="s">
        <v>192</v>
      </c>
      <c r="G64" t="s">
        <v>88</v>
      </c>
    </row>
    <row r="65" spans="1:7" x14ac:dyDescent="0.25">
      <c r="A65">
        <v>7644328</v>
      </c>
      <c r="B65" t="s">
        <v>205</v>
      </c>
      <c r="C65" t="s">
        <v>78</v>
      </c>
      <c r="E65">
        <v>6785007</v>
      </c>
      <c r="F65" t="s">
        <v>193</v>
      </c>
      <c r="G65" t="s">
        <v>88</v>
      </c>
    </row>
    <row r="66" spans="1:7" x14ac:dyDescent="0.25">
      <c r="A66">
        <v>7645018</v>
      </c>
      <c r="B66" t="s">
        <v>206</v>
      </c>
      <c r="C66" t="s">
        <v>78</v>
      </c>
      <c r="E66">
        <v>7709009</v>
      </c>
      <c r="F66" t="s">
        <v>217</v>
      </c>
      <c r="G66" t="s">
        <v>88</v>
      </c>
    </row>
    <row r="67" spans="1:7" x14ac:dyDescent="0.25">
      <c r="A67">
        <v>7645020</v>
      </c>
      <c r="B67" t="s">
        <v>207</v>
      </c>
      <c r="C67" t="s">
        <v>78</v>
      </c>
      <c r="E67">
        <v>7709010</v>
      </c>
      <c r="F67" t="s">
        <v>218</v>
      </c>
      <c r="G67" t="s">
        <v>88</v>
      </c>
    </row>
    <row r="68" spans="1:7" x14ac:dyDescent="0.25">
      <c r="A68">
        <v>7652002</v>
      </c>
      <c r="B68" t="s">
        <v>208</v>
      </c>
      <c r="C68" t="s">
        <v>78</v>
      </c>
      <c r="E68">
        <v>7709011</v>
      </c>
      <c r="F68" t="s">
        <v>219</v>
      </c>
      <c r="G68" t="s">
        <v>88</v>
      </c>
    </row>
    <row r="69" spans="1:7" x14ac:dyDescent="0.25">
      <c r="A69">
        <v>7653002</v>
      </c>
      <c r="B69" t="s">
        <v>209</v>
      </c>
      <c r="C69" t="s">
        <v>78</v>
      </c>
      <c r="E69">
        <v>7709012</v>
      </c>
      <c r="F69" t="s">
        <v>220</v>
      </c>
      <c r="G69" t="s">
        <v>88</v>
      </c>
    </row>
    <row r="70" spans="1:7" x14ac:dyDescent="0.25">
      <c r="A70">
        <v>7653037</v>
      </c>
      <c r="B70" t="s">
        <v>210</v>
      </c>
      <c r="C70" t="s">
        <v>78</v>
      </c>
      <c r="E70">
        <v>7709103</v>
      </c>
      <c r="F70" t="s">
        <v>221</v>
      </c>
      <c r="G70" t="s">
        <v>88</v>
      </c>
    </row>
    <row r="71" spans="1:7" x14ac:dyDescent="0.25">
      <c r="A71">
        <v>7658255</v>
      </c>
      <c r="B71" t="s">
        <v>211</v>
      </c>
      <c r="C71" t="s">
        <v>78</v>
      </c>
      <c r="E71">
        <v>7709555</v>
      </c>
      <c r="F71" t="s">
        <v>222</v>
      </c>
      <c r="G71" t="s">
        <v>88</v>
      </c>
    </row>
    <row r="72" spans="1:7" x14ac:dyDescent="0.25">
      <c r="A72">
        <v>7661001</v>
      </c>
      <c r="B72" t="s">
        <v>212</v>
      </c>
      <c r="C72" t="s">
        <v>78</v>
      </c>
      <c r="E72">
        <v>7710016</v>
      </c>
      <c r="F72" t="s">
        <v>223</v>
      </c>
      <c r="G72" t="s">
        <v>88</v>
      </c>
    </row>
    <row r="73" spans="1:7" x14ac:dyDescent="0.25">
      <c r="A73">
        <v>7661002</v>
      </c>
      <c r="B73" t="s">
        <v>213</v>
      </c>
      <c r="C73" t="s">
        <v>78</v>
      </c>
      <c r="E73">
        <v>7710018</v>
      </c>
      <c r="F73" t="s">
        <v>224</v>
      </c>
      <c r="G73" t="s">
        <v>88</v>
      </c>
    </row>
    <row r="74" spans="1:7" x14ac:dyDescent="0.25">
      <c r="A74">
        <v>7661003</v>
      </c>
      <c r="B74" t="s">
        <v>214</v>
      </c>
      <c r="C74" t="s">
        <v>78</v>
      </c>
      <c r="E74">
        <v>7710025</v>
      </c>
      <c r="F74" t="s">
        <v>225</v>
      </c>
      <c r="G74" t="s">
        <v>88</v>
      </c>
    </row>
    <row r="75" spans="1:7" x14ac:dyDescent="0.25">
      <c r="A75">
        <v>7661005</v>
      </c>
      <c r="B75" t="s">
        <v>215</v>
      </c>
      <c r="C75" t="s">
        <v>78</v>
      </c>
      <c r="E75">
        <v>7718001</v>
      </c>
      <c r="F75" t="s">
        <v>226</v>
      </c>
      <c r="G75" t="s">
        <v>88</v>
      </c>
    </row>
    <row r="76" spans="1:7" x14ac:dyDescent="0.25">
      <c r="A76">
        <v>7680307</v>
      </c>
      <c r="B76" t="s">
        <v>216</v>
      </c>
      <c r="C76" t="s">
        <v>78</v>
      </c>
      <c r="E76">
        <v>7720080</v>
      </c>
      <c r="F76" t="s">
        <v>227</v>
      </c>
      <c r="G76" t="s">
        <v>88</v>
      </c>
    </row>
    <row r="77" spans="1:7" x14ac:dyDescent="0.25">
      <c r="A77">
        <v>56358511</v>
      </c>
      <c r="B77" t="s">
        <v>250</v>
      </c>
      <c r="C77" t="s">
        <v>78</v>
      </c>
      <c r="E77">
        <v>7731178</v>
      </c>
      <c r="F77" t="s">
        <v>228</v>
      </c>
      <c r="G77" t="s">
        <v>88</v>
      </c>
    </row>
    <row r="78" spans="1:7" x14ac:dyDescent="0.25">
      <c r="A78">
        <v>56363881</v>
      </c>
      <c r="B78" t="s">
        <v>251</v>
      </c>
      <c r="C78" t="s">
        <v>78</v>
      </c>
      <c r="E78">
        <v>7731188</v>
      </c>
      <c r="F78" t="s">
        <v>229</v>
      </c>
      <c r="G78" t="s">
        <v>88</v>
      </c>
    </row>
    <row r="79" spans="1:7" x14ac:dyDescent="0.25">
      <c r="A79">
        <v>66117505</v>
      </c>
      <c r="B79" t="s">
        <v>252</v>
      </c>
      <c r="C79" t="s">
        <v>78</v>
      </c>
      <c r="E79">
        <v>7731189</v>
      </c>
      <c r="F79" t="s">
        <v>230</v>
      </c>
      <c r="G79" t="s">
        <v>88</v>
      </c>
    </row>
    <row r="80" spans="1:7" x14ac:dyDescent="0.25">
      <c r="A80">
        <v>66333881</v>
      </c>
      <c r="B80" t="s">
        <v>253</v>
      </c>
      <c r="C80" t="s">
        <v>78</v>
      </c>
      <c r="E80">
        <v>7732022</v>
      </c>
      <c r="F80" t="s">
        <v>231</v>
      </c>
      <c r="G80" t="s">
        <v>88</v>
      </c>
    </row>
    <row r="81" spans="1:7" x14ac:dyDescent="0.25">
      <c r="A81">
        <v>66393889</v>
      </c>
      <c r="B81" t="s">
        <v>254</v>
      </c>
      <c r="C81" t="s">
        <v>78</v>
      </c>
      <c r="E81">
        <v>7732037</v>
      </c>
      <c r="F81" t="s">
        <v>232</v>
      </c>
      <c r="G81" t="s">
        <v>88</v>
      </c>
    </row>
    <row r="82" spans="1:7" x14ac:dyDescent="0.25">
      <c r="A82">
        <v>66823007</v>
      </c>
      <c r="B82" t="s">
        <v>255</v>
      </c>
      <c r="C82" t="s">
        <v>78</v>
      </c>
      <c r="E82">
        <v>7732057</v>
      </c>
      <c r="F82" t="s">
        <v>233</v>
      </c>
      <c r="G82" t="s">
        <v>88</v>
      </c>
    </row>
    <row r="83" spans="1:7" x14ac:dyDescent="0.25">
      <c r="A83">
        <v>66833009</v>
      </c>
      <c r="B83" t="s">
        <v>256</v>
      </c>
      <c r="C83" t="s">
        <v>78</v>
      </c>
      <c r="E83">
        <v>7732081</v>
      </c>
      <c r="F83" t="s">
        <v>234</v>
      </c>
      <c r="G83" t="s">
        <v>88</v>
      </c>
    </row>
    <row r="84" spans="1:7" x14ac:dyDescent="0.25">
      <c r="A84">
        <v>76862785</v>
      </c>
      <c r="B84" t="s">
        <v>257</v>
      </c>
      <c r="C84" t="s">
        <v>78</v>
      </c>
      <c r="E84">
        <v>7732173</v>
      </c>
      <c r="F84" t="s">
        <v>235</v>
      </c>
      <c r="G84" t="s">
        <v>88</v>
      </c>
    </row>
    <row r="85" spans="1:7" x14ac:dyDescent="0.25">
      <c r="A85">
        <v>76872702</v>
      </c>
      <c r="B85" t="s">
        <v>258</v>
      </c>
      <c r="C85" t="s">
        <v>78</v>
      </c>
      <c r="E85">
        <v>7732199</v>
      </c>
      <c r="F85" t="s">
        <v>236</v>
      </c>
      <c r="G85" t="s">
        <v>88</v>
      </c>
    </row>
    <row r="86" spans="1:7" x14ac:dyDescent="0.25">
      <c r="E86">
        <v>7753034</v>
      </c>
      <c r="F86" t="s">
        <v>237</v>
      </c>
      <c r="G86" t="s">
        <v>88</v>
      </c>
    </row>
    <row r="87" spans="1:7" x14ac:dyDescent="0.25">
      <c r="E87">
        <v>7753036</v>
      </c>
      <c r="F87" t="s">
        <v>238</v>
      </c>
      <c r="G87" t="s">
        <v>88</v>
      </c>
    </row>
    <row r="88" spans="1:7" x14ac:dyDescent="0.25">
      <c r="E88">
        <v>7760005</v>
      </c>
      <c r="F88" t="s">
        <v>239</v>
      </c>
      <c r="G88" t="s">
        <v>88</v>
      </c>
    </row>
    <row r="89" spans="1:7" x14ac:dyDescent="0.25">
      <c r="E89">
        <v>7760010</v>
      </c>
      <c r="F89" t="s">
        <v>240</v>
      </c>
      <c r="G89" t="s">
        <v>88</v>
      </c>
    </row>
    <row r="90" spans="1:7" x14ac:dyDescent="0.25">
      <c r="E90">
        <v>7760012</v>
      </c>
      <c r="F90" t="s">
        <v>241</v>
      </c>
      <c r="G90" t="s">
        <v>88</v>
      </c>
    </row>
    <row r="91" spans="1:7" x14ac:dyDescent="0.25">
      <c r="E91">
        <v>7762011</v>
      </c>
      <c r="F91" t="s">
        <v>242</v>
      </c>
      <c r="G91" t="s">
        <v>88</v>
      </c>
    </row>
    <row r="92" spans="1:7" x14ac:dyDescent="0.25">
      <c r="E92">
        <v>7762021</v>
      </c>
      <c r="F92" t="s">
        <v>243</v>
      </c>
      <c r="G92" t="s">
        <v>88</v>
      </c>
    </row>
    <row r="93" spans="1:7" x14ac:dyDescent="0.25">
      <c r="E93">
        <v>7763001</v>
      </c>
      <c r="F93" t="s">
        <v>244</v>
      </c>
      <c r="G93" t="s">
        <v>88</v>
      </c>
    </row>
    <row r="94" spans="1:7" x14ac:dyDescent="0.25">
      <c r="E94">
        <v>7763002</v>
      </c>
      <c r="F94" t="s">
        <v>245</v>
      </c>
      <c r="G94" t="s">
        <v>88</v>
      </c>
    </row>
    <row r="95" spans="1:7" x14ac:dyDescent="0.25">
      <c r="E95">
        <v>7763111</v>
      </c>
      <c r="F95" t="s">
        <v>246</v>
      </c>
      <c r="G95" t="s">
        <v>88</v>
      </c>
    </row>
    <row r="96" spans="1:7" x14ac:dyDescent="0.25">
      <c r="E96">
        <v>7780007</v>
      </c>
      <c r="F96" t="s">
        <v>247</v>
      </c>
      <c r="G96" t="s">
        <v>88</v>
      </c>
    </row>
    <row r="97" spans="5:7" x14ac:dyDescent="0.25">
      <c r="E97">
        <v>7789001</v>
      </c>
      <c r="F97" t="s">
        <v>248</v>
      </c>
      <c r="G97" t="s">
        <v>88</v>
      </c>
    </row>
    <row r="98" spans="5:7" x14ac:dyDescent="0.25">
      <c r="E98">
        <v>7789004</v>
      </c>
      <c r="F98" t="s">
        <v>249</v>
      </c>
      <c r="G9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H4" sqref="H4"/>
    </sheetView>
  </sheetViews>
  <sheetFormatPr defaultRowHeight="15" x14ac:dyDescent="0.25"/>
  <cols>
    <col min="1" max="1" width="15.28515625" customWidth="1"/>
    <col min="2" max="2" width="16.7109375" customWidth="1"/>
    <col min="3" max="3" width="15.28515625" bestFit="1" customWidth="1"/>
    <col min="4" max="4" width="14.28515625" bestFit="1" customWidth="1"/>
    <col min="5" max="5" width="16.7109375" customWidth="1"/>
    <col min="9" max="9" width="15.42578125" bestFit="1" customWidth="1"/>
    <col min="10" max="11" width="13.85546875" bestFit="1" customWidth="1"/>
    <col min="12" max="12" width="12.7109375" bestFit="1" customWidth="1"/>
    <col min="13" max="14" width="13.85546875" bestFit="1" customWidth="1"/>
    <col min="16" max="17" width="13.85546875" bestFit="1" customWidth="1"/>
    <col min="18" max="19" width="12.7109375" bestFit="1" customWidth="1"/>
  </cols>
  <sheetData>
    <row r="1" spans="1:4" x14ac:dyDescent="0.25">
      <c r="A1" t="s">
        <v>419</v>
      </c>
      <c r="B1" t="s">
        <v>420</v>
      </c>
      <c r="C1" t="s">
        <v>365</v>
      </c>
      <c r="D1" t="s">
        <v>366</v>
      </c>
    </row>
    <row r="2" spans="1:4" x14ac:dyDescent="0.25">
      <c r="A2">
        <f>VLOOKUP(B2,[1]vessel!$E$2:$F$182,2,FALSE)</f>
        <v>1802011</v>
      </c>
      <c r="B2" t="s">
        <v>367</v>
      </c>
      <c r="C2" s="30">
        <v>72148904</v>
      </c>
      <c r="D2" s="30">
        <v>14400000</v>
      </c>
    </row>
    <row r="3" spans="1:4" x14ac:dyDescent="0.25">
      <c r="A3">
        <f>VLOOKUP(B3,[1]vessel!$E$2:$F$182,2,FALSE)</f>
        <v>1770003</v>
      </c>
      <c r="B3" t="s">
        <v>369</v>
      </c>
      <c r="C3" s="30">
        <v>58142946</v>
      </c>
      <c r="D3" s="30">
        <v>14400000</v>
      </c>
    </row>
    <row r="4" spans="1:4" x14ac:dyDescent="0.25">
      <c r="A4">
        <f>VLOOKUP(B4,[1]vessel!$E$2:$F$182,2,FALSE)</f>
        <v>1802003</v>
      </c>
      <c r="B4" t="s">
        <v>370</v>
      </c>
      <c r="C4" s="30">
        <v>92759505</v>
      </c>
      <c r="D4" s="30">
        <v>14400000</v>
      </c>
    </row>
    <row r="5" spans="1:4" x14ac:dyDescent="0.25">
      <c r="A5">
        <f>VLOOKUP(B5,[1]vessel!$E$2:$F$182,2,FALSE)</f>
        <v>1770002</v>
      </c>
      <c r="B5" t="s">
        <v>371</v>
      </c>
      <c r="C5" s="30">
        <v>59746545</v>
      </c>
      <c r="D5" s="30">
        <v>14400000</v>
      </c>
    </row>
    <row r="6" spans="1:4" x14ac:dyDescent="0.25">
      <c r="A6">
        <f>VLOOKUP(B6,[1]vessel!$E$2:$F$182,2,FALSE)</f>
        <v>1802005</v>
      </c>
      <c r="B6" t="s">
        <v>372</v>
      </c>
      <c r="C6" s="30">
        <v>62820643</v>
      </c>
      <c r="D6" s="30">
        <v>14400000</v>
      </c>
    </row>
    <row r="7" spans="1:4" x14ac:dyDescent="0.25">
      <c r="A7">
        <f>VLOOKUP(B7,[1]vessel!$E$2:$F$182,2,FALSE)</f>
        <v>1770003</v>
      </c>
      <c r="B7" t="s">
        <v>369</v>
      </c>
      <c r="C7" s="30">
        <v>62145387</v>
      </c>
      <c r="D7" s="30">
        <v>14400000</v>
      </c>
    </row>
    <row r="8" spans="1:4" x14ac:dyDescent="0.25">
      <c r="A8">
        <f>VLOOKUP(B8,[1]vessel!$E$2:$F$182,2,FALSE)</f>
        <v>1802011</v>
      </c>
      <c r="B8" t="s">
        <v>367</v>
      </c>
      <c r="C8" s="30"/>
      <c r="D8" s="30"/>
    </row>
    <row r="9" spans="1:4" x14ac:dyDescent="0.25">
      <c r="A9">
        <f>VLOOKUP(B9,[1]vessel!$E$2:$F$182,2,FALSE)</f>
        <v>7731188</v>
      </c>
      <c r="B9" t="s">
        <v>375</v>
      </c>
      <c r="C9" s="30"/>
      <c r="D9" s="30">
        <v>14400000</v>
      </c>
    </row>
    <row r="10" spans="1:4" x14ac:dyDescent="0.25">
      <c r="A10">
        <f>VLOOKUP(B10,[1]vessel!$E$2:$F$182,2,FALSE)</f>
        <v>7731189</v>
      </c>
      <c r="B10" t="s">
        <v>377</v>
      </c>
      <c r="C10" s="30"/>
      <c r="D10" s="30">
        <v>14400000</v>
      </c>
    </row>
    <row r="11" spans="1:4" x14ac:dyDescent="0.25">
      <c r="A11">
        <f>VLOOKUP(B11,[1]vessel!$E$2:$F$182,2,FALSE)</f>
        <v>7760010</v>
      </c>
      <c r="B11" s="31" t="s">
        <v>379</v>
      </c>
      <c r="C11" s="30"/>
      <c r="D11" s="30">
        <v>14400000</v>
      </c>
    </row>
    <row r="12" spans="1:4" x14ac:dyDescent="0.25">
      <c r="A12">
        <f>VLOOKUP(B12,[1]vessel!$E$2:$F$182,2,FALSE)</f>
        <v>7762011</v>
      </c>
      <c r="B12" s="31" t="s">
        <v>381</v>
      </c>
      <c r="C12" s="30"/>
      <c r="D12" s="30"/>
    </row>
    <row r="13" spans="1:4" x14ac:dyDescent="0.25">
      <c r="A13">
        <f>VLOOKUP(B13,[1]vessel!$E$2:$F$182,2,FALSE)</f>
        <v>6760000</v>
      </c>
      <c r="B13" s="32" t="s">
        <v>421</v>
      </c>
      <c r="C13" s="30"/>
      <c r="D13" s="30"/>
    </row>
    <row r="14" spans="1:4" x14ac:dyDescent="0.25">
      <c r="A14">
        <f>VLOOKUP(B14,[1]vessel!$E$2:$F$182,2,FALSE)</f>
        <v>7731178</v>
      </c>
      <c r="B14" s="31" t="s">
        <v>384</v>
      </c>
      <c r="C14" s="30"/>
      <c r="D14" s="30"/>
    </row>
    <row r="15" spans="1:4" x14ac:dyDescent="0.25">
      <c r="A15">
        <f>VLOOKUP(B15,[1]vessel!$E$2:$F$182,2,FALSE)</f>
        <v>6705001</v>
      </c>
      <c r="B15" s="31" t="s">
        <v>386</v>
      </c>
      <c r="C15" s="30"/>
      <c r="D15" s="30"/>
    </row>
    <row r="16" spans="1:4" x14ac:dyDescent="0.25">
      <c r="A16">
        <f>VLOOKUP(B16,[1]vessel!$E$2:$F$182,2,FALSE)</f>
        <v>1770008</v>
      </c>
      <c r="B16" t="s">
        <v>388</v>
      </c>
      <c r="C16" s="30">
        <v>75767083</v>
      </c>
      <c r="D16" s="30">
        <v>14400000</v>
      </c>
    </row>
    <row r="17" spans="1:4" x14ac:dyDescent="0.25">
      <c r="A17">
        <f>VLOOKUP(B17,[1]vessel!$E$2:$F$182,2,FALSE)</f>
        <v>1802009</v>
      </c>
      <c r="B17" t="s">
        <v>390</v>
      </c>
      <c r="C17" s="30">
        <v>79122319</v>
      </c>
      <c r="D17" s="30">
        <v>14400000</v>
      </c>
    </row>
    <row r="18" spans="1:4" x14ac:dyDescent="0.25">
      <c r="A18">
        <f>VLOOKUP(B18,[1]vessel!$E$2:$F$182,2,FALSE)</f>
        <v>1802015</v>
      </c>
      <c r="B18" s="33" t="s">
        <v>392</v>
      </c>
      <c r="C18" s="30"/>
      <c r="D18" s="30">
        <v>14400000</v>
      </c>
    </row>
    <row r="19" spans="1:4" x14ac:dyDescent="0.25">
      <c r="A19">
        <f>VLOOKUP(B19,[1]vessel!$E$2:$F$182,2,FALSE)</f>
        <v>1770001</v>
      </c>
      <c r="B19" t="s">
        <v>394</v>
      </c>
      <c r="C19" s="30">
        <v>79033264</v>
      </c>
      <c r="D19" s="30">
        <v>14400000</v>
      </c>
    </row>
    <row r="20" spans="1:4" x14ac:dyDescent="0.25">
      <c r="A20">
        <f>VLOOKUP(B20,[1]vessel!$E$2:$F$182,2,FALSE)</f>
        <v>1802010</v>
      </c>
      <c r="B20" t="s">
        <v>396</v>
      </c>
      <c r="C20" s="30">
        <v>98820696</v>
      </c>
      <c r="D20" s="30">
        <v>14400000</v>
      </c>
    </row>
    <row r="21" spans="1:4" x14ac:dyDescent="0.25">
      <c r="A21">
        <f>VLOOKUP(B21,[1]vessel!$E$2:$F$182,2,FALSE)</f>
        <v>1770006</v>
      </c>
      <c r="B21" t="s">
        <v>398</v>
      </c>
      <c r="C21" s="30"/>
      <c r="D21" s="30"/>
    </row>
    <row r="22" spans="1:4" x14ac:dyDescent="0.25">
      <c r="A22">
        <f>VLOOKUP(B22,[1]vessel!$E$2:$F$182,2,FALSE)</f>
        <v>1770011</v>
      </c>
      <c r="B22" t="s">
        <v>399</v>
      </c>
      <c r="C22" s="30">
        <v>98820696</v>
      </c>
      <c r="D22" s="30">
        <v>14400000</v>
      </c>
    </row>
    <row r="23" spans="1:4" x14ac:dyDescent="0.25">
      <c r="A23">
        <f>VLOOKUP(B23,[1]vessel!$E$2:$F$182,2,FALSE)</f>
        <v>1802007</v>
      </c>
      <c r="B23" t="s">
        <v>401</v>
      </c>
      <c r="C23" s="30">
        <v>60200360</v>
      </c>
      <c r="D23" s="30">
        <v>14400000</v>
      </c>
    </row>
    <row r="24" spans="1:4" x14ac:dyDescent="0.25">
      <c r="A24">
        <f>VLOOKUP(B24,[1]vessel!$E$2:$F$182,2,FALSE)</f>
        <v>1770010</v>
      </c>
      <c r="B24" t="s">
        <v>402</v>
      </c>
      <c r="C24" s="30">
        <v>67203933</v>
      </c>
      <c r="D24" s="30">
        <v>14400000</v>
      </c>
    </row>
    <row r="25" spans="1:4" x14ac:dyDescent="0.25">
      <c r="A25">
        <f>VLOOKUP(B25,[1]vessel!$E$2:$F$182,2,FALSE)</f>
        <v>1770005</v>
      </c>
      <c r="B25" t="s">
        <v>403</v>
      </c>
      <c r="C25" s="30">
        <v>41298087</v>
      </c>
      <c r="D25" s="30">
        <v>14400000</v>
      </c>
    </row>
    <row r="26" spans="1:4" x14ac:dyDescent="0.25">
      <c r="A26">
        <f>VLOOKUP(B26,[1]vessel!$E$2:$F$182,2,FALSE)</f>
        <v>1802006</v>
      </c>
      <c r="B26" t="s">
        <v>404</v>
      </c>
      <c r="C26" s="30">
        <v>41298087</v>
      </c>
      <c r="D26" s="30">
        <v>14400000</v>
      </c>
    </row>
    <row r="27" spans="1:4" x14ac:dyDescent="0.25">
      <c r="A27">
        <f>VLOOKUP(B27,[1]vessel!$E$2:$F$182,2,FALSE)</f>
        <v>1802001</v>
      </c>
      <c r="B27" t="s">
        <v>405</v>
      </c>
      <c r="C27" s="30">
        <v>41298087</v>
      </c>
      <c r="D27" s="30">
        <v>14400000</v>
      </c>
    </row>
    <row r="28" spans="1:4" x14ac:dyDescent="0.25">
      <c r="A28">
        <f>VLOOKUP(B28,[1]vessel!$E$2:$F$182,2,FALSE)</f>
        <v>6751002</v>
      </c>
      <c r="B28" t="s">
        <v>406</v>
      </c>
      <c r="C28" s="30"/>
      <c r="D28" s="30"/>
    </row>
    <row r="29" spans="1:4" x14ac:dyDescent="0.25">
      <c r="A29">
        <f>VLOOKUP(B29,[1]vessel!$E$2:$F$182,2,FALSE)</f>
        <v>7718001</v>
      </c>
      <c r="B29" t="s">
        <v>408</v>
      </c>
      <c r="C29" s="30"/>
      <c r="D29" s="30"/>
    </row>
    <row r="30" spans="1:4" x14ac:dyDescent="0.25">
      <c r="C30" s="30"/>
      <c r="D30" s="30"/>
    </row>
    <row r="31" spans="1:4" x14ac:dyDescent="0.25">
      <c r="A31">
        <f>VLOOKUP(B31,[1]vessel!$E$2:$F$182,2,FALSE)</f>
        <v>1802005</v>
      </c>
      <c r="B31" t="s">
        <v>372</v>
      </c>
      <c r="C31" s="30">
        <v>75622248</v>
      </c>
      <c r="D31" s="30">
        <v>14400000</v>
      </c>
    </row>
    <row r="32" spans="1:4" x14ac:dyDescent="0.25">
      <c r="A32">
        <f>VLOOKUP(B32,[1]vessel!$E$2:$F$182,2,FALSE)</f>
        <v>1770008</v>
      </c>
      <c r="B32" t="s">
        <v>388</v>
      </c>
      <c r="C32" s="30">
        <v>79307932</v>
      </c>
      <c r="D32" s="30">
        <v>14400000</v>
      </c>
    </row>
    <row r="33" spans="1:4" x14ac:dyDescent="0.25">
      <c r="A33">
        <f>VLOOKUP(B33,[1]vessel!$E$2:$F$182,2,FALSE)</f>
        <v>1770007</v>
      </c>
      <c r="B33" t="s">
        <v>412</v>
      </c>
      <c r="C33" s="30">
        <v>79207765</v>
      </c>
      <c r="D33" s="30">
        <v>14400000</v>
      </c>
    </row>
    <row r="34" spans="1:4" x14ac:dyDescent="0.25">
      <c r="A34">
        <f>VLOOKUP(B34,[1]vessel!$E$2:$F$182,2,FALSE)</f>
        <v>1802008</v>
      </c>
      <c r="B34" t="s">
        <v>414</v>
      </c>
      <c r="C34" s="30">
        <v>82017613</v>
      </c>
      <c r="D34" s="30">
        <v>14400000</v>
      </c>
    </row>
    <row r="35" spans="1:4" x14ac:dyDescent="0.25">
      <c r="A35">
        <f>VLOOKUP(B35,[1]vessel!$E$2:$F$182,2,FALSE)</f>
        <v>1802002</v>
      </c>
      <c r="B35" t="s">
        <v>416</v>
      </c>
      <c r="C35" s="30">
        <v>74800274</v>
      </c>
      <c r="D35" s="30">
        <v>14400000</v>
      </c>
    </row>
    <row r="36" spans="1:4" x14ac:dyDescent="0.25">
      <c r="A36">
        <f>VLOOKUP(B36,[1]vessel!$E$2:$F$182,2,FALSE)</f>
        <v>1802010</v>
      </c>
      <c r="B36" t="s">
        <v>396</v>
      </c>
      <c r="C36" s="30">
        <v>80818718</v>
      </c>
      <c r="D36" s="30">
        <v>14400000</v>
      </c>
    </row>
    <row r="37" spans="1:4" x14ac:dyDescent="0.25">
      <c r="C37" s="30"/>
      <c r="D37" s="30"/>
    </row>
    <row r="38" spans="1:4" x14ac:dyDescent="0.25">
      <c r="A38" s="33"/>
      <c r="B38" s="33"/>
      <c r="C38" s="34"/>
      <c r="D38" s="34"/>
    </row>
    <row r="39" spans="1:4" x14ac:dyDescent="0.25">
      <c r="A39">
        <f>VLOOKUP(B39,[1]vessel!$E$2:$F$182,2,FALSE)</f>
        <v>1601008</v>
      </c>
      <c r="B39" t="s">
        <v>368</v>
      </c>
      <c r="C39" s="30">
        <v>92759505</v>
      </c>
      <c r="D39" s="30">
        <v>13971000</v>
      </c>
    </row>
    <row r="40" spans="1:4" x14ac:dyDescent="0.25">
      <c r="A40">
        <f>VLOOKUP(B40,[1]vessel!$E$2:$F$182,2,FALSE)</f>
        <v>1610102</v>
      </c>
      <c r="B40" t="s">
        <v>84</v>
      </c>
      <c r="C40" s="30">
        <v>98264873</v>
      </c>
      <c r="D40" s="30">
        <v>13971000</v>
      </c>
    </row>
    <row r="41" spans="1:4" x14ac:dyDescent="0.25">
      <c r="A41">
        <f>VLOOKUP(B41,[1]vessel!$E$2:$F$182,2,FALSE)</f>
        <v>1601007</v>
      </c>
      <c r="B41" t="s">
        <v>12</v>
      </c>
      <c r="C41" s="30">
        <v>84381195</v>
      </c>
      <c r="D41" s="30">
        <v>13971000</v>
      </c>
    </row>
    <row r="42" spans="1:4" x14ac:dyDescent="0.25">
      <c r="A42">
        <f>VLOOKUP(B42,[1]vessel!$E$2:$F$182,2,FALSE)</f>
        <v>1601005</v>
      </c>
      <c r="B42" t="s">
        <v>21</v>
      </c>
      <c r="C42" s="30">
        <v>81737044</v>
      </c>
      <c r="D42" s="30">
        <v>13971000</v>
      </c>
    </row>
    <row r="43" spans="1:4" x14ac:dyDescent="0.25">
      <c r="A43">
        <f>VLOOKUP(B43,[1]vessel!$E$2:$F$182,2,FALSE)</f>
        <v>1601006</v>
      </c>
      <c r="B43" t="s">
        <v>373</v>
      </c>
      <c r="C43" s="30">
        <v>92566506</v>
      </c>
      <c r="D43" s="30">
        <v>13971000</v>
      </c>
    </row>
    <row r="44" spans="1:4" x14ac:dyDescent="0.25">
      <c r="A44">
        <f>VLOOKUP(B44,[1]vessel!$E$2:$F$182,2,FALSE)</f>
        <v>1601004</v>
      </c>
      <c r="B44" t="s">
        <v>374</v>
      </c>
      <c r="C44" s="30">
        <v>95681017</v>
      </c>
      <c r="D44" s="30">
        <v>13971000</v>
      </c>
    </row>
    <row r="45" spans="1:4" x14ac:dyDescent="0.25">
      <c r="C45" s="30"/>
      <c r="D45" s="30"/>
    </row>
    <row r="46" spans="1:4" x14ac:dyDescent="0.25">
      <c r="A46">
        <f>VLOOKUP(B46,[1]vessel!$E$2:$F$182,2,FALSE)</f>
        <v>7661003</v>
      </c>
      <c r="B46" t="s">
        <v>376</v>
      </c>
      <c r="C46" s="30"/>
      <c r="D46" s="30">
        <v>13971000</v>
      </c>
    </row>
    <row r="47" spans="1:4" x14ac:dyDescent="0.25">
      <c r="A47">
        <f>VLOOKUP(B47,[1]vessel!$E$2:$F$182,2,FALSE)</f>
        <v>7661005</v>
      </c>
      <c r="B47" t="s">
        <v>378</v>
      </c>
      <c r="C47" s="30"/>
      <c r="D47" s="30">
        <v>13971000</v>
      </c>
    </row>
    <row r="48" spans="1:4" x14ac:dyDescent="0.25">
      <c r="A48">
        <f>VLOOKUP(B48,[1]vessel!$E$2:$F$182,2,FALSE)</f>
        <v>7629301</v>
      </c>
      <c r="B48" t="s">
        <v>380</v>
      </c>
      <c r="C48" s="30"/>
      <c r="D48" s="30">
        <v>13971000</v>
      </c>
    </row>
    <row r="49" spans="1:4" x14ac:dyDescent="0.25">
      <c r="A49">
        <f>VLOOKUP(B49,[1]vessel!$E$2:$F$182,2,FALSE)</f>
        <v>5645016</v>
      </c>
      <c r="B49" t="s">
        <v>382</v>
      </c>
      <c r="C49" s="30"/>
      <c r="D49" s="30"/>
    </row>
    <row r="50" spans="1:4" x14ac:dyDescent="0.25">
      <c r="A50">
        <f>VLOOKUP(B50,[1]vessel!$E$2:$F$182,2,FALSE)</f>
        <v>6601021</v>
      </c>
      <c r="B50" t="s">
        <v>383</v>
      </c>
      <c r="C50" s="30"/>
      <c r="D50" s="30"/>
    </row>
    <row r="51" spans="1:4" x14ac:dyDescent="0.25">
      <c r="A51">
        <f>VLOOKUP(B51,[1]vessel!$E$2:$F$182,2,FALSE)</f>
        <v>7661002</v>
      </c>
      <c r="B51" s="33" t="s">
        <v>385</v>
      </c>
      <c r="C51" s="30"/>
      <c r="D51" s="30"/>
    </row>
    <row r="52" spans="1:4" x14ac:dyDescent="0.25">
      <c r="A52">
        <f>VLOOKUP(B52,[1]vessel!$E$2:$F$182,2,FALSE)</f>
        <v>7661001</v>
      </c>
      <c r="B52" s="33" t="s">
        <v>387</v>
      </c>
      <c r="C52" s="30"/>
      <c r="D52" s="30"/>
    </row>
    <row r="53" spans="1:4" x14ac:dyDescent="0.25">
      <c r="A53">
        <f>VLOOKUP(B53,[1]vessel!$E$2:$F$182,2,FALSE)</f>
        <v>1903010</v>
      </c>
      <c r="B53" t="s">
        <v>389</v>
      </c>
      <c r="C53" s="30">
        <v>106656235</v>
      </c>
      <c r="D53" s="30">
        <v>13971000</v>
      </c>
    </row>
    <row r="54" spans="1:4" x14ac:dyDescent="0.25">
      <c r="A54">
        <f>VLOOKUP(B54,[1]vessel!$E$2:$F$182,2,FALSE)</f>
        <v>1903009</v>
      </c>
      <c r="B54" t="s">
        <v>391</v>
      </c>
      <c r="C54" s="30">
        <v>106653020</v>
      </c>
      <c r="D54" s="30">
        <v>13971000</v>
      </c>
    </row>
    <row r="55" spans="1:4" x14ac:dyDescent="0.25">
      <c r="A55">
        <f>VLOOKUP(B55,[1]vessel!$E$2:$F$182,2,FALSE)</f>
        <v>1903011</v>
      </c>
      <c r="B55" t="s">
        <v>393</v>
      </c>
      <c r="C55" s="30">
        <v>114754429</v>
      </c>
      <c r="D55" s="30">
        <v>13971000</v>
      </c>
    </row>
    <row r="56" spans="1:4" x14ac:dyDescent="0.25">
      <c r="A56">
        <f>VLOOKUP(B56,[1]vessel!$E$2:$F$182,2,FALSE)</f>
        <v>1903003</v>
      </c>
      <c r="B56" t="s">
        <v>395</v>
      </c>
      <c r="C56" s="30">
        <v>95777860</v>
      </c>
      <c r="D56" s="30">
        <v>13971000</v>
      </c>
    </row>
    <row r="57" spans="1:4" x14ac:dyDescent="0.25">
      <c r="A57">
        <f>VLOOKUP(B57,[1]vessel!$E$2:$F$182,2,FALSE)</f>
        <v>1903015</v>
      </c>
      <c r="B57" s="33" t="s">
        <v>397</v>
      </c>
      <c r="C57" s="30">
        <v>126693181</v>
      </c>
      <c r="D57" s="30">
        <v>13971000</v>
      </c>
    </row>
    <row r="58" spans="1:4" x14ac:dyDescent="0.25">
      <c r="C58" s="30"/>
      <c r="D58" s="30"/>
    </row>
    <row r="59" spans="1:4" x14ac:dyDescent="0.25">
      <c r="A59">
        <f>VLOOKUP(B59,[1]vessel!$E$2:$F$182,2,FALSE)</f>
        <v>1903012</v>
      </c>
      <c r="B59" s="33" t="s">
        <v>400</v>
      </c>
      <c r="C59" s="30">
        <v>126693181</v>
      </c>
      <c r="D59" s="30">
        <v>13971000</v>
      </c>
    </row>
    <row r="60" spans="1:4" x14ac:dyDescent="0.25">
      <c r="A60">
        <f>VLOOKUP(B60,[1]vessel!$E$2:$F$182,2,FALSE)</f>
        <v>6601023</v>
      </c>
      <c r="B60" s="29" t="s">
        <v>422</v>
      </c>
      <c r="C60" s="30">
        <v>41021875</v>
      </c>
      <c r="D60" s="30">
        <v>13971000</v>
      </c>
    </row>
    <row r="61" spans="1:4" x14ac:dyDescent="0.25">
      <c r="A61">
        <f>VLOOKUP(B61,[1]vessel!$E$2:$F$182,2,FALSE)</f>
        <v>1601001</v>
      </c>
      <c r="B61" t="s">
        <v>36</v>
      </c>
      <c r="C61" s="30">
        <v>42382820</v>
      </c>
      <c r="D61" s="30">
        <v>13971000</v>
      </c>
    </row>
    <row r="62" spans="1:4" x14ac:dyDescent="0.25">
      <c r="A62">
        <f>VLOOKUP(B62,[1]vessel!$E$2:$F$182,2,FALSE)</f>
        <v>1601003</v>
      </c>
      <c r="B62" t="s">
        <v>81</v>
      </c>
      <c r="C62" s="30">
        <v>46262270</v>
      </c>
      <c r="D62" s="30">
        <v>13971000</v>
      </c>
    </row>
    <row r="63" spans="1:4" x14ac:dyDescent="0.25">
      <c r="A63">
        <f>VLOOKUP(B63,[1]vessel!$E$2:$F$182,2,FALSE)</f>
        <v>6601022</v>
      </c>
      <c r="B63" t="s">
        <v>167</v>
      </c>
      <c r="C63" s="30">
        <v>46262270</v>
      </c>
      <c r="D63" s="30">
        <v>13971000</v>
      </c>
    </row>
    <row r="64" spans="1:4" x14ac:dyDescent="0.25">
      <c r="A64">
        <f>VLOOKUP(B64,[1]vessel!$E$2:$F$182,2,FALSE)</f>
        <v>6601020</v>
      </c>
      <c r="B64" t="s">
        <v>165</v>
      </c>
      <c r="C64" s="30">
        <v>46262270</v>
      </c>
      <c r="D64" s="30">
        <v>13971000</v>
      </c>
    </row>
    <row r="65" spans="1:4" x14ac:dyDescent="0.25">
      <c r="A65">
        <f>VLOOKUP(B65,[1]vessel!$E$2:$F$182,2,FALSE)</f>
        <v>7652002</v>
      </c>
      <c r="B65" t="s">
        <v>407</v>
      </c>
      <c r="C65" s="30"/>
      <c r="D65" s="30"/>
    </row>
    <row r="66" spans="1:4" x14ac:dyDescent="0.25">
      <c r="A66">
        <f>VLOOKUP(B66,[1]vessel!$E$2:$F$182,2,FALSE)</f>
        <v>6652001</v>
      </c>
      <c r="B66" t="s">
        <v>409</v>
      </c>
      <c r="C66" s="30"/>
      <c r="D66" s="30"/>
    </row>
    <row r="67" spans="1:4" x14ac:dyDescent="0.25">
      <c r="C67" s="30"/>
      <c r="D67" s="30"/>
    </row>
    <row r="68" spans="1:4" x14ac:dyDescent="0.25">
      <c r="A68">
        <f>VLOOKUP(B68,[1]vessel!$E$2:$F$182,2,FALSE)</f>
        <v>1903001</v>
      </c>
      <c r="B68" t="s">
        <v>410</v>
      </c>
      <c r="C68" s="30">
        <v>72171301</v>
      </c>
      <c r="D68" s="30">
        <v>13971000</v>
      </c>
    </row>
    <row r="69" spans="1:4" x14ac:dyDescent="0.25">
      <c r="A69">
        <f>VLOOKUP(B69,[1]vessel!$E$2:$F$182,2,FALSE)</f>
        <v>1903002</v>
      </c>
      <c r="B69" t="s">
        <v>411</v>
      </c>
      <c r="C69" s="30">
        <v>72183596</v>
      </c>
      <c r="D69" s="30">
        <v>13971000</v>
      </c>
    </row>
    <row r="70" spans="1:4" x14ac:dyDescent="0.25">
      <c r="A70">
        <f>VLOOKUP(B70,[1]vessel!$E$2:$F$182,2,FALSE)</f>
        <v>1903007</v>
      </c>
      <c r="B70" t="s">
        <v>413</v>
      </c>
      <c r="C70" s="30">
        <v>80459056</v>
      </c>
      <c r="D70" s="30">
        <v>13971000</v>
      </c>
    </row>
    <row r="71" spans="1:4" x14ac:dyDescent="0.25">
      <c r="A71">
        <f>VLOOKUP(B71,[1]vessel!$E$2:$F$182,2,FALSE)</f>
        <v>1903008</v>
      </c>
      <c r="B71" t="s">
        <v>415</v>
      </c>
      <c r="C71" s="30">
        <v>79570530</v>
      </c>
      <c r="D71" s="30">
        <v>13971000</v>
      </c>
    </row>
    <row r="72" spans="1:4" x14ac:dyDescent="0.25">
      <c r="A72">
        <f>VLOOKUP(B72,[1]vessel!$E$2:$F$182,2,FALSE)</f>
        <v>1903005</v>
      </c>
      <c r="B72" t="s">
        <v>417</v>
      </c>
      <c r="C72" s="30">
        <v>78804392</v>
      </c>
      <c r="D72" s="30">
        <v>13971000</v>
      </c>
    </row>
    <row r="73" spans="1:4" x14ac:dyDescent="0.25">
      <c r="A73">
        <f>VLOOKUP(B73,[1]vessel!$E$2:$F$182,2,FALSE)</f>
        <v>1903006</v>
      </c>
      <c r="B73" t="s">
        <v>418</v>
      </c>
      <c r="C73" s="30">
        <v>78145246</v>
      </c>
      <c r="D73" s="30">
        <v>13971000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simulasi perhitungan</vt:lpstr>
      <vt:lpstr>sp_standard fuel</vt:lpstr>
      <vt:lpstr>sp_standard fix cost</vt:lpstr>
      <vt:lpstr>vessel</vt:lpstr>
      <vt:lpstr>jetty</vt:lpstr>
      <vt:lpstr>Sheet7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Sitepu</dc:creator>
  <cp:lastModifiedBy>Andre Sitepu</cp:lastModifiedBy>
  <dcterms:created xsi:type="dcterms:W3CDTF">2016-08-23T03:50:21Z</dcterms:created>
  <dcterms:modified xsi:type="dcterms:W3CDTF">2016-09-02T02:00:53Z</dcterms:modified>
</cp:coreProperties>
</file>