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sen-file2.ie.tamu.edu\undergrad$\blakekramer1\My Documents\ISEN 460\"/>
    </mc:Choice>
  </mc:AlternateContent>
  <bookViews>
    <workbookView xWindow="0" yWindow="0" windowWidth="21600" windowHeight="9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S26" i="1"/>
  <c r="S24" i="1"/>
  <c r="S22" i="1"/>
  <c r="T2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5" i="1"/>
  <c r="N2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5" i="1"/>
  <c r="I28" i="1"/>
  <c r="D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I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E22" i="1" l="1"/>
  <c r="D24" i="1" s="1"/>
  <c r="O22" i="1"/>
  <c r="N24" i="1" s="1"/>
  <c r="M26" i="1" s="1"/>
  <c r="J22" i="1"/>
  <c r="I24" i="1" s="1"/>
  <c r="F26" i="1" s="1"/>
</calcChain>
</file>

<file path=xl/sharedStrings.xml><?xml version="1.0" encoding="utf-8"?>
<sst xmlns="http://schemas.openxmlformats.org/spreadsheetml/2006/main" count="82" uniqueCount="26">
  <si>
    <t>average wait times generated</t>
  </si>
  <si>
    <t>original bus routes</t>
  </si>
  <si>
    <t>whitecreek</t>
  </si>
  <si>
    <t>wehner</t>
  </si>
  <si>
    <t>vted</t>
  </si>
  <si>
    <t>trigon</t>
  </si>
  <si>
    <t>rossspence</t>
  </si>
  <si>
    <t>rossIreland</t>
  </si>
  <si>
    <t>reedarena</t>
  </si>
  <si>
    <t>physicaled</t>
  </si>
  <si>
    <t>msc</t>
  </si>
  <si>
    <t>kleberg</t>
  </si>
  <si>
    <t>hensel</t>
  </si>
  <si>
    <t>gsc</t>
  </si>
  <si>
    <t>commons</t>
  </si>
  <si>
    <t>bushschool</t>
  </si>
  <si>
    <t>buetel</t>
  </si>
  <si>
    <t>bluebellpark</t>
  </si>
  <si>
    <t>agbuilding</t>
  </si>
  <si>
    <t>avWait</t>
  </si>
  <si>
    <t>plus subway</t>
  </si>
  <si>
    <t>%reduction</t>
  </si>
  <si>
    <t>ExtraBusses</t>
  </si>
  <si>
    <t xml:space="preserve">subway Ridership </t>
  </si>
  <si>
    <t>TubeRail</t>
  </si>
  <si>
    <t>tuberailRidership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</si>
</sst>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6"/>
  <sheetViews>
    <sheetView tabSelected="1" topLeftCell="C7" workbookViewId="0">
      <selection activeCell="V43" sqref="A1:V43"/>
    </sheetView>
  </sheetViews>
  <sheetFormatPr defaultRowHeight="15" x14ac:dyDescent="0.25"/>
  <cols>
    <col min="3" max="3" width="13" customWidth="1"/>
    <col min="4" max="4" width="13.140625" customWidth="1"/>
    <col min="5" max="5" width="12.85546875" customWidth="1"/>
    <col min="7" max="7" width="13.140625" customWidth="1"/>
    <col min="9" max="9" width="10.140625" bestFit="1" customWidth="1"/>
    <col min="12" max="12" width="13" customWidth="1"/>
    <col min="14" max="14" width="10.85546875" customWidth="1"/>
    <col min="17" max="17" width="13.7109375" customWidth="1"/>
    <col min="18" max="18" width="12.140625" customWidth="1"/>
    <col min="19" max="19" width="10.140625" customWidth="1"/>
    <col min="20" max="20" width="11.28515625" customWidth="1"/>
  </cols>
  <sheetData>
    <row r="3" spans="2:20" x14ac:dyDescent="0.25">
      <c r="B3" t="s">
        <v>0</v>
      </c>
    </row>
    <row r="4" spans="2:20" ht="15.75" thickBot="1" x14ac:dyDescent="0.3">
      <c r="B4" t="s">
        <v>1</v>
      </c>
      <c r="G4" t="s">
        <v>20</v>
      </c>
      <c r="L4" t="s">
        <v>22</v>
      </c>
      <c r="Q4" t="s">
        <v>24</v>
      </c>
    </row>
    <row r="5" spans="2:20" ht="15.75" thickBot="1" x14ac:dyDescent="0.3">
      <c r="B5" t="s">
        <v>18</v>
      </c>
      <c r="C5">
        <v>5.8799999999999998E-2</v>
      </c>
      <c r="D5" s="1">
        <v>6563</v>
      </c>
      <c r="E5">
        <f>C5*D5</f>
        <v>385.90440000000001</v>
      </c>
      <c r="G5" t="s">
        <v>18</v>
      </c>
      <c r="H5">
        <v>5.8000000000000003E-2</v>
      </c>
      <c r="I5" s="1">
        <v>6239</v>
      </c>
      <c r="J5">
        <f>H5*I5</f>
        <v>361.86200000000002</v>
      </c>
      <c r="L5" t="s">
        <v>18</v>
      </c>
      <c r="M5">
        <v>5.67E-2</v>
      </c>
      <c r="N5" s="1">
        <v>6409</v>
      </c>
      <c r="O5">
        <f>M5*N5</f>
        <v>363.39030000000002</v>
      </c>
      <c r="Q5" t="s">
        <v>18</v>
      </c>
      <c r="R5" s="2">
        <v>5.5399999999999998E-2</v>
      </c>
      <c r="S5" s="3">
        <v>6505</v>
      </c>
      <c r="T5">
        <f>S5*R5</f>
        <v>360.37700000000001</v>
      </c>
    </row>
    <row r="6" spans="2:20" ht="15.75" thickBot="1" x14ac:dyDescent="0.3">
      <c r="B6" t="s">
        <v>17</v>
      </c>
      <c r="C6">
        <v>1.7062999999999999</v>
      </c>
      <c r="D6" s="1">
        <v>7852</v>
      </c>
      <c r="E6">
        <f t="shared" ref="E6:E21" si="0">C6*D6</f>
        <v>13397.8676</v>
      </c>
      <c r="G6" t="s">
        <v>17</v>
      </c>
      <c r="H6">
        <v>5.1400000000000001E-2</v>
      </c>
      <c r="I6" s="1">
        <v>7760</v>
      </c>
      <c r="J6">
        <f t="shared" ref="J6:J21" si="1">H6*I6</f>
        <v>398.86400000000003</v>
      </c>
      <c r="L6" t="s">
        <v>17</v>
      </c>
      <c r="M6">
        <v>1.6812</v>
      </c>
      <c r="N6" s="1">
        <v>7660</v>
      </c>
      <c r="O6">
        <f t="shared" ref="O6:O21" si="2">M6*N6</f>
        <v>12877.992</v>
      </c>
      <c r="Q6" t="s">
        <v>17</v>
      </c>
      <c r="R6" s="2">
        <v>1.6992</v>
      </c>
      <c r="S6" s="3">
        <v>7824</v>
      </c>
      <c r="T6">
        <f t="shared" ref="T6:T21" si="3">S6*R6</f>
        <v>13294.540800000001</v>
      </c>
    </row>
    <row r="7" spans="2:20" ht="15.75" thickBot="1" x14ac:dyDescent="0.3">
      <c r="B7" t="s">
        <v>16</v>
      </c>
      <c r="C7">
        <v>5.2200000000000003E-2</v>
      </c>
      <c r="D7" s="1">
        <v>23754</v>
      </c>
      <c r="E7">
        <f t="shared" si="0"/>
        <v>1239.9588000000001</v>
      </c>
      <c r="G7" t="s">
        <v>16</v>
      </c>
      <c r="H7">
        <v>5.0200000000000002E-2</v>
      </c>
      <c r="I7" s="1">
        <v>23173</v>
      </c>
      <c r="J7">
        <f t="shared" si="1"/>
        <v>1163.2846</v>
      </c>
      <c r="L7" t="s">
        <v>16</v>
      </c>
      <c r="M7">
        <v>4.9000000000000002E-2</v>
      </c>
      <c r="N7" s="1">
        <v>24292</v>
      </c>
      <c r="O7">
        <f t="shared" si="2"/>
        <v>1190.308</v>
      </c>
      <c r="Q7" t="s">
        <v>16</v>
      </c>
      <c r="R7" s="2">
        <v>4.4999999999999998E-2</v>
      </c>
      <c r="S7" s="3">
        <v>24141</v>
      </c>
      <c r="T7">
        <f t="shared" si="3"/>
        <v>1086.345</v>
      </c>
    </row>
    <row r="8" spans="2:20" ht="15.75" thickBot="1" x14ac:dyDescent="0.3">
      <c r="B8" t="s">
        <v>15</v>
      </c>
      <c r="C8">
        <v>0.112</v>
      </c>
      <c r="D8" s="1">
        <v>12930</v>
      </c>
      <c r="E8">
        <f t="shared" si="0"/>
        <v>1448.16</v>
      </c>
      <c r="G8" t="s">
        <v>15</v>
      </c>
      <c r="H8">
        <v>0.11119999999999999</v>
      </c>
      <c r="I8" s="1">
        <v>12970</v>
      </c>
      <c r="J8">
        <f t="shared" si="1"/>
        <v>1442.2639999999999</v>
      </c>
      <c r="L8" t="s">
        <v>15</v>
      </c>
      <c r="M8">
        <v>0.11020000000000001</v>
      </c>
      <c r="N8" s="1">
        <v>13077</v>
      </c>
      <c r="O8">
        <f t="shared" si="2"/>
        <v>1441.0854000000002</v>
      </c>
      <c r="Q8" t="s">
        <v>15</v>
      </c>
      <c r="R8" s="2">
        <v>2.0799999999999999E-2</v>
      </c>
      <c r="S8" s="3">
        <v>12801</v>
      </c>
      <c r="T8">
        <f t="shared" si="3"/>
        <v>266.26079999999996</v>
      </c>
    </row>
    <row r="9" spans="2:20" ht="15.75" thickBot="1" x14ac:dyDescent="0.3">
      <c r="B9" t="s">
        <v>14</v>
      </c>
      <c r="C9">
        <v>6.6600000000000006E-2</v>
      </c>
      <c r="D9" s="1">
        <v>10427</v>
      </c>
      <c r="E9">
        <f t="shared" si="0"/>
        <v>694.43820000000005</v>
      </c>
      <c r="G9" t="s">
        <v>14</v>
      </c>
      <c r="H9">
        <v>6.2899999999999998E-2</v>
      </c>
      <c r="I9" s="1">
        <v>9866</v>
      </c>
      <c r="J9">
        <f t="shared" si="1"/>
        <v>620.57139999999993</v>
      </c>
      <c r="L9" t="s">
        <v>14</v>
      </c>
      <c r="M9">
        <v>6.6000000000000003E-2</v>
      </c>
      <c r="N9" s="1">
        <v>10352</v>
      </c>
      <c r="O9">
        <f t="shared" si="2"/>
        <v>683.23200000000008</v>
      </c>
      <c r="Q9" t="s">
        <v>14</v>
      </c>
      <c r="R9" s="2">
        <v>6.5500000000000003E-2</v>
      </c>
      <c r="S9" s="3">
        <v>10459</v>
      </c>
      <c r="T9">
        <f t="shared" si="3"/>
        <v>685.06450000000007</v>
      </c>
    </row>
    <row r="10" spans="2:20" ht="15.75" thickBot="1" x14ac:dyDescent="0.3">
      <c r="B10" t="s">
        <v>13</v>
      </c>
      <c r="C10">
        <v>6.2799999999999995E-2</v>
      </c>
      <c r="D10" s="1">
        <v>5386</v>
      </c>
      <c r="E10">
        <f t="shared" si="0"/>
        <v>338.24079999999998</v>
      </c>
      <c r="G10" t="s">
        <v>13</v>
      </c>
      <c r="H10">
        <v>8.9899999999999994E-2</v>
      </c>
      <c r="I10" s="1">
        <v>5036</v>
      </c>
      <c r="J10">
        <f t="shared" si="1"/>
        <v>452.73639999999995</v>
      </c>
      <c r="L10" t="s">
        <v>13</v>
      </c>
      <c r="M10">
        <v>6.1800000000000001E-2</v>
      </c>
      <c r="N10" s="1">
        <v>5375</v>
      </c>
      <c r="O10">
        <f t="shared" si="2"/>
        <v>332.17500000000001</v>
      </c>
      <c r="Q10" t="s">
        <v>13</v>
      </c>
      <c r="R10" s="2">
        <v>6.1699999999999998E-2</v>
      </c>
      <c r="S10" s="3">
        <v>5217</v>
      </c>
      <c r="T10">
        <f t="shared" si="3"/>
        <v>321.88889999999998</v>
      </c>
    </row>
    <row r="11" spans="2:20" ht="15.75" thickBot="1" x14ac:dyDescent="0.3">
      <c r="B11" t="s">
        <v>12</v>
      </c>
      <c r="C11">
        <v>8.8499999999999995E-2</v>
      </c>
      <c r="D11" s="1">
        <v>12349</v>
      </c>
      <c r="E11">
        <f t="shared" si="0"/>
        <v>1092.8864999999998</v>
      </c>
      <c r="G11" t="s">
        <v>12</v>
      </c>
      <c r="H11">
        <v>0.15920000000000001</v>
      </c>
      <c r="I11" s="1">
        <v>11369</v>
      </c>
      <c r="J11">
        <f t="shared" si="1"/>
        <v>1809.9448</v>
      </c>
      <c r="L11" t="s">
        <v>12</v>
      </c>
      <c r="M11">
        <v>8.6300000000000002E-2</v>
      </c>
      <c r="N11" s="1">
        <v>12337</v>
      </c>
      <c r="O11">
        <f t="shared" si="2"/>
        <v>1064.6831</v>
      </c>
      <c r="Q11" t="s">
        <v>12</v>
      </c>
      <c r="R11" s="2">
        <v>8.6800000000000002E-2</v>
      </c>
      <c r="S11" s="3">
        <v>12495</v>
      </c>
      <c r="T11">
        <f t="shared" si="3"/>
        <v>1084.566</v>
      </c>
    </row>
    <row r="12" spans="2:20" ht="15.75" thickBot="1" x14ac:dyDescent="0.3">
      <c r="B12" t="s">
        <v>11</v>
      </c>
      <c r="C12">
        <v>2.8500000000000001E-2</v>
      </c>
      <c r="D12" s="1">
        <v>19092</v>
      </c>
      <c r="E12">
        <f t="shared" si="0"/>
        <v>544.12200000000007</v>
      </c>
      <c r="G12" t="s">
        <v>11</v>
      </c>
      <c r="H12">
        <v>2.9399999999999999E-2</v>
      </c>
      <c r="I12" s="1">
        <v>17968</v>
      </c>
      <c r="J12">
        <f t="shared" si="1"/>
        <v>528.25919999999996</v>
      </c>
      <c r="L12" t="s">
        <v>11</v>
      </c>
      <c r="M12">
        <v>2.7400000000000001E-2</v>
      </c>
      <c r="N12" s="1">
        <v>19089</v>
      </c>
      <c r="O12">
        <f t="shared" si="2"/>
        <v>523.03859999999997</v>
      </c>
      <c r="Q12" t="s">
        <v>11</v>
      </c>
      <c r="R12" s="2">
        <v>2.6499999999999999E-2</v>
      </c>
      <c r="S12" s="3">
        <v>19054</v>
      </c>
      <c r="T12">
        <f t="shared" si="3"/>
        <v>504.93099999999998</v>
      </c>
    </row>
    <row r="13" spans="2:20" ht="15.75" thickBot="1" x14ac:dyDescent="0.3">
      <c r="B13" t="s">
        <v>10</v>
      </c>
      <c r="C13">
        <v>2.8000000000000001E-2</v>
      </c>
      <c r="D13" s="1">
        <v>124025</v>
      </c>
      <c r="E13">
        <f t="shared" si="0"/>
        <v>3472.7000000000003</v>
      </c>
      <c r="G13" t="s">
        <v>10</v>
      </c>
      <c r="H13">
        <v>2.2700000000000001E-2</v>
      </c>
      <c r="I13" s="1">
        <v>123035</v>
      </c>
      <c r="J13">
        <f t="shared" si="1"/>
        <v>2792.8945000000003</v>
      </c>
      <c r="L13" t="s">
        <v>10</v>
      </c>
      <c r="M13">
        <v>2.52E-2</v>
      </c>
      <c r="N13" s="1">
        <v>127596</v>
      </c>
      <c r="O13">
        <f t="shared" si="2"/>
        <v>3215.4191999999998</v>
      </c>
      <c r="Q13" t="s">
        <v>10</v>
      </c>
      <c r="R13" s="2">
        <v>5.7000000000000002E-3</v>
      </c>
      <c r="S13" s="3">
        <v>124072</v>
      </c>
      <c r="T13">
        <f t="shared" si="3"/>
        <v>707.21040000000005</v>
      </c>
    </row>
    <row r="14" spans="2:20" ht="15.75" thickBot="1" x14ac:dyDescent="0.3">
      <c r="B14" t="s">
        <v>9</v>
      </c>
      <c r="C14">
        <v>7.7700000000000005E-2</v>
      </c>
      <c r="D14" s="1">
        <v>5171</v>
      </c>
      <c r="E14">
        <f t="shared" si="0"/>
        <v>401.78670000000005</v>
      </c>
      <c r="G14" t="s">
        <v>9</v>
      </c>
      <c r="H14">
        <v>3.3099999999999997E-2</v>
      </c>
      <c r="I14" s="1">
        <v>4702</v>
      </c>
      <c r="J14">
        <f t="shared" si="1"/>
        <v>155.6362</v>
      </c>
      <c r="L14" t="s">
        <v>9</v>
      </c>
      <c r="M14">
        <v>4.2799999999999998E-2</v>
      </c>
      <c r="N14" s="1">
        <v>4934</v>
      </c>
      <c r="O14">
        <f t="shared" si="2"/>
        <v>211.17519999999999</v>
      </c>
      <c r="Q14" t="s">
        <v>9</v>
      </c>
      <c r="R14" s="2">
        <v>1.04E-2</v>
      </c>
      <c r="S14" s="3">
        <v>4954</v>
      </c>
      <c r="T14">
        <f t="shared" si="3"/>
        <v>51.521599999999999</v>
      </c>
    </row>
    <row r="15" spans="2:20" ht="15.75" thickBot="1" x14ac:dyDescent="0.3">
      <c r="B15" t="s">
        <v>8</v>
      </c>
      <c r="C15">
        <v>2.8199999999999999E-2</v>
      </c>
      <c r="D15" s="1">
        <v>42240</v>
      </c>
      <c r="E15">
        <f t="shared" si="0"/>
        <v>1191.1679999999999</v>
      </c>
      <c r="G15" t="s">
        <v>8</v>
      </c>
      <c r="H15">
        <v>2.8799999999999999E-2</v>
      </c>
      <c r="I15" s="1">
        <v>39276</v>
      </c>
      <c r="J15">
        <f t="shared" si="1"/>
        <v>1131.1487999999999</v>
      </c>
      <c r="L15" t="s">
        <v>8</v>
      </c>
      <c r="M15">
        <v>2.7099999999999999E-2</v>
      </c>
      <c r="N15" s="1">
        <v>42068</v>
      </c>
      <c r="O15">
        <f t="shared" si="2"/>
        <v>1140.0427999999999</v>
      </c>
      <c r="Q15" t="s">
        <v>8</v>
      </c>
      <c r="R15" s="2">
        <v>8.9999999999999993E-3</v>
      </c>
      <c r="S15" s="3">
        <v>42111</v>
      </c>
      <c r="T15">
        <f t="shared" si="3"/>
        <v>378.99899999999997</v>
      </c>
    </row>
    <row r="16" spans="2:20" ht="15.75" thickBot="1" x14ac:dyDescent="0.3">
      <c r="B16" t="s">
        <v>7</v>
      </c>
      <c r="C16">
        <v>4.2000000000000003E-2</v>
      </c>
      <c r="D16" s="1">
        <v>18418</v>
      </c>
      <c r="E16">
        <f t="shared" si="0"/>
        <v>773.55600000000004</v>
      </c>
      <c r="G16" t="s">
        <v>7</v>
      </c>
      <c r="H16">
        <v>3.2500000000000001E-2</v>
      </c>
      <c r="I16" s="1">
        <v>17141</v>
      </c>
      <c r="J16">
        <f t="shared" si="1"/>
        <v>557.08249999999998</v>
      </c>
      <c r="L16" t="s">
        <v>7</v>
      </c>
      <c r="M16">
        <v>4.1099999999999998E-2</v>
      </c>
      <c r="N16" s="1">
        <v>18311</v>
      </c>
      <c r="O16">
        <f t="shared" si="2"/>
        <v>752.58209999999997</v>
      </c>
      <c r="Q16" t="s">
        <v>7</v>
      </c>
      <c r="R16" s="2">
        <v>4.1500000000000002E-2</v>
      </c>
      <c r="S16" s="3">
        <v>18087</v>
      </c>
      <c r="T16">
        <f t="shared" si="3"/>
        <v>750.6105</v>
      </c>
    </row>
    <row r="17" spans="2:20" ht="15.75" thickBot="1" x14ac:dyDescent="0.3">
      <c r="B17" t="s">
        <v>6</v>
      </c>
      <c r="C17">
        <v>4.1500000000000002E-2</v>
      </c>
      <c r="D17" s="1">
        <v>21963</v>
      </c>
      <c r="E17">
        <f t="shared" si="0"/>
        <v>911.46450000000004</v>
      </c>
      <c r="G17" t="s">
        <v>6</v>
      </c>
      <c r="H17">
        <v>3.1899999999999998E-2</v>
      </c>
      <c r="I17" s="1">
        <v>20721</v>
      </c>
      <c r="J17">
        <f t="shared" si="1"/>
        <v>660.99989999999991</v>
      </c>
      <c r="L17" t="s">
        <v>6</v>
      </c>
      <c r="M17">
        <v>4.19E-2</v>
      </c>
      <c r="N17" s="1">
        <v>21998</v>
      </c>
      <c r="O17">
        <f t="shared" si="2"/>
        <v>921.71619999999996</v>
      </c>
      <c r="Q17" t="s">
        <v>6</v>
      </c>
      <c r="R17" s="2">
        <v>4.0899999999999999E-2</v>
      </c>
      <c r="S17" s="3">
        <v>22277</v>
      </c>
      <c r="T17">
        <f t="shared" si="3"/>
        <v>911.12929999999994</v>
      </c>
    </row>
    <row r="18" spans="2:20" ht="15.75" thickBot="1" x14ac:dyDescent="0.3">
      <c r="B18" t="s">
        <v>5</v>
      </c>
      <c r="C18">
        <v>6.7900000000000002E-2</v>
      </c>
      <c r="D18" s="1">
        <v>1604</v>
      </c>
      <c r="E18">
        <f t="shared" si="0"/>
        <v>108.91160000000001</v>
      </c>
      <c r="G18" t="s">
        <v>5</v>
      </c>
      <c r="H18">
        <v>6.3E-2</v>
      </c>
      <c r="I18" s="1">
        <v>1908</v>
      </c>
      <c r="J18">
        <f t="shared" si="1"/>
        <v>120.20400000000001</v>
      </c>
      <c r="L18" t="s">
        <v>5</v>
      </c>
      <c r="M18">
        <v>6.7299999999999999E-2</v>
      </c>
      <c r="N18" s="1">
        <v>1147</v>
      </c>
      <c r="O18">
        <f t="shared" si="2"/>
        <v>77.193100000000001</v>
      </c>
      <c r="Q18" t="s">
        <v>5</v>
      </c>
      <c r="R18" s="2">
        <v>6.7500000000000004E-2</v>
      </c>
      <c r="S18" s="2">
        <v>542</v>
      </c>
      <c r="T18">
        <f t="shared" si="3"/>
        <v>36.585000000000001</v>
      </c>
    </row>
    <row r="19" spans="2:20" ht="15.75" thickBot="1" x14ac:dyDescent="0.3">
      <c r="B19" t="s">
        <v>4</v>
      </c>
      <c r="C19">
        <v>7.1900000000000006E-2</v>
      </c>
      <c r="D19" s="1">
        <v>10320</v>
      </c>
      <c r="E19">
        <f t="shared" si="0"/>
        <v>742.00800000000004</v>
      </c>
      <c r="G19" t="s">
        <v>4</v>
      </c>
      <c r="H19">
        <v>7.17E-2</v>
      </c>
      <c r="I19" s="1">
        <v>9389</v>
      </c>
      <c r="J19">
        <f t="shared" si="1"/>
        <v>673.19129999999996</v>
      </c>
      <c r="L19" t="s">
        <v>4</v>
      </c>
      <c r="M19">
        <v>7.0499999999999993E-2</v>
      </c>
      <c r="N19" s="1">
        <v>10363</v>
      </c>
      <c r="O19">
        <f t="shared" si="2"/>
        <v>730.59149999999988</v>
      </c>
      <c r="Q19" t="s">
        <v>4</v>
      </c>
      <c r="R19" s="2">
        <v>6.5000000000000002E-2</v>
      </c>
      <c r="S19" s="3">
        <v>10334</v>
      </c>
      <c r="T19">
        <f t="shared" si="3"/>
        <v>671.71</v>
      </c>
    </row>
    <row r="20" spans="2:20" ht="15.75" thickBot="1" x14ac:dyDescent="0.3">
      <c r="B20" t="s">
        <v>3</v>
      </c>
      <c r="C20">
        <v>1.72E-2</v>
      </c>
      <c r="D20" s="1">
        <v>64535</v>
      </c>
      <c r="E20">
        <f t="shared" si="0"/>
        <v>1110.002</v>
      </c>
      <c r="G20" t="s">
        <v>3</v>
      </c>
      <c r="H20">
        <v>1.52E-2</v>
      </c>
      <c r="I20" s="1">
        <v>61437</v>
      </c>
      <c r="J20">
        <f t="shared" si="1"/>
        <v>933.8424</v>
      </c>
      <c r="L20" t="s">
        <v>3</v>
      </c>
      <c r="M20">
        <v>1.6199999999999999E-2</v>
      </c>
      <c r="N20" s="1">
        <v>64672</v>
      </c>
      <c r="O20">
        <f t="shared" si="2"/>
        <v>1047.6864</v>
      </c>
      <c r="Q20" t="s">
        <v>3</v>
      </c>
      <c r="R20" s="2">
        <v>5.8999999999999999E-3</v>
      </c>
      <c r="S20" s="3">
        <v>64859</v>
      </c>
      <c r="T20">
        <f t="shared" si="3"/>
        <v>382.66809999999998</v>
      </c>
    </row>
    <row r="21" spans="2:20" ht="15.75" thickBot="1" x14ac:dyDescent="0.3">
      <c r="B21" t="s">
        <v>2</v>
      </c>
      <c r="C21">
        <v>6.4600000000000005E-2</v>
      </c>
      <c r="D21" s="1">
        <v>36841</v>
      </c>
      <c r="E21">
        <f t="shared" si="0"/>
        <v>2379.9286000000002</v>
      </c>
      <c r="G21" t="s">
        <v>2</v>
      </c>
      <c r="H21">
        <v>6.3600000000000004E-2</v>
      </c>
      <c r="I21" s="1">
        <v>34700</v>
      </c>
      <c r="J21">
        <f t="shared" si="1"/>
        <v>2206.92</v>
      </c>
      <c r="L21" t="s">
        <v>2</v>
      </c>
      <c r="M21">
        <v>6.3799999999999996E-2</v>
      </c>
      <c r="N21" s="1">
        <v>37037</v>
      </c>
      <c r="O21">
        <f t="shared" si="2"/>
        <v>2362.9605999999999</v>
      </c>
      <c r="Q21" t="s">
        <v>2</v>
      </c>
      <c r="R21" s="2">
        <v>6.2399999999999997E-2</v>
      </c>
      <c r="S21" s="3">
        <v>36859</v>
      </c>
      <c r="T21">
        <f t="shared" si="3"/>
        <v>2300.0016000000001</v>
      </c>
    </row>
    <row r="22" spans="2:20" x14ac:dyDescent="0.25">
      <c r="D22" s="1">
        <f>SUM(D5:D21)</f>
        <v>423470</v>
      </c>
      <c r="E22">
        <f>SUM(E5:E21)</f>
        <v>30233.103700000007</v>
      </c>
      <c r="I22" s="1">
        <f>SUM(I5:I21)</f>
        <v>406690</v>
      </c>
      <c r="J22">
        <f>SUM(J5:J21)</f>
        <v>16009.706</v>
      </c>
      <c r="N22" s="1">
        <f>SUM(N5:N21)</f>
        <v>426717</v>
      </c>
      <c r="O22">
        <f>SUM(O5:O21)</f>
        <v>28935.271499999995</v>
      </c>
      <c r="S22" s="1">
        <f>SUM(S5:S21)</f>
        <v>422591</v>
      </c>
      <c r="T22">
        <f>SUM(T5:T21)</f>
        <v>23794.409499999998</v>
      </c>
    </row>
    <row r="24" spans="2:20" x14ac:dyDescent="0.25">
      <c r="C24" t="s">
        <v>19</v>
      </c>
      <c r="D24">
        <f>E22/D22</f>
        <v>7.1393732023519979E-2</v>
      </c>
      <c r="H24" t="s">
        <v>19</v>
      </c>
      <c r="I24">
        <f>J22/I22</f>
        <v>3.9365870810691192E-2</v>
      </c>
      <c r="M24" t="s">
        <v>19</v>
      </c>
      <c r="N24">
        <f>O22/N22</f>
        <v>6.7809043230056446E-2</v>
      </c>
      <c r="R24" t="s">
        <v>19</v>
      </c>
      <c r="S24">
        <f>T22/S22</f>
        <v>5.6306001547595658E-2</v>
      </c>
    </row>
    <row r="26" spans="2:20" x14ac:dyDescent="0.25">
      <c r="E26" t="s">
        <v>21</v>
      </c>
      <c r="F26">
        <f>100*(1-(I24/D24))</f>
        <v>44.860886670383771</v>
      </c>
      <c r="L26" t="s">
        <v>21</v>
      </c>
      <c r="M26">
        <f>100*(1-(N24/D24))</f>
        <v>5.0210133184837469</v>
      </c>
      <c r="R26" t="s">
        <v>21</v>
      </c>
      <c r="S26">
        <f>100*(1-(S24/D24))</f>
        <v>21.133130385947339</v>
      </c>
    </row>
    <row r="27" spans="2:20" ht="15.75" thickBot="1" x14ac:dyDescent="0.3"/>
    <row r="28" spans="2:20" ht="15.75" thickBot="1" x14ac:dyDescent="0.3">
      <c r="G28" t="s">
        <v>23</v>
      </c>
      <c r="I28" s="1">
        <f>SUM(G29:G34)</f>
        <v>46815</v>
      </c>
      <c r="R28" t="s">
        <v>25</v>
      </c>
      <c r="T28" s="4">
        <v>182987</v>
      </c>
    </row>
    <row r="29" spans="2:20" x14ac:dyDescent="0.25">
      <c r="G29" s="1">
        <v>1700</v>
      </c>
      <c r="T29">
        <f>0.5*T28</f>
        <v>91493.5</v>
      </c>
    </row>
    <row r="30" spans="2:20" ht="15.75" thickBot="1" x14ac:dyDescent="0.3">
      <c r="G30" s="1">
        <v>5037</v>
      </c>
    </row>
    <row r="31" spans="2:20" ht="15.75" thickBot="1" x14ac:dyDescent="0.3">
      <c r="G31" s="1">
        <v>7301</v>
      </c>
      <c r="R31" s="3">
        <v>2484</v>
      </c>
    </row>
    <row r="32" spans="2:20" ht="15.75" thickBot="1" x14ac:dyDescent="0.3">
      <c r="G32" s="1">
        <v>6057</v>
      </c>
      <c r="R32" s="3">
        <v>56797</v>
      </c>
    </row>
    <row r="33" spans="7:18" ht="15.75" thickBot="1" x14ac:dyDescent="0.3">
      <c r="G33" s="1">
        <v>21862</v>
      </c>
      <c r="R33" s="3">
        <v>27047</v>
      </c>
    </row>
    <row r="34" spans="7:18" ht="15.75" thickBot="1" x14ac:dyDescent="0.3">
      <c r="G34" s="1">
        <v>4858</v>
      </c>
      <c r="R34" s="3">
        <v>19488</v>
      </c>
    </row>
    <row r="35" spans="7:18" ht="15.75" thickBot="1" x14ac:dyDescent="0.3">
      <c r="R35" s="3">
        <v>77171</v>
      </c>
    </row>
    <row r="36" spans="7:18" ht="15.75" thickBot="1" x14ac:dyDescent="0.3">
      <c r="R36" s="4">
        <v>182987</v>
      </c>
    </row>
  </sheetData>
  <sortState ref="B6:E22">
    <sortCondition ref="B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Blake Allen</dc:creator>
  <cp:lastModifiedBy>Jones, Blake Allen</cp:lastModifiedBy>
  <dcterms:created xsi:type="dcterms:W3CDTF">2017-04-27T22:43:57Z</dcterms:created>
  <dcterms:modified xsi:type="dcterms:W3CDTF">2017-04-28T05:11:14Z</dcterms:modified>
</cp:coreProperties>
</file>