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jbojorquez\Downloads\"/>
    </mc:Choice>
  </mc:AlternateContent>
  <bookViews>
    <workbookView xWindow="0" yWindow="0" windowWidth="28800" windowHeight="11835" activeTab="1"/>
  </bookViews>
  <sheets>
    <sheet name="Sheet1" sheetId="1" r:id="rId1"/>
    <sheet name="Sheet3" sheetId="3" r:id="rId2"/>
    <sheet name="Sheet2" sheetId="2" r:id="rId3"/>
    <sheet name="Hoja1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AU3" i="4" s="1"/>
  <c r="Q11" i="3"/>
  <c r="P6" i="3"/>
  <c r="P7" i="3"/>
  <c r="P8" i="3"/>
  <c r="P9" i="3"/>
  <c r="P10" i="3"/>
  <c r="P5" i="3"/>
  <c r="H48" i="3"/>
  <c r="I45" i="3"/>
  <c r="H40" i="3"/>
  <c r="I33" i="3"/>
  <c r="J32" i="3"/>
  <c r="H26" i="3"/>
  <c r="I19" i="3"/>
  <c r="I12" i="3"/>
  <c r="J11" i="3"/>
  <c r="J2" i="3"/>
  <c r="C69" i="1"/>
  <c r="C68" i="1"/>
  <c r="C67" i="1"/>
  <c r="I5" i="2"/>
  <c r="B3" i="1" s="1"/>
  <c r="I4" i="2"/>
  <c r="H53" i="1"/>
  <c r="I50" i="1" s="1"/>
  <c r="H45" i="1"/>
  <c r="I38" i="1" s="1"/>
  <c r="H31" i="1"/>
  <c r="I24" i="1" s="1"/>
  <c r="I17" i="1"/>
  <c r="J16" i="1" l="1"/>
  <c r="J37" i="1"/>
  <c r="J7" i="1" l="1"/>
  <c r="E2" i="1" s="1"/>
  <c r="B2" i="1" l="1"/>
  <c r="C2" i="1" s="1"/>
  <c r="B6" i="1"/>
</calcChain>
</file>

<file path=xl/sharedStrings.xml><?xml version="1.0" encoding="utf-8"?>
<sst xmlns="http://schemas.openxmlformats.org/spreadsheetml/2006/main" count="158" uniqueCount="60">
  <si>
    <t>Semanas</t>
  </si>
  <si>
    <t>Horas por semana</t>
  </si>
  <si>
    <t>Precio por Hora</t>
  </si>
  <si>
    <t>Precio Total</t>
  </si>
  <si>
    <t>Total Horas</t>
  </si>
  <si>
    <t>Analisis y Diseño</t>
  </si>
  <si>
    <t>Base de Datos</t>
  </si>
  <si>
    <t>Conexion a Base de Datos</t>
  </si>
  <si>
    <t>Envio de correos</t>
  </si>
  <si>
    <t>Logs</t>
  </si>
  <si>
    <t>Seguridad</t>
  </si>
  <si>
    <t>Catalogos</t>
  </si>
  <si>
    <t>Catalogos Modulo Administrador</t>
  </si>
  <si>
    <t>Empleados</t>
  </si>
  <si>
    <t>Usuarios</t>
  </si>
  <si>
    <t xml:space="preserve">Roles </t>
  </si>
  <si>
    <t>Accesos</t>
  </si>
  <si>
    <t>Residenciales</t>
  </si>
  <si>
    <t>Catalogos Modulo Clientes (Residencial)</t>
  </si>
  <si>
    <t>Servicios</t>
  </si>
  <si>
    <t>Notificaciones Generales</t>
  </si>
  <si>
    <t>Notificaciones Especificas</t>
  </si>
  <si>
    <t>Gestiones</t>
  </si>
  <si>
    <t>Anomalias</t>
  </si>
  <si>
    <t>Solicitudes</t>
  </si>
  <si>
    <t>Segimientos</t>
  </si>
  <si>
    <t>Estados</t>
  </si>
  <si>
    <t>Permisos</t>
  </si>
  <si>
    <t>Formularios</t>
  </si>
  <si>
    <t>Procesos</t>
  </si>
  <si>
    <t>Procesos  Modulo Clientes</t>
  </si>
  <si>
    <t>Login</t>
  </si>
  <si>
    <t>Recuperacion Contraseña</t>
  </si>
  <si>
    <t>Envio Invitacion Usuario</t>
  </si>
  <si>
    <t>Seguimientos Gestiones</t>
  </si>
  <si>
    <t>Seguimiento Anomalias</t>
  </si>
  <si>
    <t>Seguimiento Solicitudes</t>
  </si>
  <si>
    <t>Reportes</t>
  </si>
  <si>
    <t>Procesos Modulo Usuarios</t>
  </si>
  <si>
    <t>Registrarse</t>
  </si>
  <si>
    <t>Perfil</t>
  </si>
  <si>
    <t>Notificaciones</t>
  </si>
  <si>
    <t>Generales</t>
  </si>
  <si>
    <t>Especificas</t>
  </si>
  <si>
    <t>Solicitud de Servicio</t>
  </si>
  <si>
    <t>TOTAL HRS</t>
  </si>
  <si>
    <t xml:space="preserve">Duracion </t>
  </si>
  <si>
    <t>6 semana</t>
  </si>
  <si>
    <t>Precio (Q50/hr)</t>
  </si>
  <si>
    <t>Precio Propuesto</t>
  </si>
  <si>
    <t>L</t>
  </si>
  <si>
    <t>M</t>
  </si>
  <si>
    <t>J</t>
  </si>
  <si>
    <t>V</t>
  </si>
  <si>
    <t>S</t>
  </si>
  <si>
    <t>D</t>
  </si>
  <si>
    <t>AGOSTO</t>
  </si>
  <si>
    <t>SEPTIEMBRE</t>
  </si>
  <si>
    <t>OCTUBRE</t>
  </si>
  <si>
    <t>Documentación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</si>
</sst>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Q-100A]* #,##0.00_-;\-[$Q-100A]* #,##0.00_-;_-[$Q-100A]* &quot;-&quot;??_-;_-@_-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0" borderId="1" xfId="0" applyNumberFormat="1" applyBorder="1"/>
    <xf numFmtId="16" fontId="0" fillId="0" borderId="0" xfId="0" applyNumberFormat="1"/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1" fillId="4" borderId="5" xfId="0" applyNumberFormat="1" applyFont="1" applyFill="1" applyBorder="1"/>
    <xf numFmtId="0" fontId="1" fillId="4" borderId="0" xfId="0" applyNumberFormat="1" applyFont="1" applyFill="1" applyBorder="1"/>
    <xf numFmtId="0" fontId="1" fillId="0" borderId="0" xfId="0" applyNumberFormat="1" applyFont="1" applyBorder="1"/>
    <xf numFmtId="0" fontId="0" fillId="0" borderId="0" xfId="0" applyBorder="1"/>
    <xf numFmtId="0" fontId="0" fillId="0" borderId="6" xfId="0" applyBorder="1"/>
    <xf numFmtId="16" fontId="0" fillId="0" borderId="3" xfId="0" applyNumberFormat="1" applyBorder="1"/>
    <xf numFmtId="0" fontId="0" fillId="3" borderId="3" xfId="0" applyFill="1" applyBorder="1"/>
    <xf numFmtId="16" fontId="0" fillId="0" borderId="5" xfId="0" applyNumberFormat="1" applyBorder="1"/>
    <xf numFmtId="16" fontId="0" fillId="0" borderId="0" xfId="0" applyNumberFormat="1" applyBorder="1"/>
    <xf numFmtId="0" fontId="0" fillId="3" borderId="0" xfId="0" applyFill="1" applyBorder="1"/>
    <xf numFmtId="0" fontId="0" fillId="0" borderId="5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7"/>
  <sheetViews>
    <sheetView topLeftCell="A25" workbookViewId="0">
      <selection activeCell="A7" sqref="A7:J59"/>
    </sheetView>
  </sheetViews>
  <sheetFormatPr defaultRowHeight="15" x14ac:dyDescent="0.25"/>
  <cols>
    <col min="1" max="1" width="16.85546875" bestFit="1" customWidth="1"/>
    <col min="2" max="2" width="12" customWidth="1"/>
    <col min="3" max="3" width="13.140625" customWidth="1"/>
    <col min="7" max="7" width="5.5703125" customWidth="1"/>
    <col min="8" max="8" width="4.7109375" customWidth="1"/>
    <col min="9" max="9" width="3.5703125" customWidth="1"/>
  </cols>
  <sheetData>
    <row r="2" spans="1:10" x14ac:dyDescent="0.25">
      <c r="A2" t="s">
        <v>0</v>
      </c>
      <c r="B2">
        <f>ROUND(J7/B3,0)</f>
        <v>6</v>
      </c>
      <c r="C2">
        <f>((J7/B3)-B2)*7</f>
        <v>0.77777777777777501</v>
      </c>
      <c r="E2">
        <f>J7/8</f>
        <v>27.5</v>
      </c>
    </row>
    <row r="3" spans="1:10" x14ac:dyDescent="0.25">
      <c r="A3" t="s">
        <v>1</v>
      </c>
      <c r="B3">
        <f>Sheet2!I5</f>
        <v>36</v>
      </c>
    </row>
    <row r="4" spans="1:10" x14ac:dyDescent="0.25">
      <c r="A4" t="s">
        <v>2</v>
      </c>
      <c r="B4">
        <v>50</v>
      </c>
    </row>
    <row r="6" spans="1:10" x14ac:dyDescent="0.25">
      <c r="A6" t="s">
        <v>3</v>
      </c>
      <c r="B6">
        <f>B4*J7</f>
        <v>11000</v>
      </c>
    </row>
    <row r="7" spans="1:10" x14ac:dyDescent="0.25">
      <c r="A7" t="s">
        <v>4</v>
      </c>
      <c r="J7">
        <f>SUM(J9:J59)</f>
        <v>220</v>
      </c>
    </row>
    <row r="9" spans="1:10" x14ac:dyDescent="0.25">
      <c r="B9" t="s">
        <v>5</v>
      </c>
      <c r="H9" s="1"/>
      <c r="J9" s="1">
        <v>20</v>
      </c>
    </row>
    <row r="10" spans="1:10" x14ac:dyDescent="0.25">
      <c r="B10" t="s">
        <v>6</v>
      </c>
      <c r="H10" s="1"/>
      <c r="J10" s="1">
        <v>24</v>
      </c>
    </row>
    <row r="11" spans="1:10" x14ac:dyDescent="0.25">
      <c r="B11" t="s">
        <v>7</v>
      </c>
      <c r="H11" s="1"/>
      <c r="J11" s="1">
        <v>1</v>
      </c>
    </row>
    <row r="12" spans="1:10" x14ac:dyDescent="0.25">
      <c r="B12" t="s">
        <v>8</v>
      </c>
      <c r="H12" s="1"/>
      <c r="J12" s="1">
        <v>4</v>
      </c>
    </row>
    <row r="13" spans="1:10" x14ac:dyDescent="0.25">
      <c r="B13" t="s">
        <v>9</v>
      </c>
      <c r="H13" s="1"/>
      <c r="J13" s="1">
        <v>3</v>
      </c>
    </row>
    <row r="14" spans="1:10" x14ac:dyDescent="0.25">
      <c r="B14" t="s">
        <v>10</v>
      </c>
      <c r="H14" s="1"/>
      <c r="J14" s="1">
        <v>16</v>
      </c>
    </row>
    <row r="15" spans="1:10" x14ac:dyDescent="0.25">
      <c r="H15" s="1"/>
      <c r="J15" s="1"/>
    </row>
    <row r="16" spans="1:10" x14ac:dyDescent="0.25">
      <c r="B16" t="s">
        <v>11</v>
      </c>
      <c r="H16" s="1"/>
      <c r="J16" s="1">
        <f>SUM(I17:I35)</f>
        <v>76</v>
      </c>
    </row>
    <row r="17" spans="3:10" x14ac:dyDescent="0.25">
      <c r="C17" t="s">
        <v>12</v>
      </c>
      <c r="H17" s="1"/>
      <c r="I17">
        <f>SUM(H18:H22)</f>
        <v>25</v>
      </c>
      <c r="J17" s="1"/>
    </row>
    <row r="18" spans="3:10" x14ac:dyDescent="0.25">
      <c r="D18" t="s">
        <v>13</v>
      </c>
      <c r="H18" s="1">
        <v>5</v>
      </c>
      <c r="J18" s="1"/>
    </row>
    <row r="19" spans="3:10" x14ac:dyDescent="0.25">
      <c r="D19" t="s">
        <v>14</v>
      </c>
      <c r="H19" s="1">
        <v>5</v>
      </c>
      <c r="J19" s="1"/>
    </row>
    <row r="20" spans="3:10" x14ac:dyDescent="0.25">
      <c r="D20" t="s">
        <v>15</v>
      </c>
      <c r="H20" s="1">
        <v>5</v>
      </c>
      <c r="J20" s="1"/>
    </row>
    <row r="21" spans="3:10" x14ac:dyDescent="0.25">
      <c r="D21" t="s">
        <v>16</v>
      </c>
      <c r="H21" s="1">
        <v>5</v>
      </c>
      <c r="J21" s="1"/>
    </row>
    <row r="22" spans="3:10" x14ac:dyDescent="0.25">
      <c r="D22" t="s">
        <v>17</v>
      </c>
      <c r="H22" s="1">
        <v>5</v>
      </c>
      <c r="J22" s="1"/>
    </row>
    <row r="23" spans="3:10" x14ac:dyDescent="0.25">
      <c r="H23" s="1"/>
      <c r="J23" s="1"/>
    </row>
    <row r="24" spans="3:10" x14ac:dyDescent="0.25">
      <c r="C24" t="s">
        <v>18</v>
      </c>
      <c r="H24" s="1"/>
      <c r="I24">
        <f>SUM(H25:H35)</f>
        <v>51</v>
      </c>
      <c r="J24" s="1"/>
    </row>
    <row r="25" spans="3:10" x14ac:dyDescent="0.25">
      <c r="D25" t="s">
        <v>19</v>
      </c>
      <c r="H25" s="1">
        <v>5</v>
      </c>
      <c r="J25" s="1"/>
    </row>
    <row r="26" spans="3:10" x14ac:dyDescent="0.25">
      <c r="D26" t="s">
        <v>20</v>
      </c>
      <c r="H26" s="1">
        <v>5</v>
      </c>
      <c r="J26" s="1"/>
    </row>
    <row r="27" spans="3:10" x14ac:dyDescent="0.25">
      <c r="D27" t="s">
        <v>21</v>
      </c>
      <c r="H27" s="1">
        <v>5</v>
      </c>
      <c r="J27" s="1"/>
    </row>
    <row r="28" spans="3:10" x14ac:dyDescent="0.25">
      <c r="D28" t="s">
        <v>22</v>
      </c>
      <c r="H28" s="1">
        <v>5</v>
      </c>
      <c r="J28" s="1"/>
    </row>
    <row r="29" spans="3:10" x14ac:dyDescent="0.25">
      <c r="D29" t="s">
        <v>23</v>
      </c>
      <c r="H29" s="1">
        <v>5</v>
      </c>
      <c r="J29" s="1"/>
    </row>
    <row r="30" spans="3:10" x14ac:dyDescent="0.25">
      <c r="D30" t="s">
        <v>24</v>
      </c>
      <c r="H30" s="1">
        <v>5</v>
      </c>
      <c r="J30" s="1"/>
    </row>
    <row r="31" spans="3:10" x14ac:dyDescent="0.25">
      <c r="D31" t="s">
        <v>25</v>
      </c>
      <c r="H31" s="1">
        <f>G32+G33+G34</f>
        <v>15</v>
      </c>
      <c r="J31" s="1"/>
    </row>
    <row r="32" spans="3:10" x14ac:dyDescent="0.25">
      <c r="E32" t="s">
        <v>25</v>
      </c>
      <c r="G32">
        <v>5</v>
      </c>
      <c r="H32" s="1"/>
      <c r="J32" s="1"/>
    </row>
    <row r="33" spans="2:10" x14ac:dyDescent="0.25">
      <c r="E33" t="s">
        <v>26</v>
      </c>
      <c r="G33">
        <v>5</v>
      </c>
      <c r="H33" s="1"/>
      <c r="J33" s="1"/>
    </row>
    <row r="34" spans="2:10" x14ac:dyDescent="0.25">
      <c r="E34" t="s">
        <v>27</v>
      </c>
      <c r="G34">
        <v>5</v>
      </c>
      <c r="H34" s="1"/>
      <c r="J34" s="1"/>
    </row>
    <row r="35" spans="2:10" x14ac:dyDescent="0.25">
      <c r="D35" t="s">
        <v>28</v>
      </c>
      <c r="H35" s="1">
        <v>6</v>
      </c>
      <c r="J35" s="1"/>
    </row>
    <row r="36" spans="2:10" x14ac:dyDescent="0.25">
      <c r="H36" s="1"/>
      <c r="J36" s="1"/>
    </row>
    <row r="37" spans="2:10" x14ac:dyDescent="0.25">
      <c r="B37" t="s">
        <v>29</v>
      </c>
      <c r="H37" s="1"/>
      <c r="J37" s="1">
        <f>SUM(I38:I60)</f>
        <v>76</v>
      </c>
    </row>
    <row r="38" spans="2:10" x14ac:dyDescent="0.25">
      <c r="C38" t="s">
        <v>30</v>
      </c>
      <c r="H38" s="1"/>
      <c r="I38">
        <f>SUM(H39:H49)</f>
        <v>45</v>
      </c>
      <c r="J38" s="1"/>
    </row>
    <row r="39" spans="2:10" x14ac:dyDescent="0.25">
      <c r="D39" t="s">
        <v>31</v>
      </c>
      <c r="H39" s="1">
        <v>2</v>
      </c>
      <c r="J39" s="1"/>
    </row>
    <row r="40" spans="2:10" x14ac:dyDescent="0.25">
      <c r="D40" t="s">
        <v>32</v>
      </c>
      <c r="H40" s="1">
        <v>2</v>
      </c>
      <c r="J40" s="1"/>
    </row>
    <row r="41" spans="2:10" x14ac:dyDescent="0.25">
      <c r="D41" t="s">
        <v>33</v>
      </c>
      <c r="H41" s="1">
        <v>2</v>
      </c>
      <c r="J41" s="1"/>
    </row>
    <row r="42" spans="2:10" x14ac:dyDescent="0.25">
      <c r="D42" t="s">
        <v>34</v>
      </c>
      <c r="H42" s="1">
        <v>8</v>
      </c>
      <c r="J42" s="1"/>
    </row>
    <row r="43" spans="2:10" x14ac:dyDescent="0.25">
      <c r="D43" t="s">
        <v>35</v>
      </c>
      <c r="H43" s="1">
        <v>8</v>
      </c>
      <c r="J43" s="1"/>
    </row>
    <row r="44" spans="2:10" x14ac:dyDescent="0.25">
      <c r="D44" t="s">
        <v>36</v>
      </c>
      <c r="H44" s="1">
        <v>8</v>
      </c>
      <c r="J44" s="1"/>
    </row>
    <row r="45" spans="2:10" x14ac:dyDescent="0.25">
      <c r="D45" t="s">
        <v>37</v>
      </c>
      <c r="H45" s="1">
        <f>G46+G47+G48</f>
        <v>15</v>
      </c>
      <c r="J45" s="1"/>
    </row>
    <row r="46" spans="2:10" x14ac:dyDescent="0.25">
      <c r="E46" t="s">
        <v>24</v>
      </c>
      <c r="G46">
        <v>5</v>
      </c>
      <c r="H46" s="1"/>
      <c r="J46" s="1"/>
    </row>
    <row r="47" spans="2:10" x14ac:dyDescent="0.25">
      <c r="E47" t="s">
        <v>23</v>
      </c>
      <c r="G47">
        <v>5</v>
      </c>
      <c r="H47" s="1"/>
      <c r="J47" s="1"/>
    </row>
    <row r="48" spans="2:10" x14ac:dyDescent="0.25">
      <c r="E48" t="s">
        <v>22</v>
      </c>
      <c r="G48">
        <v>5</v>
      </c>
      <c r="H48" s="1"/>
      <c r="J48" s="1"/>
    </row>
    <row r="49" spans="2:10" x14ac:dyDescent="0.25">
      <c r="H49" s="1"/>
      <c r="J49" s="1"/>
    </row>
    <row r="50" spans="2:10" x14ac:dyDescent="0.25">
      <c r="C50" t="s">
        <v>38</v>
      </c>
      <c r="H50" s="1"/>
      <c r="I50">
        <f>SUM(H51:H58)</f>
        <v>31</v>
      </c>
      <c r="J50" s="1"/>
    </row>
    <row r="51" spans="2:10" x14ac:dyDescent="0.25">
      <c r="D51" t="s">
        <v>39</v>
      </c>
      <c r="H51" s="1">
        <v>4</v>
      </c>
      <c r="J51" s="1"/>
    </row>
    <row r="52" spans="2:10" x14ac:dyDescent="0.25">
      <c r="D52" t="s">
        <v>40</v>
      </c>
      <c r="H52" s="1">
        <v>4</v>
      </c>
      <c r="J52" s="1"/>
    </row>
    <row r="53" spans="2:10" x14ac:dyDescent="0.25">
      <c r="D53" t="s">
        <v>41</v>
      </c>
      <c r="H53" s="1">
        <f>G54+G55</f>
        <v>8</v>
      </c>
      <c r="J53" s="1"/>
    </row>
    <row r="54" spans="2:10" x14ac:dyDescent="0.25">
      <c r="E54" t="s">
        <v>42</v>
      </c>
      <c r="G54">
        <v>4</v>
      </c>
      <c r="H54" s="1"/>
      <c r="J54" s="1"/>
    </row>
    <row r="55" spans="2:10" x14ac:dyDescent="0.25">
      <c r="E55" t="s">
        <v>43</v>
      </c>
      <c r="G55">
        <v>4</v>
      </c>
      <c r="H55" s="1"/>
      <c r="J55" s="1"/>
    </row>
    <row r="56" spans="2:10" x14ac:dyDescent="0.25">
      <c r="D56" t="s">
        <v>44</v>
      </c>
      <c r="H56" s="1">
        <v>5</v>
      </c>
      <c r="J56" s="1"/>
    </row>
    <row r="57" spans="2:10" x14ac:dyDescent="0.25">
      <c r="D57" t="s">
        <v>22</v>
      </c>
      <c r="H57" s="1">
        <v>5</v>
      </c>
      <c r="J57" s="1"/>
    </row>
    <row r="58" spans="2:10" x14ac:dyDescent="0.25">
      <c r="D58" t="s">
        <v>23</v>
      </c>
      <c r="H58" s="1">
        <v>5</v>
      </c>
      <c r="J58" s="1"/>
    </row>
    <row r="59" spans="2:10" x14ac:dyDescent="0.25">
      <c r="B59" t="s">
        <v>45</v>
      </c>
      <c r="H59" s="1"/>
      <c r="J59" s="1">
        <v>0</v>
      </c>
    </row>
    <row r="67" spans="1:3" x14ac:dyDescent="0.25">
      <c r="B67">
        <v>8500</v>
      </c>
      <c r="C67">
        <f>B67*1.12</f>
        <v>9520</v>
      </c>
    </row>
    <row r="68" spans="1:3" x14ac:dyDescent="0.25">
      <c r="C68">
        <f>B67*0.12</f>
        <v>1020</v>
      </c>
    </row>
    <row r="69" spans="1:3" x14ac:dyDescent="0.25">
      <c r="C69">
        <f>B67*0.05</f>
        <v>425</v>
      </c>
    </row>
    <row r="74" spans="1:3" x14ac:dyDescent="0.25">
      <c r="A74" t="s">
        <v>46</v>
      </c>
      <c r="B74" t="s">
        <v>47</v>
      </c>
    </row>
    <row r="75" spans="1:3" x14ac:dyDescent="0.25">
      <c r="A75" t="s">
        <v>48</v>
      </c>
      <c r="B75" s="2">
        <v>11000</v>
      </c>
    </row>
    <row r="76" spans="1:3" ht="15.75" thickBot="1" x14ac:dyDescent="0.3">
      <c r="A76" t="s">
        <v>49</v>
      </c>
      <c r="B76" s="2"/>
      <c r="C76" s="3">
        <v>5000</v>
      </c>
    </row>
    <row r="77" spans="1:3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4"/>
  <sheetViews>
    <sheetView tabSelected="1" workbookViewId="0">
      <selection activeCell="H37" sqref="H37:H39"/>
    </sheetView>
  </sheetViews>
  <sheetFormatPr defaultRowHeight="15" x14ac:dyDescent="0.25"/>
  <cols>
    <col min="19" max="19" width="14.5703125" customWidth="1"/>
  </cols>
  <sheetData>
    <row r="2" spans="1:17" x14ac:dyDescent="0.25">
      <c r="A2" t="s">
        <v>4</v>
      </c>
      <c r="J2">
        <f>SUM(J4:J54)</f>
        <v>220</v>
      </c>
    </row>
    <row r="4" spans="1:17" x14ac:dyDescent="0.25">
      <c r="B4" t="s">
        <v>5</v>
      </c>
      <c r="H4" s="1"/>
      <c r="J4" s="1">
        <v>20</v>
      </c>
      <c r="P4" s="4">
        <v>45158</v>
      </c>
      <c r="Q4">
        <v>22</v>
      </c>
    </row>
    <row r="5" spans="1:17" x14ac:dyDescent="0.25">
      <c r="B5" t="s">
        <v>6</v>
      </c>
      <c r="H5" s="1"/>
      <c r="J5" s="1">
        <v>24</v>
      </c>
      <c r="P5" s="4">
        <f>P4+7</f>
        <v>45165</v>
      </c>
      <c r="Q5">
        <v>36</v>
      </c>
    </row>
    <row r="6" spans="1:17" x14ac:dyDescent="0.25">
      <c r="B6" t="s">
        <v>7</v>
      </c>
      <c r="H6" s="1"/>
      <c r="J6" s="1">
        <v>1</v>
      </c>
      <c r="P6" s="4">
        <f t="shared" ref="P6:P10" si="0">P5+7</f>
        <v>45172</v>
      </c>
      <c r="Q6">
        <v>36</v>
      </c>
    </row>
    <row r="7" spans="1:17" x14ac:dyDescent="0.25">
      <c r="B7" t="s">
        <v>8</v>
      </c>
      <c r="H7" s="1"/>
      <c r="J7" s="1">
        <v>4</v>
      </c>
      <c r="P7" s="4">
        <f t="shared" si="0"/>
        <v>45179</v>
      </c>
      <c r="Q7">
        <v>36</v>
      </c>
    </row>
    <row r="8" spans="1:17" x14ac:dyDescent="0.25">
      <c r="B8" t="s">
        <v>9</v>
      </c>
      <c r="H8" s="1"/>
      <c r="J8" s="1">
        <v>3</v>
      </c>
      <c r="P8" s="4">
        <f t="shared" si="0"/>
        <v>45186</v>
      </c>
      <c r="Q8">
        <v>36</v>
      </c>
    </row>
    <row r="9" spans="1:17" x14ac:dyDescent="0.25">
      <c r="B9" t="s">
        <v>10</v>
      </c>
      <c r="H9" s="1"/>
      <c r="J9" s="1">
        <v>16</v>
      </c>
      <c r="P9" s="4">
        <f t="shared" si="0"/>
        <v>45193</v>
      </c>
      <c r="Q9">
        <v>36</v>
      </c>
    </row>
    <row r="10" spans="1:17" x14ac:dyDescent="0.25">
      <c r="H10" s="1"/>
      <c r="J10" s="1"/>
      <c r="P10" s="4">
        <f t="shared" si="0"/>
        <v>45200</v>
      </c>
      <c r="Q10">
        <v>18</v>
      </c>
    </row>
    <row r="11" spans="1:17" x14ac:dyDescent="0.25">
      <c r="B11" t="s">
        <v>11</v>
      </c>
      <c r="H11" s="1"/>
      <c r="J11" s="1">
        <f>SUM(I12:I30)</f>
        <v>76</v>
      </c>
      <c r="P11" s="4"/>
      <c r="Q11">
        <f>SUM(Q4:Q10)</f>
        <v>220</v>
      </c>
    </row>
    <row r="12" spans="1:17" x14ac:dyDescent="0.25">
      <c r="C12" t="s">
        <v>12</v>
      </c>
      <c r="H12" s="1"/>
      <c r="I12">
        <f>SUM(H13:H17)</f>
        <v>25</v>
      </c>
      <c r="J12" s="1"/>
      <c r="P12" s="4"/>
    </row>
    <row r="13" spans="1:17" x14ac:dyDescent="0.25">
      <c r="D13" t="s">
        <v>13</v>
      </c>
      <c r="H13" s="1">
        <v>5</v>
      </c>
      <c r="J13" s="1"/>
      <c r="P13" s="4"/>
    </row>
    <row r="14" spans="1:17" x14ac:dyDescent="0.25">
      <c r="D14" t="s">
        <v>14</v>
      </c>
      <c r="H14" s="1">
        <v>5</v>
      </c>
      <c r="J14" s="1"/>
    </row>
    <row r="15" spans="1:17" x14ac:dyDescent="0.25">
      <c r="D15" t="s">
        <v>15</v>
      </c>
      <c r="H15" s="1">
        <v>5</v>
      </c>
      <c r="J15" s="1"/>
    </row>
    <row r="16" spans="1:17" x14ac:dyDescent="0.25">
      <c r="D16" t="s">
        <v>16</v>
      </c>
      <c r="H16" s="1">
        <v>5</v>
      </c>
      <c r="J16" s="1"/>
    </row>
    <row r="17" spans="2:10" x14ac:dyDescent="0.25">
      <c r="D17" t="s">
        <v>17</v>
      </c>
      <c r="H17" s="1">
        <v>5</v>
      </c>
      <c r="J17" s="1"/>
    </row>
    <row r="18" spans="2:10" x14ac:dyDescent="0.25">
      <c r="H18" s="1"/>
      <c r="J18" s="1"/>
    </row>
    <row r="19" spans="2:10" x14ac:dyDescent="0.25">
      <c r="C19" t="s">
        <v>18</v>
      </c>
      <c r="H19" s="1"/>
      <c r="I19">
        <f>SUM(H20:H30)</f>
        <v>51</v>
      </c>
      <c r="J19" s="1"/>
    </row>
    <row r="20" spans="2:10" x14ac:dyDescent="0.25">
      <c r="D20" t="s">
        <v>19</v>
      </c>
      <c r="H20" s="1">
        <v>5</v>
      </c>
      <c r="J20" s="1"/>
    </row>
    <row r="21" spans="2:10" x14ac:dyDescent="0.25">
      <c r="D21" t="s">
        <v>20</v>
      </c>
      <c r="H21" s="1">
        <v>5</v>
      </c>
      <c r="J21" s="1"/>
    </row>
    <row r="22" spans="2:10" x14ac:dyDescent="0.25">
      <c r="D22" t="s">
        <v>21</v>
      </c>
      <c r="H22" s="1">
        <v>5</v>
      </c>
      <c r="J22" s="1"/>
    </row>
    <row r="23" spans="2:10" x14ac:dyDescent="0.25">
      <c r="D23" t="s">
        <v>22</v>
      </c>
      <c r="H23" s="1">
        <v>5</v>
      </c>
      <c r="J23" s="1"/>
    </row>
    <row r="24" spans="2:10" x14ac:dyDescent="0.25">
      <c r="D24" t="s">
        <v>23</v>
      </c>
      <c r="H24" s="1">
        <v>5</v>
      </c>
      <c r="J24" s="1"/>
    </row>
    <row r="25" spans="2:10" x14ac:dyDescent="0.25">
      <c r="D25" t="s">
        <v>24</v>
      </c>
      <c r="H25" s="1">
        <v>5</v>
      </c>
      <c r="J25" s="1"/>
    </row>
    <row r="26" spans="2:10" x14ac:dyDescent="0.25">
      <c r="D26" t="s">
        <v>25</v>
      </c>
      <c r="H26" s="1">
        <f>G27+G28+G29</f>
        <v>15</v>
      </c>
      <c r="J26" s="1"/>
    </row>
    <row r="27" spans="2:10" x14ac:dyDescent="0.25">
      <c r="E27" t="s">
        <v>25</v>
      </c>
      <c r="G27">
        <v>5</v>
      </c>
      <c r="H27" s="1"/>
      <c r="J27" s="1"/>
    </row>
    <row r="28" spans="2:10" x14ac:dyDescent="0.25">
      <c r="E28" t="s">
        <v>26</v>
      </c>
      <c r="G28">
        <v>5</v>
      </c>
      <c r="H28" s="1"/>
      <c r="J28" s="1"/>
    </row>
    <row r="29" spans="2:10" x14ac:dyDescent="0.25">
      <c r="E29" t="s">
        <v>27</v>
      </c>
      <c r="G29">
        <v>5</v>
      </c>
      <c r="H29" s="1"/>
      <c r="J29" s="1"/>
    </row>
    <row r="30" spans="2:10" x14ac:dyDescent="0.25">
      <c r="D30" t="s">
        <v>28</v>
      </c>
      <c r="H30" s="1">
        <v>6</v>
      </c>
      <c r="J30" s="1"/>
    </row>
    <row r="31" spans="2:10" x14ac:dyDescent="0.25">
      <c r="H31" s="1"/>
      <c r="J31" s="1"/>
    </row>
    <row r="32" spans="2:10" x14ac:dyDescent="0.25">
      <c r="B32" t="s">
        <v>29</v>
      </c>
      <c r="H32" s="1"/>
      <c r="J32" s="1">
        <f>SUM(I33:I55)</f>
        <v>76</v>
      </c>
    </row>
    <row r="33" spans="3:10" x14ac:dyDescent="0.25">
      <c r="C33" t="s">
        <v>30</v>
      </c>
      <c r="H33" s="1"/>
      <c r="I33">
        <f>SUM(H34:H44)</f>
        <v>45</v>
      </c>
      <c r="J33" s="1"/>
    </row>
    <row r="34" spans="3:10" x14ac:dyDescent="0.25">
      <c r="D34" t="s">
        <v>31</v>
      </c>
      <c r="H34" s="1">
        <v>2</v>
      </c>
      <c r="J34" s="1"/>
    </row>
    <row r="35" spans="3:10" x14ac:dyDescent="0.25">
      <c r="D35" t="s">
        <v>32</v>
      </c>
      <c r="H35" s="1">
        <v>2</v>
      </c>
      <c r="J35" s="1"/>
    </row>
    <row r="36" spans="3:10" x14ac:dyDescent="0.25">
      <c r="D36" t="s">
        <v>33</v>
      </c>
      <c r="H36" s="1">
        <v>2</v>
      </c>
      <c r="J36" s="1"/>
    </row>
    <row r="37" spans="3:10" x14ac:dyDescent="0.25">
      <c r="D37" t="s">
        <v>34</v>
      </c>
      <c r="H37" s="1">
        <v>8</v>
      </c>
      <c r="J37" s="1"/>
    </row>
    <row r="38" spans="3:10" x14ac:dyDescent="0.25">
      <c r="D38" t="s">
        <v>35</v>
      </c>
      <c r="H38" s="1">
        <v>8</v>
      </c>
      <c r="J38" s="1"/>
    </row>
    <row r="39" spans="3:10" x14ac:dyDescent="0.25">
      <c r="D39" t="s">
        <v>36</v>
      </c>
      <c r="H39" s="1">
        <v>8</v>
      </c>
      <c r="J39" s="1"/>
    </row>
    <row r="40" spans="3:10" x14ac:dyDescent="0.25">
      <c r="D40" t="s">
        <v>37</v>
      </c>
      <c r="H40" s="1">
        <f>G41+G42+G43</f>
        <v>15</v>
      </c>
      <c r="J40" s="1"/>
    </row>
    <row r="41" spans="3:10" x14ac:dyDescent="0.25">
      <c r="E41" t="s">
        <v>24</v>
      </c>
      <c r="G41">
        <v>5</v>
      </c>
      <c r="H41" s="1"/>
      <c r="J41" s="1"/>
    </row>
    <row r="42" spans="3:10" x14ac:dyDescent="0.25">
      <c r="E42" t="s">
        <v>23</v>
      </c>
      <c r="G42">
        <v>5</v>
      </c>
      <c r="H42" s="1"/>
      <c r="J42" s="1"/>
    </row>
    <row r="43" spans="3:10" x14ac:dyDescent="0.25">
      <c r="E43" t="s">
        <v>22</v>
      </c>
      <c r="G43">
        <v>5</v>
      </c>
      <c r="H43" s="1"/>
      <c r="J43" s="1"/>
    </row>
    <row r="44" spans="3:10" x14ac:dyDescent="0.25">
      <c r="H44" s="1"/>
      <c r="J44" s="1"/>
    </row>
    <row r="45" spans="3:10" x14ac:dyDescent="0.25">
      <c r="C45" t="s">
        <v>38</v>
      </c>
      <c r="H45" s="1"/>
      <c r="I45">
        <f>SUM(H46:H53)</f>
        <v>31</v>
      </c>
      <c r="J45" s="1"/>
    </row>
    <row r="46" spans="3:10" x14ac:dyDescent="0.25">
      <c r="D46" t="s">
        <v>39</v>
      </c>
      <c r="H46" s="1">
        <v>4</v>
      </c>
      <c r="J46" s="1"/>
    </row>
    <row r="47" spans="3:10" x14ac:dyDescent="0.25">
      <c r="D47" t="s">
        <v>40</v>
      </c>
      <c r="H47" s="1">
        <v>4</v>
      </c>
      <c r="J47" s="1"/>
    </row>
    <row r="48" spans="3:10" x14ac:dyDescent="0.25">
      <c r="D48" t="s">
        <v>41</v>
      </c>
      <c r="H48" s="1">
        <f>G49+G50</f>
        <v>8</v>
      </c>
      <c r="J48" s="1"/>
    </row>
    <row r="49" spans="2:10" x14ac:dyDescent="0.25">
      <c r="E49" t="s">
        <v>42</v>
      </c>
      <c r="G49">
        <v>4</v>
      </c>
      <c r="H49" s="1"/>
      <c r="J49" s="1"/>
    </row>
    <row r="50" spans="2:10" x14ac:dyDescent="0.25">
      <c r="E50" t="s">
        <v>43</v>
      </c>
      <c r="G50">
        <v>4</v>
      </c>
      <c r="H50" s="1"/>
      <c r="J50" s="1"/>
    </row>
    <row r="51" spans="2:10" x14ac:dyDescent="0.25">
      <c r="D51" t="s">
        <v>44</v>
      </c>
      <c r="H51" s="1">
        <v>5</v>
      </c>
      <c r="J51" s="1"/>
    </row>
    <row r="52" spans="2:10" x14ac:dyDescent="0.25">
      <c r="D52" t="s">
        <v>22</v>
      </c>
      <c r="H52" s="1">
        <v>5</v>
      </c>
      <c r="J52" s="1"/>
    </row>
    <row r="53" spans="2:10" x14ac:dyDescent="0.25">
      <c r="D53" t="s">
        <v>23</v>
      </c>
      <c r="H53" s="1">
        <v>5</v>
      </c>
      <c r="J53" s="1"/>
    </row>
    <row r="54" spans="2:10" x14ac:dyDescent="0.25">
      <c r="B54" t="s">
        <v>45</v>
      </c>
      <c r="H54" s="1"/>
      <c r="J54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"/>
  <sheetViews>
    <sheetView workbookViewId="0">
      <selection activeCell="I9" sqref="I9"/>
    </sheetView>
  </sheetViews>
  <sheetFormatPr defaultRowHeight="15" x14ac:dyDescent="0.25"/>
  <sheetData>
    <row r="3" spans="2:9" x14ac:dyDescent="0.25">
      <c r="B3" t="s">
        <v>50</v>
      </c>
      <c r="C3" t="s">
        <v>51</v>
      </c>
      <c r="D3" t="s">
        <v>51</v>
      </c>
      <c r="E3" t="s">
        <v>52</v>
      </c>
      <c r="F3" t="s">
        <v>53</v>
      </c>
      <c r="G3" t="s">
        <v>54</v>
      </c>
      <c r="H3" t="s">
        <v>55</v>
      </c>
    </row>
    <row r="4" spans="2:9" x14ac:dyDescent="0.25">
      <c r="B4">
        <v>2</v>
      </c>
      <c r="C4">
        <v>3</v>
      </c>
      <c r="D4">
        <v>0</v>
      </c>
      <c r="E4">
        <v>3</v>
      </c>
      <c r="F4">
        <v>3</v>
      </c>
      <c r="G4">
        <v>8</v>
      </c>
      <c r="H4">
        <v>4</v>
      </c>
      <c r="I4">
        <f>SUM(B4:H4)</f>
        <v>23</v>
      </c>
    </row>
    <row r="5" spans="2:9" x14ac:dyDescent="0.25">
      <c r="B5">
        <v>4</v>
      </c>
      <c r="C5">
        <v>4</v>
      </c>
      <c r="D5">
        <v>4</v>
      </c>
      <c r="E5">
        <v>4</v>
      </c>
      <c r="F5">
        <v>4</v>
      </c>
      <c r="G5">
        <v>8</v>
      </c>
      <c r="H5">
        <v>8</v>
      </c>
      <c r="I5">
        <f>SUM(B5:H5)</f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51"/>
  <sheetViews>
    <sheetView zoomScale="80" zoomScaleNormal="80" workbookViewId="0">
      <pane ySplit="3" topLeftCell="A4" activePane="bottomLeft" state="frozen"/>
      <selection pane="bottomLeft" activeCell="S15" sqref="S15"/>
    </sheetView>
  </sheetViews>
  <sheetFormatPr defaultRowHeight="15" x14ac:dyDescent="0.25"/>
  <cols>
    <col min="2" max="2" width="9.140625" customWidth="1"/>
    <col min="3" max="3" width="14.28515625" customWidth="1"/>
    <col min="4" max="4" width="18.28515625" customWidth="1"/>
    <col min="5" max="54" width="4.7109375" customWidth="1"/>
  </cols>
  <sheetData>
    <row r="1" spans="1:50" x14ac:dyDescent="0.25">
      <c r="A1" s="5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8"/>
    </row>
    <row r="2" spans="1:50" x14ac:dyDescent="0.25">
      <c r="A2" s="5"/>
      <c r="E2" s="23" t="s">
        <v>56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 t="s">
        <v>57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 t="s">
        <v>58</v>
      </c>
      <c r="AW2" s="24"/>
      <c r="AX2" s="25"/>
    </row>
    <row r="3" spans="1:50" ht="15.75" thickBot="1" x14ac:dyDescent="0.3">
      <c r="A3" s="5"/>
      <c r="B3" s="4"/>
      <c r="C3" s="4"/>
      <c r="E3" s="11">
        <v>19</v>
      </c>
      <c r="F3" s="12">
        <f>E3+1</f>
        <v>20</v>
      </c>
      <c r="G3" s="13">
        <f t="shared" ref="G3:AU3" si="0">F3+1</f>
        <v>21</v>
      </c>
      <c r="H3" s="13">
        <f t="shared" si="0"/>
        <v>22</v>
      </c>
      <c r="I3" s="13">
        <f t="shared" si="0"/>
        <v>23</v>
      </c>
      <c r="J3" s="13">
        <f t="shared" si="0"/>
        <v>24</v>
      </c>
      <c r="K3" s="13">
        <f t="shared" si="0"/>
        <v>25</v>
      </c>
      <c r="L3" s="12">
        <f t="shared" si="0"/>
        <v>26</v>
      </c>
      <c r="M3" s="12">
        <f t="shared" si="0"/>
        <v>27</v>
      </c>
      <c r="N3" s="13">
        <f t="shared" si="0"/>
        <v>28</v>
      </c>
      <c r="O3" s="13">
        <f t="shared" si="0"/>
        <v>29</v>
      </c>
      <c r="P3" s="13">
        <f t="shared" si="0"/>
        <v>30</v>
      </c>
      <c r="Q3" s="13">
        <f t="shared" si="0"/>
        <v>31</v>
      </c>
      <c r="R3" s="13">
        <v>1</v>
      </c>
      <c r="S3" s="12">
        <f t="shared" si="0"/>
        <v>2</v>
      </c>
      <c r="T3" s="12">
        <f t="shared" si="0"/>
        <v>3</v>
      </c>
      <c r="U3" s="13">
        <f t="shared" si="0"/>
        <v>4</v>
      </c>
      <c r="V3" s="13">
        <f t="shared" si="0"/>
        <v>5</v>
      </c>
      <c r="W3" s="13">
        <f t="shared" si="0"/>
        <v>6</v>
      </c>
      <c r="X3" s="13">
        <f t="shared" si="0"/>
        <v>7</v>
      </c>
      <c r="Y3" s="13">
        <f t="shared" si="0"/>
        <v>8</v>
      </c>
      <c r="Z3" s="12">
        <f t="shared" si="0"/>
        <v>9</v>
      </c>
      <c r="AA3" s="12">
        <f t="shared" si="0"/>
        <v>10</v>
      </c>
      <c r="AB3" s="13">
        <f t="shared" si="0"/>
        <v>11</v>
      </c>
      <c r="AC3" s="13">
        <f t="shared" si="0"/>
        <v>12</v>
      </c>
      <c r="AD3" s="13">
        <f t="shared" si="0"/>
        <v>13</v>
      </c>
      <c r="AE3" s="13">
        <f t="shared" si="0"/>
        <v>14</v>
      </c>
      <c r="AF3" s="13">
        <f t="shared" si="0"/>
        <v>15</v>
      </c>
      <c r="AG3" s="12">
        <f t="shared" si="0"/>
        <v>16</v>
      </c>
      <c r="AH3" s="12">
        <f t="shared" si="0"/>
        <v>17</v>
      </c>
      <c r="AI3" s="13">
        <f t="shared" si="0"/>
        <v>18</v>
      </c>
      <c r="AJ3" s="13">
        <f t="shared" si="0"/>
        <v>19</v>
      </c>
      <c r="AK3" s="13">
        <f t="shared" si="0"/>
        <v>20</v>
      </c>
      <c r="AL3" s="13">
        <f t="shared" si="0"/>
        <v>21</v>
      </c>
      <c r="AM3" s="13">
        <f t="shared" si="0"/>
        <v>22</v>
      </c>
      <c r="AN3" s="12">
        <f t="shared" si="0"/>
        <v>23</v>
      </c>
      <c r="AO3" s="12">
        <f t="shared" si="0"/>
        <v>24</v>
      </c>
      <c r="AP3" s="13">
        <f t="shared" si="0"/>
        <v>25</v>
      </c>
      <c r="AQ3" s="13">
        <f t="shared" si="0"/>
        <v>26</v>
      </c>
      <c r="AR3" s="13">
        <f t="shared" si="0"/>
        <v>27</v>
      </c>
      <c r="AS3" s="13">
        <f t="shared" si="0"/>
        <v>28</v>
      </c>
      <c r="AT3" s="13">
        <f t="shared" si="0"/>
        <v>29</v>
      </c>
      <c r="AU3" s="12">
        <f t="shared" si="0"/>
        <v>30</v>
      </c>
      <c r="AV3" s="12">
        <v>1</v>
      </c>
      <c r="AW3" s="14">
        <v>2</v>
      </c>
      <c r="AX3" s="15">
        <v>3</v>
      </c>
    </row>
    <row r="4" spans="1:50" x14ac:dyDescent="0.25">
      <c r="B4" s="6" t="s">
        <v>5</v>
      </c>
      <c r="C4" s="16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7"/>
      <c r="AX4" s="8"/>
    </row>
    <row r="5" spans="1:50" x14ac:dyDescent="0.25">
      <c r="B5" s="18" t="s">
        <v>6</v>
      </c>
      <c r="C5" s="19"/>
      <c r="D5" s="15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14"/>
      <c r="AX5" s="15"/>
    </row>
    <row r="6" spans="1:50" x14ac:dyDescent="0.25">
      <c r="B6" s="21" t="s">
        <v>8</v>
      </c>
      <c r="C6" s="19"/>
      <c r="D6" s="15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14"/>
      <c r="AQ6" s="14"/>
      <c r="AR6" s="14"/>
      <c r="AS6" s="14"/>
      <c r="AT6" s="14"/>
      <c r="AU6" s="14"/>
      <c r="AV6" s="14"/>
      <c r="AW6" s="14"/>
      <c r="AX6" s="15"/>
    </row>
    <row r="7" spans="1:50" x14ac:dyDescent="0.25">
      <c r="B7" s="21" t="s">
        <v>9</v>
      </c>
      <c r="C7" s="19"/>
      <c r="D7" s="15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14"/>
      <c r="AX7" s="15"/>
    </row>
    <row r="8" spans="1:50" x14ac:dyDescent="0.25">
      <c r="B8" s="21" t="s">
        <v>10</v>
      </c>
      <c r="C8" s="19"/>
      <c r="D8" s="15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5"/>
    </row>
    <row r="9" spans="1:50" x14ac:dyDescent="0.25">
      <c r="B9" s="21" t="s">
        <v>12</v>
      </c>
      <c r="C9" s="14"/>
      <c r="D9" s="15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5"/>
    </row>
    <row r="10" spans="1:50" x14ac:dyDescent="0.25">
      <c r="B10" s="21"/>
      <c r="C10" s="14" t="s">
        <v>13</v>
      </c>
      <c r="D10" s="15"/>
      <c r="E10" s="20"/>
      <c r="F10" s="20"/>
      <c r="G10" s="20"/>
      <c r="H10" s="20"/>
      <c r="I10" s="20"/>
      <c r="J10" s="20"/>
      <c r="K10" s="20"/>
      <c r="L10" s="20"/>
      <c r="M10" s="20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5"/>
    </row>
    <row r="11" spans="1:50" x14ac:dyDescent="0.25">
      <c r="B11" s="21"/>
      <c r="C11" s="14" t="s">
        <v>14</v>
      </c>
      <c r="D11" s="15"/>
      <c r="E11" s="20"/>
      <c r="F11" s="20"/>
      <c r="G11" s="20"/>
      <c r="H11" s="20"/>
      <c r="I11" s="20"/>
      <c r="J11" s="20"/>
      <c r="K11" s="20"/>
      <c r="L11" s="20"/>
      <c r="M11" s="20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5"/>
    </row>
    <row r="12" spans="1:50" x14ac:dyDescent="0.25">
      <c r="B12" s="21"/>
      <c r="C12" s="14" t="s">
        <v>15</v>
      </c>
      <c r="D12" s="15"/>
      <c r="E12" s="20"/>
      <c r="F12" s="20"/>
      <c r="G12" s="20"/>
      <c r="H12" s="20"/>
      <c r="I12" s="20"/>
      <c r="J12" s="20"/>
      <c r="K12" s="20"/>
      <c r="L12" s="20"/>
      <c r="M12" s="20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5"/>
    </row>
    <row r="13" spans="1:50" x14ac:dyDescent="0.25">
      <c r="B13" s="21"/>
      <c r="C13" s="14" t="s">
        <v>16</v>
      </c>
      <c r="D13" s="15"/>
      <c r="E13" s="20"/>
      <c r="F13" s="20"/>
      <c r="G13" s="20"/>
      <c r="H13" s="20"/>
      <c r="I13" s="20"/>
      <c r="J13" s="20"/>
      <c r="K13" s="20"/>
      <c r="L13" s="20"/>
      <c r="M13" s="20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5"/>
    </row>
    <row r="14" spans="1:50" x14ac:dyDescent="0.25">
      <c r="B14" s="21"/>
      <c r="C14" s="14" t="s">
        <v>17</v>
      </c>
      <c r="D14" s="15"/>
      <c r="E14" s="26"/>
      <c r="F14" s="20"/>
      <c r="G14" s="20"/>
      <c r="H14" s="20"/>
      <c r="I14" s="20"/>
      <c r="J14" s="20"/>
      <c r="K14" s="20"/>
      <c r="L14" s="20"/>
      <c r="M14" s="20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5"/>
    </row>
    <row r="15" spans="1:50" x14ac:dyDescent="0.25">
      <c r="B15" s="21"/>
      <c r="C15" s="14"/>
      <c r="D15" s="15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5"/>
    </row>
    <row r="16" spans="1:50" x14ac:dyDescent="0.25">
      <c r="B16" s="21" t="s">
        <v>18</v>
      </c>
      <c r="C16" s="14"/>
      <c r="D16" s="15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5"/>
    </row>
    <row r="17" spans="2:50" x14ac:dyDescent="0.25">
      <c r="B17" s="21"/>
      <c r="C17" s="14" t="s">
        <v>19</v>
      </c>
      <c r="D17" s="15"/>
      <c r="E17" s="20"/>
      <c r="F17" s="20"/>
      <c r="G17" s="20"/>
      <c r="H17" s="20"/>
      <c r="I17" s="20"/>
      <c r="J17" s="20"/>
      <c r="K17" s="20"/>
      <c r="L17" s="20"/>
      <c r="M17" s="20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5"/>
    </row>
    <row r="18" spans="2:50" x14ac:dyDescent="0.25">
      <c r="B18" s="21"/>
      <c r="C18" s="14" t="s">
        <v>20</v>
      </c>
      <c r="D18" s="15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5"/>
    </row>
    <row r="19" spans="2:50" x14ac:dyDescent="0.25">
      <c r="B19" s="21"/>
      <c r="C19" s="14" t="s">
        <v>21</v>
      </c>
      <c r="D19" s="15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5"/>
    </row>
    <row r="20" spans="2:50" x14ac:dyDescent="0.25">
      <c r="B20" s="21"/>
      <c r="C20" s="14" t="s">
        <v>22</v>
      </c>
      <c r="D20" s="15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5"/>
    </row>
    <row r="21" spans="2:50" x14ac:dyDescent="0.25">
      <c r="B21" s="21"/>
      <c r="C21" s="14" t="s">
        <v>23</v>
      </c>
      <c r="D21" s="15"/>
      <c r="E21" s="20"/>
      <c r="F21" s="20"/>
      <c r="G21" s="20"/>
      <c r="H21" s="20"/>
      <c r="I21" s="20"/>
      <c r="J21" s="20"/>
      <c r="K21" s="20"/>
      <c r="L21" s="20"/>
      <c r="M21" s="20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5"/>
    </row>
    <row r="22" spans="2:50" x14ac:dyDescent="0.25">
      <c r="B22" s="21"/>
      <c r="C22" s="14" t="s">
        <v>24</v>
      </c>
      <c r="D22" s="15"/>
      <c r="E22" s="14"/>
      <c r="F22" s="14"/>
      <c r="G22" s="14"/>
      <c r="H22" s="14"/>
      <c r="I22" s="14"/>
      <c r="J22" s="14"/>
      <c r="K22" s="14"/>
      <c r="L22" s="14"/>
      <c r="M22" s="14"/>
      <c r="N22" s="20"/>
      <c r="O22" s="20"/>
      <c r="P22" s="20"/>
      <c r="Q22" s="20"/>
      <c r="R22" s="20"/>
      <c r="S22" s="20"/>
      <c r="T22" s="20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5"/>
    </row>
    <row r="23" spans="2:50" x14ac:dyDescent="0.25">
      <c r="B23" s="21"/>
      <c r="C23" s="14" t="s">
        <v>25</v>
      </c>
      <c r="D23" s="15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5"/>
    </row>
    <row r="24" spans="2:50" x14ac:dyDescent="0.25">
      <c r="B24" s="21"/>
      <c r="C24" s="14"/>
      <c r="D24" s="15" t="s">
        <v>25</v>
      </c>
      <c r="E24" s="14"/>
      <c r="F24" s="14"/>
      <c r="G24" s="14"/>
      <c r="H24" s="14"/>
      <c r="I24" s="14"/>
      <c r="J24" s="14"/>
      <c r="K24" s="14"/>
      <c r="L24" s="14"/>
      <c r="M24" s="14"/>
      <c r="N24" s="20"/>
      <c r="O24" s="20"/>
      <c r="P24" s="20"/>
      <c r="Q24" s="20"/>
      <c r="R24" s="20"/>
      <c r="S24" s="20"/>
      <c r="T24" s="20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5"/>
    </row>
    <row r="25" spans="2:50" x14ac:dyDescent="0.25">
      <c r="B25" s="21"/>
      <c r="C25" s="14"/>
      <c r="D25" s="15" t="s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20"/>
      <c r="O25" s="20"/>
      <c r="P25" s="20"/>
      <c r="Q25" s="20"/>
      <c r="R25" s="20"/>
      <c r="S25" s="20"/>
      <c r="T25" s="20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5"/>
    </row>
    <row r="26" spans="2:50" x14ac:dyDescent="0.25">
      <c r="B26" s="21"/>
      <c r="C26" s="14"/>
      <c r="D26" s="15" t="s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20"/>
      <c r="O26" s="20"/>
      <c r="P26" s="20"/>
      <c r="Q26" s="20"/>
      <c r="R26" s="20"/>
      <c r="S26" s="20"/>
      <c r="T26" s="20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5"/>
    </row>
    <row r="27" spans="2:50" x14ac:dyDescent="0.25">
      <c r="B27" s="21"/>
      <c r="C27" s="14" t="s">
        <v>28</v>
      </c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20"/>
      <c r="O27" s="20"/>
      <c r="P27" s="20"/>
      <c r="Q27" s="20"/>
      <c r="R27" s="20"/>
      <c r="S27" s="20"/>
      <c r="T27" s="20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5"/>
    </row>
    <row r="28" spans="2:50" x14ac:dyDescent="0.25">
      <c r="B28" s="21" t="s">
        <v>30</v>
      </c>
      <c r="C28" s="14"/>
      <c r="D28" s="15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5"/>
    </row>
    <row r="29" spans="2:50" x14ac:dyDescent="0.25">
      <c r="B29" s="21"/>
      <c r="C29" s="14" t="s">
        <v>31</v>
      </c>
      <c r="D29" s="15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20"/>
      <c r="V29" s="20"/>
      <c r="W29" s="20"/>
      <c r="X29" s="20"/>
      <c r="Y29" s="20"/>
      <c r="Z29" s="20"/>
      <c r="AA29" s="20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5"/>
    </row>
    <row r="30" spans="2:50" x14ac:dyDescent="0.25">
      <c r="B30" s="21"/>
      <c r="C30" s="14" t="s">
        <v>32</v>
      </c>
      <c r="D30" s="15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20"/>
      <c r="V30" s="20"/>
      <c r="W30" s="20"/>
      <c r="X30" s="20"/>
      <c r="Y30" s="20"/>
      <c r="Z30" s="20"/>
      <c r="AA30" s="20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5"/>
    </row>
    <row r="31" spans="2:50" x14ac:dyDescent="0.25">
      <c r="B31" s="21"/>
      <c r="C31" s="14" t="s">
        <v>33</v>
      </c>
      <c r="D31" s="15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20"/>
      <c r="V31" s="20"/>
      <c r="W31" s="20"/>
      <c r="X31" s="20"/>
      <c r="Y31" s="20"/>
      <c r="Z31" s="20"/>
      <c r="AA31" s="20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5"/>
    </row>
    <row r="32" spans="2:50" x14ac:dyDescent="0.25">
      <c r="B32" s="21"/>
      <c r="C32" s="14" t="s">
        <v>34</v>
      </c>
      <c r="D32" s="15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20"/>
      <c r="AJ32" s="20"/>
      <c r="AK32" s="20"/>
      <c r="AL32" s="20"/>
      <c r="AM32" s="20"/>
      <c r="AN32" s="20"/>
      <c r="AO32" s="20"/>
      <c r="AP32" s="14"/>
      <c r="AQ32" s="14"/>
      <c r="AR32" s="14"/>
      <c r="AS32" s="14"/>
      <c r="AT32" s="14"/>
      <c r="AU32" s="14"/>
      <c r="AV32" s="14"/>
      <c r="AW32" s="14"/>
      <c r="AX32" s="15"/>
    </row>
    <row r="33" spans="2:50" x14ac:dyDescent="0.25">
      <c r="B33" s="21"/>
      <c r="C33" s="14" t="s">
        <v>35</v>
      </c>
      <c r="D33" s="15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20"/>
      <c r="AJ33" s="20"/>
      <c r="AK33" s="20"/>
      <c r="AL33" s="20"/>
      <c r="AM33" s="20"/>
      <c r="AN33" s="20"/>
      <c r="AO33" s="20"/>
      <c r="AP33" s="14"/>
      <c r="AQ33" s="14"/>
      <c r="AR33" s="14"/>
      <c r="AS33" s="14"/>
      <c r="AT33" s="14"/>
      <c r="AU33" s="14"/>
      <c r="AV33" s="14"/>
      <c r="AW33" s="14"/>
      <c r="AX33" s="15"/>
    </row>
    <row r="34" spans="2:50" x14ac:dyDescent="0.25">
      <c r="B34" s="21"/>
      <c r="C34" s="14" t="s">
        <v>36</v>
      </c>
      <c r="D34" s="15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20"/>
      <c r="AJ34" s="20"/>
      <c r="AK34" s="20"/>
      <c r="AL34" s="20"/>
      <c r="AM34" s="20"/>
      <c r="AN34" s="20"/>
      <c r="AO34" s="20"/>
      <c r="AP34" s="14"/>
      <c r="AQ34" s="14"/>
      <c r="AR34" s="14"/>
      <c r="AS34" s="14"/>
      <c r="AT34" s="14"/>
      <c r="AU34" s="14"/>
      <c r="AV34" s="14"/>
      <c r="AW34" s="14"/>
      <c r="AX34" s="15"/>
    </row>
    <row r="35" spans="2:50" x14ac:dyDescent="0.25">
      <c r="B35" s="21"/>
      <c r="C35" s="14" t="s">
        <v>37</v>
      </c>
      <c r="D35" s="15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5"/>
    </row>
    <row r="36" spans="2:50" x14ac:dyDescent="0.25">
      <c r="B36" s="21"/>
      <c r="C36" s="14"/>
      <c r="D36" s="15" t="s">
        <v>24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20"/>
      <c r="AQ36" s="20"/>
      <c r="AR36" s="20"/>
      <c r="AS36" s="20"/>
      <c r="AT36" s="20"/>
      <c r="AU36" s="20"/>
      <c r="AV36" s="20"/>
      <c r="AW36" s="14"/>
      <c r="AX36" s="15"/>
    </row>
    <row r="37" spans="2:50" x14ac:dyDescent="0.25">
      <c r="B37" s="21"/>
      <c r="C37" s="14"/>
      <c r="D37" s="15" t="s">
        <v>23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20"/>
      <c r="AQ37" s="20"/>
      <c r="AR37" s="20"/>
      <c r="AS37" s="20"/>
      <c r="AT37" s="20"/>
      <c r="AU37" s="20"/>
      <c r="AV37" s="20"/>
      <c r="AW37" s="14"/>
      <c r="AX37" s="15"/>
    </row>
    <row r="38" spans="2:50" x14ac:dyDescent="0.25">
      <c r="B38" s="21"/>
      <c r="C38" s="14"/>
      <c r="D38" s="15" t="s">
        <v>22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20"/>
      <c r="AQ38" s="20"/>
      <c r="AR38" s="20"/>
      <c r="AS38" s="20"/>
      <c r="AT38" s="20"/>
      <c r="AU38" s="20"/>
      <c r="AV38" s="20"/>
      <c r="AW38" s="14"/>
      <c r="AX38" s="15"/>
    </row>
    <row r="39" spans="2:50" x14ac:dyDescent="0.25">
      <c r="B39" s="21"/>
      <c r="C39" s="14"/>
      <c r="D39" s="15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5"/>
    </row>
    <row r="40" spans="2:50" x14ac:dyDescent="0.25">
      <c r="B40" s="21" t="s">
        <v>38</v>
      </c>
      <c r="C40" s="14"/>
      <c r="D40" s="15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5"/>
    </row>
    <row r="41" spans="2:50" x14ac:dyDescent="0.25">
      <c r="B41" s="21"/>
      <c r="C41" s="14" t="s">
        <v>39</v>
      </c>
      <c r="D41" s="15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20"/>
      <c r="V41" s="20"/>
      <c r="W41" s="20"/>
      <c r="X41" s="20"/>
      <c r="Y41" s="20"/>
      <c r="Z41" s="20"/>
      <c r="AA41" s="20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5"/>
    </row>
    <row r="42" spans="2:50" x14ac:dyDescent="0.25">
      <c r="B42" s="21"/>
      <c r="C42" s="14" t="s">
        <v>40</v>
      </c>
      <c r="D42" s="15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20"/>
      <c r="V42" s="20"/>
      <c r="W42" s="20"/>
      <c r="X42" s="20"/>
      <c r="Y42" s="20"/>
      <c r="Z42" s="20"/>
      <c r="AA42" s="20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5"/>
    </row>
    <row r="43" spans="2:50" x14ac:dyDescent="0.25">
      <c r="B43" s="21"/>
      <c r="C43" s="14" t="s">
        <v>41</v>
      </c>
      <c r="D43" s="15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5"/>
    </row>
    <row r="44" spans="2:50" x14ac:dyDescent="0.25">
      <c r="B44" s="21"/>
      <c r="C44" s="14"/>
      <c r="D44" s="15" t="s">
        <v>42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20"/>
      <c r="V44" s="20"/>
      <c r="W44" s="20"/>
      <c r="X44" s="20"/>
      <c r="Y44" s="20"/>
      <c r="Z44" s="20"/>
      <c r="AA44" s="20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5"/>
    </row>
    <row r="45" spans="2:50" x14ac:dyDescent="0.25">
      <c r="B45" s="21"/>
      <c r="C45" s="14"/>
      <c r="D45" s="15" t="s">
        <v>43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20"/>
      <c r="V45" s="20"/>
      <c r="W45" s="20"/>
      <c r="X45" s="20"/>
      <c r="Y45" s="20"/>
      <c r="Z45" s="20"/>
      <c r="AA45" s="20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5"/>
    </row>
    <row r="46" spans="2:50" x14ac:dyDescent="0.25">
      <c r="B46" s="21"/>
      <c r="C46" s="14" t="s">
        <v>44</v>
      </c>
      <c r="D46" s="15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20"/>
      <c r="AC46" s="20"/>
      <c r="AD46" s="20"/>
      <c r="AE46" s="20"/>
      <c r="AF46" s="20"/>
      <c r="AG46" s="20"/>
      <c r="AH46" s="20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5"/>
    </row>
    <row r="47" spans="2:50" x14ac:dyDescent="0.25">
      <c r="B47" s="21"/>
      <c r="C47" s="14" t="s">
        <v>22</v>
      </c>
      <c r="D47" s="15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20"/>
      <c r="AC47" s="20"/>
      <c r="AD47" s="20"/>
      <c r="AE47" s="20"/>
      <c r="AF47" s="20"/>
      <c r="AG47" s="20"/>
      <c r="AH47" s="20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5"/>
    </row>
    <row r="48" spans="2:50" x14ac:dyDescent="0.25">
      <c r="B48" s="21"/>
      <c r="C48" s="14" t="s">
        <v>23</v>
      </c>
      <c r="D48" s="15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20"/>
      <c r="AC48" s="20"/>
      <c r="AD48" s="20"/>
      <c r="AE48" s="20"/>
      <c r="AF48" s="20"/>
      <c r="AG48" s="20"/>
      <c r="AH48" s="20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5"/>
    </row>
    <row r="49" spans="2:50" x14ac:dyDescent="0.25">
      <c r="B49" s="21"/>
      <c r="C49" s="14"/>
      <c r="D49" s="1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5"/>
    </row>
    <row r="50" spans="2:50" x14ac:dyDescent="0.25">
      <c r="B50" s="21" t="s">
        <v>59</v>
      </c>
      <c r="C50" s="14"/>
      <c r="D50" s="15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14"/>
      <c r="AX50" s="15"/>
    </row>
    <row r="51" spans="2:50" ht="15.75" thickBot="1" x14ac:dyDescent="0.3">
      <c r="B51" s="22"/>
      <c r="C51" s="9"/>
      <c r="D51" s="10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10"/>
    </row>
  </sheetData>
  <mergeCells count="3">
    <mergeCell ref="E2:Q2"/>
    <mergeCell ref="R2:AU2"/>
    <mergeCell ref="AV2:AX2"/>
  </mergeCells>
  <pageMargins left="0.7" right="0.7" top="0.75" bottom="0.75" header="0.3" footer="0.3"/>
  <pageSetup scale="45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 Joel Bojorquez Curtidor</dc:creator>
  <cp:keywords/>
  <dc:description/>
  <cp:lastModifiedBy>Cesar Joel Bojorquez Curtidor</cp:lastModifiedBy>
  <cp:revision/>
  <cp:lastPrinted>2023-08-19T22:38:36Z</cp:lastPrinted>
  <dcterms:created xsi:type="dcterms:W3CDTF">2023-08-13T05:25:30Z</dcterms:created>
  <dcterms:modified xsi:type="dcterms:W3CDTF">2023-08-20T07:04:19Z</dcterms:modified>
  <cp:category/>
  <cp:contentStatus/>
</cp:coreProperties>
</file>