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ptimize\"/>
    </mc:Choice>
  </mc:AlternateContent>
  <xr:revisionPtr revIDLastSave="0" documentId="13_ncr:1_{9C5F76B1-C1CD-4DCA-8CF1-950E912A54B2}" xr6:coauthVersionLast="36" xr6:coauthVersionMax="36" xr10:uidLastSave="{00000000-0000-0000-0000-000000000000}"/>
  <bookViews>
    <workbookView xWindow="0" yWindow="0" windowWidth="28770" windowHeight="11985" xr2:uid="{80D87234-755B-4226-A4C7-6C0A6836C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6" i="1"/>
  <c r="E25" i="1"/>
  <c r="E24" i="1"/>
  <c r="E22" i="1"/>
  <c r="E11" i="1"/>
  <c r="E10" i="1"/>
  <c r="E8" i="1"/>
  <c r="D37" i="1"/>
  <c r="D40" i="1" s="1"/>
  <c r="D23" i="1"/>
  <c r="D26" i="1" s="1"/>
  <c r="C40" i="1"/>
  <c r="C26" i="1"/>
  <c r="C12" i="1"/>
  <c r="E40" i="1" l="1"/>
  <c r="E37" i="1"/>
  <c r="E23" i="1"/>
  <c r="E26" i="1"/>
  <c r="D9" i="1"/>
  <c r="D12" i="1" l="1"/>
  <c r="E12" i="1" s="1"/>
  <c r="E9" i="1"/>
</calcChain>
</file>

<file path=xl/sharedStrings.xml><?xml version="1.0" encoding="utf-8"?>
<sst xmlns="http://schemas.openxmlformats.org/spreadsheetml/2006/main" count="42" uniqueCount="16">
  <si>
    <t>Case 1</t>
    <phoneticPr fontId="1" type="noConversion"/>
  </si>
  <si>
    <t>ITEM</t>
    <phoneticPr fontId="1" type="noConversion"/>
  </si>
  <si>
    <t>RESOURCE</t>
    <phoneticPr fontId="1" type="noConversion"/>
  </si>
  <si>
    <t>BUCKET</t>
    <phoneticPr fontId="1" type="noConversion"/>
  </si>
  <si>
    <t>data load</t>
    <phoneticPr fontId="1" type="noConversion"/>
  </si>
  <si>
    <t>make constraints &amp; objective</t>
    <phoneticPr fontId="1" type="noConversion"/>
  </si>
  <si>
    <t>solve problem</t>
    <phoneticPr fontId="1" type="noConversion"/>
  </si>
  <si>
    <t>write result</t>
    <phoneticPr fontId="1" type="noConversion"/>
  </si>
  <si>
    <t>OR-tools GLOP Solver</t>
    <phoneticPr fontId="1" type="noConversion"/>
  </si>
  <si>
    <t>Xpress IVE</t>
    <phoneticPr fontId="1" type="noConversion"/>
  </si>
  <si>
    <t>Case 2</t>
    <phoneticPr fontId="1" type="noConversion"/>
  </si>
  <si>
    <t>Case 3</t>
    <phoneticPr fontId="1" type="noConversion"/>
  </si>
  <si>
    <t>Total</t>
    <phoneticPr fontId="1" type="noConversion"/>
  </si>
  <si>
    <t>Title</t>
    <phoneticPr fontId="1" type="noConversion"/>
  </si>
  <si>
    <t>(E/F)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</si>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</sst>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</a:t>
            </a:r>
            <a:r>
              <a:rPr lang="en-US" altLang="ko-KR" baseline="0"/>
              <a:t> 1</a:t>
            </a: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Xpress 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data load</c:v>
                </c:pt>
                <c:pt idx="1">
                  <c:v>make constraints &amp; objective</c:v>
                </c:pt>
                <c:pt idx="2">
                  <c:v>solve problem</c:v>
                </c:pt>
                <c:pt idx="3">
                  <c:v>write result</c:v>
                </c:pt>
                <c:pt idx="4">
                  <c:v>Total</c:v>
                </c:pt>
              </c:strCache>
            </c:strRef>
          </c:cat>
          <c:val>
            <c:numRef>
              <c:f>Sheet1!$C$8:$C$12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0.377</c:v>
                </c:pt>
                <c:pt idx="2">
                  <c:v>4.1890000000000001</c:v>
                </c:pt>
                <c:pt idx="3">
                  <c:v>0.55600000000000005</c:v>
                </c:pt>
                <c:pt idx="4">
                  <c:v>5.1509999999999998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8C5-A952-F5C31A9551B0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OR-tools GLOP Solver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data load</c:v>
                </c:pt>
                <c:pt idx="1">
                  <c:v>make constraints &amp; objective</c:v>
                </c:pt>
                <c:pt idx="2">
                  <c:v>solve problem</c:v>
                </c:pt>
                <c:pt idx="3">
                  <c:v>write result</c:v>
                </c:pt>
                <c:pt idx="4">
                  <c:v>Total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0.61799999999999999</c:v>
                </c:pt>
                <c:pt idx="1">
                  <c:v>9.0940000000000012</c:v>
                </c:pt>
                <c:pt idx="2">
                  <c:v>6.8650000000000002</c:v>
                </c:pt>
                <c:pt idx="3">
                  <c:v>2.54</c:v>
                </c:pt>
                <c:pt idx="4">
                  <c:v>19.117000000000001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B-48C5-A952-F5C31A955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478703"/>
        <c:axId val="1002461071"/>
      </c:barChart>
      <c:catAx>
        <c:axId val="10054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461071"/>
        <c:crosses val="autoZero"/>
        <c:auto val="1"/>
        <c:lblAlgn val="ctr"/>
        <c:lblOffset val="100"/>
        <c:noMultiLvlLbl val="0"/>
      </c:catAx>
      <c:valAx>
        <c:axId val="10024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54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</a:t>
            </a:r>
            <a:r>
              <a:rPr lang="en-US" altLang="ko-KR" baseline="0"/>
              <a:t> 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Xpress 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data load</c:v>
                </c:pt>
                <c:pt idx="1">
                  <c:v>make constraints &amp; objective</c:v>
                </c:pt>
                <c:pt idx="2">
                  <c:v>solve problem</c:v>
                </c:pt>
                <c:pt idx="3">
                  <c:v>write result</c:v>
                </c:pt>
                <c:pt idx="4">
                  <c:v>Total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0.20599999999999999</c:v>
                </c:pt>
                <c:pt idx="1">
                  <c:v>51.798999999999999</c:v>
                </c:pt>
                <c:pt idx="2">
                  <c:v>57.978999999999999</c:v>
                </c:pt>
                <c:pt idx="3">
                  <c:v>5.4009999999999998</c:v>
                </c:pt>
                <c:pt idx="4">
                  <c:v>115.38500000000001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008-97D8-2529A1DD2746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OR-tools GLOP Solver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data load</c:v>
                </c:pt>
                <c:pt idx="1">
                  <c:v>make constraints &amp; objective</c:v>
                </c:pt>
                <c:pt idx="2">
                  <c:v>solve problem</c:v>
                </c:pt>
                <c:pt idx="3">
                  <c:v>write result</c:v>
                </c:pt>
                <c:pt idx="4">
                  <c:v>Total</c:v>
                </c:pt>
              </c:strCache>
            </c:str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3.673</c:v>
                </c:pt>
                <c:pt idx="1">
                  <c:v>70.810999999999993</c:v>
                </c:pt>
                <c:pt idx="2">
                  <c:v>315.245</c:v>
                </c:pt>
                <c:pt idx="3">
                  <c:v>25.61</c:v>
                </c:pt>
                <c:pt idx="4">
                  <c:v>415.339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D-4008-97D8-2529A1DD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241519"/>
        <c:axId val="1002462735"/>
      </c:barChart>
      <c:catAx>
        <c:axId val="11092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462735"/>
        <c:crosses val="autoZero"/>
        <c:auto val="1"/>
        <c:lblAlgn val="ctr"/>
        <c:lblOffset val="100"/>
        <c:noMultiLvlLbl val="0"/>
      </c:catAx>
      <c:valAx>
        <c:axId val="10024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92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 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Xpress 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Sheet1!$B$36:$B$40</c:f>
              <c:strCache>
                <c:ptCount val="5"/>
                <c:pt idx="0">
                  <c:v>data load</c:v>
                </c:pt>
                <c:pt idx="1">
                  <c:v>make constraints &amp; objective</c:v>
                </c:pt>
                <c:pt idx="2">
                  <c:v>solve problem</c:v>
                </c:pt>
                <c:pt idx="3">
                  <c:v>write result</c:v>
                </c:pt>
                <c:pt idx="4">
                  <c:v>Total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0.151</c:v>
                </c:pt>
                <c:pt idx="1">
                  <c:v>71.153000000000006</c:v>
                </c:pt>
                <c:pt idx="2">
                  <c:v>80.176000000000002</c:v>
                </c:pt>
                <c:pt idx="3">
                  <c:v>5.3819999999999997</c:v>
                </c:pt>
                <c:pt idx="4">
                  <c:v>156.86200000000002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A4B-8E87-6D6279F6E26A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OR-tools GLOP Solver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Sheet1!$B$36:$B$40</c:f>
              <c:strCache>
                <c:ptCount val="5"/>
                <c:pt idx="0">
                  <c:v>data load</c:v>
                </c:pt>
                <c:pt idx="1">
                  <c:v>make constraints &amp; objective</c:v>
                </c:pt>
                <c:pt idx="2">
                  <c:v>solve problem</c:v>
                </c:pt>
                <c:pt idx="3">
                  <c:v>write result</c:v>
                </c:pt>
                <c:pt idx="4">
                  <c:v>Total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  <c:pt idx="0">
                  <c:v>2.8980000000000001</c:v>
                </c:pt>
                <c:pt idx="1">
                  <c:v>72.727000000000004</c:v>
                </c:pt>
                <c:pt idx="2">
                  <c:v>203.042</c:v>
                </c:pt>
                <c:pt idx="3">
                  <c:v>25.475999999999999</c:v>
                </c:pt>
                <c:pt idx="4">
                  <c:v>304.14300000000003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8-4A4B-8E87-6D6279F6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041727"/>
        <c:axId val="1112062927"/>
      </c:barChart>
      <c:catAx>
        <c:axId val="10140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2062927"/>
        <c:crosses val="autoZero"/>
        <c:auto val="1"/>
        <c:lblAlgn val="ctr"/>
        <c:lblOffset val="100"/>
        <c:noMultiLvlLbl val="0"/>
      </c:catAx>
      <c:valAx>
        <c:axId val="11120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0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12</xdr:col>
      <xdr:colOff>457200</xdr:colOff>
      <xdr:row>13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3CD235-2F48-4ACD-98CB-C21ADA0B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4762</xdr:rowOff>
    </xdr:from>
    <xdr:to>
      <xdr:col>12</xdr:col>
      <xdr:colOff>457200</xdr:colOff>
      <xdr:row>27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F40ADB5-AC9F-4C93-AF10-53F30E191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4762</xdr:rowOff>
    </xdr:from>
    <xdr:to>
      <xdr:col>12</xdr:col>
      <xdr:colOff>457200</xdr:colOff>
      <xdr:row>41</xdr:row>
      <xdr:rowOff>23812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A0DAF96-D859-4E44-81F5-2E68EF833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8709-0130-4077-B19B-0C290881E086}">
  <dimension ref="B2:E40"/>
  <sheetViews>
    <sheetView tabSelected="1" workbookViewId="0">
      <selection activeCell="O5" sqref="O5"/>
    </sheetView>
  </sheetViews>
  <sheetFormatPr defaultRowHeight="16.5" x14ac:dyDescent="0.3"/>
  <cols>
    <col min="2" max="2" width="28" bestFit="1" customWidth="1"/>
    <col min="3" max="3" width="10.25" bestFit="1" customWidth="1"/>
    <col min="4" max="4" width="21.375" bestFit="1" customWidth="1"/>
  </cols>
  <sheetData>
    <row r="2" spans="2:5" x14ac:dyDescent="0.3">
      <c r="B2" t="s">
        <v>0</v>
      </c>
      <c r="C2" t="s">
        <v>15</v>
      </c>
    </row>
    <row r="3" spans="2:5" x14ac:dyDescent="0.3">
      <c r="B3" t="s">
        <v>1</v>
      </c>
      <c r="C3">
        <v>100</v>
      </c>
    </row>
    <row r="4" spans="2:5" x14ac:dyDescent="0.3">
      <c r="B4" t="s">
        <v>2</v>
      </c>
      <c r="C4">
        <v>100</v>
      </c>
    </row>
    <row r="5" spans="2:5" x14ac:dyDescent="0.3">
      <c r="B5" t="s">
        <v>3</v>
      </c>
      <c r="C5">
        <v>50</v>
      </c>
    </row>
    <row r="7" spans="2:5" x14ac:dyDescent="0.3">
      <c r="B7" s="2" t="s">
        <v>13</v>
      </c>
      <c r="C7" s="2" t="s">
        <v>9</v>
      </c>
      <c r="D7" s="2" t="s">
        <v>8</v>
      </c>
      <c r="E7" s="2" t="s">
        <v>14</v>
      </c>
    </row>
    <row r="8" spans="2:5" x14ac:dyDescent="0.3">
      <c r="B8" s="1" t="s">
        <v>4</v>
      </c>
      <c r="C8" s="1">
        <v>2.9000000000000001E-2</v>
      </c>
      <c r="D8" s="1">
        <v>0.61799999999999999</v>
      </c>
      <c r="E8" s="1">
        <f>D8/C8</f>
        <v>21.310344827586206</v>
      </c>
    </row>
    <row r="9" spans="2:5" x14ac:dyDescent="0.3">
      <c r="B9" s="1" t="s">
        <v>5</v>
      </c>
      <c r="C9" s="1">
        <v>0.377</v>
      </c>
      <c r="D9" s="1">
        <f>2.745+6.349</f>
        <v>9.0940000000000012</v>
      </c>
      <c r="E9" s="1">
        <f>D9/C9</f>
        <v>24.122015915119366</v>
      </c>
    </row>
    <row r="10" spans="2:5" x14ac:dyDescent="0.3">
      <c r="B10" s="1" t="s">
        <v>6</v>
      </c>
      <c r="C10" s="1">
        <v>4.1890000000000001</v>
      </c>
      <c r="D10" s="1">
        <v>6.8650000000000002</v>
      </c>
      <c r="E10" s="1">
        <f>D10/C10</f>
        <v>1.6388159465266174</v>
      </c>
    </row>
    <row r="11" spans="2:5" x14ac:dyDescent="0.3">
      <c r="B11" s="1" t="s">
        <v>7</v>
      </c>
      <c r="C11" s="1">
        <v>0.55600000000000005</v>
      </c>
      <c r="D11" s="1">
        <v>2.54</v>
      </c>
      <c r="E11" s="1">
        <f>D11/C11</f>
        <v>4.5683453237410072</v>
      </c>
    </row>
    <row r="12" spans="2:5" x14ac:dyDescent="0.3">
      <c r="B12" s="1" t="s">
        <v>12</v>
      </c>
      <c r="C12" s="1">
        <f>SUM(C8:C11)</f>
        <v>5.1509999999999998</v>
      </c>
      <c r="D12" s="1">
        <f>SUM(D8:D11)</f>
        <v>19.117000000000001</v>
      </c>
      <c r="E12" s="3">
        <f>D12/C12</f>
        <v>3.7113181906425941</v>
      </c>
    </row>
    <row r="16" spans="2:5" x14ac:dyDescent="0.3">
      <c r="B16" t="s">
        <v>10</v>
      </c>
      <c r="C16" t="s">
        <v>15</v>
      </c>
    </row>
    <row r="17" spans="2:5" x14ac:dyDescent="0.3">
      <c r="B17" t="s">
        <v>1</v>
      </c>
      <c r="C17">
        <v>1000</v>
      </c>
    </row>
    <row r="18" spans="2:5" x14ac:dyDescent="0.3">
      <c r="B18" t="s">
        <v>2</v>
      </c>
      <c r="C18">
        <v>100</v>
      </c>
    </row>
    <row r="19" spans="2:5" x14ac:dyDescent="0.3">
      <c r="B19" t="s">
        <v>3</v>
      </c>
      <c r="C19">
        <v>50</v>
      </c>
    </row>
    <row r="21" spans="2:5" x14ac:dyDescent="0.3">
      <c r="B21" s="2" t="s">
        <v>13</v>
      </c>
      <c r="C21" s="2" t="s">
        <v>9</v>
      </c>
      <c r="D21" s="2" t="s">
        <v>8</v>
      </c>
      <c r="E21" s="2" t="s">
        <v>14</v>
      </c>
    </row>
    <row r="22" spans="2:5" x14ac:dyDescent="0.3">
      <c r="B22" s="1" t="s">
        <v>4</v>
      </c>
      <c r="C22" s="1">
        <v>0.20599999999999999</v>
      </c>
      <c r="D22" s="1">
        <v>3.673</v>
      </c>
      <c r="E22" s="1">
        <f t="shared" ref="E22:E25" si="0">D22/C22</f>
        <v>17.830097087378643</v>
      </c>
    </row>
    <row r="23" spans="2:5" x14ac:dyDescent="0.3">
      <c r="B23" s="1" t="s">
        <v>5</v>
      </c>
      <c r="C23" s="1">
        <v>51.798999999999999</v>
      </c>
      <c r="D23" s="1">
        <f>18.261+52.55</f>
        <v>70.810999999999993</v>
      </c>
      <c r="E23" s="1">
        <f t="shared" si="0"/>
        <v>1.3670341126276568</v>
      </c>
    </row>
    <row r="24" spans="2:5" x14ac:dyDescent="0.3">
      <c r="B24" s="1" t="s">
        <v>6</v>
      </c>
      <c r="C24" s="1">
        <v>57.978999999999999</v>
      </c>
      <c r="D24" s="1">
        <v>315.245</v>
      </c>
      <c r="E24" s="1">
        <f t="shared" si="0"/>
        <v>5.4372272719432901</v>
      </c>
    </row>
    <row r="25" spans="2:5" x14ac:dyDescent="0.3">
      <c r="B25" s="1" t="s">
        <v>7</v>
      </c>
      <c r="C25" s="1">
        <v>5.4009999999999998</v>
      </c>
      <c r="D25" s="1">
        <v>25.61</v>
      </c>
      <c r="E25" s="1">
        <f t="shared" si="0"/>
        <v>4.7417144973153125</v>
      </c>
    </row>
    <row r="26" spans="2:5" x14ac:dyDescent="0.3">
      <c r="B26" s="1" t="s">
        <v>12</v>
      </c>
      <c r="C26" s="1">
        <f>SUM(C22:C25)</f>
        <v>115.38500000000001</v>
      </c>
      <c r="D26" s="1">
        <f>SUM(D22:D25)</f>
        <v>415.339</v>
      </c>
      <c r="E26" s="3">
        <f>D26/C26</f>
        <v>3.5995926680244397</v>
      </c>
    </row>
    <row r="30" spans="2:5" x14ac:dyDescent="0.3">
      <c r="B30" t="s">
        <v>11</v>
      </c>
      <c r="C30" t="s">
        <v>15</v>
      </c>
    </row>
    <row r="31" spans="2:5" x14ac:dyDescent="0.3">
      <c r="B31" t="s">
        <v>1</v>
      </c>
      <c r="C31">
        <v>100</v>
      </c>
    </row>
    <row r="32" spans="2:5" x14ac:dyDescent="0.3">
      <c r="B32" t="s">
        <v>2</v>
      </c>
      <c r="C32">
        <v>100</v>
      </c>
    </row>
    <row r="33" spans="2:5" x14ac:dyDescent="0.3">
      <c r="B33" t="s">
        <v>3</v>
      </c>
      <c r="C33">
        <v>500</v>
      </c>
    </row>
    <row r="35" spans="2:5" x14ac:dyDescent="0.3">
      <c r="B35" s="2" t="s">
        <v>13</v>
      </c>
      <c r="C35" s="2" t="s">
        <v>9</v>
      </c>
      <c r="D35" s="2" t="s">
        <v>8</v>
      </c>
      <c r="E35" s="2" t="s">
        <v>14</v>
      </c>
    </row>
    <row r="36" spans="2:5" x14ac:dyDescent="0.3">
      <c r="B36" s="1" t="s">
        <v>4</v>
      </c>
      <c r="C36" s="1">
        <v>0.151</v>
      </c>
      <c r="D36" s="1">
        <v>2.8980000000000001</v>
      </c>
      <c r="E36" s="1">
        <f t="shared" ref="E36:E39" si="1">D36/C36</f>
        <v>19.192052980132452</v>
      </c>
    </row>
    <row r="37" spans="2:5" x14ac:dyDescent="0.3">
      <c r="B37" s="1" t="s">
        <v>5</v>
      </c>
      <c r="C37" s="1">
        <v>71.153000000000006</v>
      </c>
      <c r="D37" s="1">
        <f>20.672+52.055</f>
        <v>72.727000000000004</v>
      </c>
      <c r="E37" s="1">
        <f t="shared" si="1"/>
        <v>1.0221213441457142</v>
      </c>
    </row>
    <row r="38" spans="2:5" x14ac:dyDescent="0.3">
      <c r="B38" s="1" t="s">
        <v>6</v>
      </c>
      <c r="C38" s="1">
        <v>80.176000000000002</v>
      </c>
      <c r="D38" s="1">
        <v>203.042</v>
      </c>
      <c r="E38" s="1">
        <f t="shared" si="1"/>
        <v>2.5324536020754338</v>
      </c>
    </row>
    <row r="39" spans="2:5" x14ac:dyDescent="0.3">
      <c r="B39" s="1" t="s">
        <v>7</v>
      </c>
      <c r="C39" s="1">
        <v>5.3819999999999997</v>
      </c>
      <c r="D39" s="1">
        <v>25.475999999999999</v>
      </c>
      <c r="E39" s="1">
        <f t="shared" si="1"/>
        <v>4.7335562987736903</v>
      </c>
    </row>
    <row r="40" spans="2:5" x14ac:dyDescent="0.3">
      <c r="B40" s="1" t="s">
        <v>12</v>
      </c>
      <c r="C40" s="1">
        <f>SUM(C36:C39)</f>
        <v>156.86200000000002</v>
      </c>
      <c r="D40" s="1">
        <f>SUM(D36:D39)</f>
        <v>304.14300000000003</v>
      </c>
      <c r="E40" s="3">
        <f>D40/C40</f>
        <v>1.9389208348739655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YKNAM</dc:creator>
  <cp:lastModifiedBy>YKNAM</cp:lastModifiedBy>
  <dcterms:created xsi:type="dcterms:W3CDTF">2023-02-01T23:44:28Z</dcterms:created>
  <dcterms:modified xsi:type="dcterms:W3CDTF">2023-02-02T08:49:49Z</dcterms:modified>
</cp:coreProperties>
</file>