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\Documents\YouTube Videos\CFA\Derivatives\Futures Contract Valuation\"/>
    </mc:Choice>
  </mc:AlternateContent>
  <xr:revisionPtr revIDLastSave="0" documentId="13_ncr:1_{54209742-C396-4F60-9514-FD539FEC7552}" xr6:coauthVersionLast="47" xr6:coauthVersionMax="47" xr10:uidLastSave="{00000000-0000-0000-0000-000000000000}"/>
  <bookViews>
    <workbookView xWindow="-98" yWindow="-98" windowWidth="28996" windowHeight="16395" xr2:uid="{51A30D50-275F-4866-958A-E13E01DCB70A}"/>
  </bookViews>
  <sheets>
    <sheet name="Futures Contract Valu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2" i="1"/>
  <c r="C15" i="1"/>
  <c r="G12" i="1"/>
  <c r="F12" i="1"/>
  <c r="H25" i="1" s="1"/>
  <c r="E12" i="1"/>
  <c r="G25" i="1" s="1"/>
  <c r="D12" i="1"/>
  <c r="E25" i="1"/>
  <c r="F25" i="1"/>
  <c r="I25" i="1"/>
</calcChain>
</file>

<file path=xl/sharedStrings.xml><?xml version="1.0" encoding="utf-8"?>
<sst xmlns="http://schemas.openxmlformats.org/spreadsheetml/2006/main" count="31" uniqueCount="23">
  <si>
    <t>Prices</t>
  </si>
  <si>
    <t>S(0)</t>
  </si>
  <si>
    <t>Dec</t>
  </si>
  <si>
    <t>Jan</t>
  </si>
  <si>
    <t>Feb</t>
  </si>
  <si>
    <t>Apr</t>
  </si>
  <si>
    <t>Jun</t>
  </si>
  <si>
    <t>Aug</t>
  </si>
  <si>
    <t>Oct</t>
  </si>
  <si>
    <t>F(0,1)</t>
  </si>
  <si>
    <t>F(0,2)</t>
  </si>
  <si>
    <t>F(0,3)</t>
  </si>
  <si>
    <t>F(0,4)</t>
  </si>
  <si>
    <t>F(0,6)</t>
  </si>
  <si>
    <t>F(0,8)</t>
  </si>
  <si>
    <t>F(0,10)</t>
  </si>
  <si>
    <t>F(0,12)</t>
  </si>
  <si>
    <t>Forward Delivery Price (K)</t>
  </si>
  <si>
    <t>Risk Free Rate (r)</t>
  </si>
  <si>
    <t>Futures Value (f)</t>
  </si>
  <si>
    <t>F(0,5)</t>
  </si>
  <si>
    <t>F(0,7)</t>
  </si>
  <si>
    <t>F(0,9)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</si>
</sst>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_(&quot;$&quot;* #,##0.0_);_(&quot;$&quot;* \(#,##0.0\);_(&quot;$&quot;* &quot;-&quot;??_);_(@_)"/>
  </numFmts>
  <fonts count="3" x14ac:knownFonts="1">
    <font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2" xfId="0" applyBorder="1"/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/>
    <xf numFmtId="0" fontId="0" fillId="0" borderId="7" xfId="0" applyBorder="1"/>
    <xf numFmtId="0" fontId="2" fillId="2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9" fontId="0" fillId="4" borderId="1" xfId="0" applyNumberFormat="1" applyFill="1" applyBorder="1"/>
    <xf numFmtId="0" fontId="2" fillId="0" borderId="7" xfId="0" applyFont="1" applyBorder="1"/>
    <xf numFmtId="0" fontId="2" fillId="0" borderId="1" xfId="0" applyFont="1" applyBorder="1"/>
    <xf numFmtId="0" fontId="2" fillId="0" borderId="1" xfId="0" applyFont="1" applyFill="1" applyBorder="1"/>
    <xf numFmtId="168" fontId="0" fillId="0" borderId="5" xfId="1" applyNumberFormat="1" applyFont="1" applyBorder="1"/>
    <xf numFmtId="168" fontId="0" fillId="4" borderId="6" xfId="1" applyNumberFormat="1" applyFont="1" applyFill="1" applyBorder="1"/>
    <xf numFmtId="168" fontId="0" fillId="0" borderId="1" xfId="0" applyNumberFormat="1" applyBorder="1"/>
    <xf numFmtId="0" fontId="2" fillId="3" borderId="7" xfId="0" applyFont="1" applyFill="1" applyBorder="1" applyAlignment="1">
      <alignment horizontal="center"/>
    </xf>
    <xf numFmtId="168" fontId="0" fillId="0" borderId="0" xfId="0" applyNumberFormat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Gold Futures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Intial Curve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'Futures Contract Valuation'!$C$3:$J$3</c:f>
              <c:strCache>
                <c:ptCount val="8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Apr</c:v>
                </c:pt>
                <c:pt idx="4">
                  <c:v>Jun</c:v>
                </c:pt>
                <c:pt idx="5">
                  <c:v>Aug</c:v>
                </c:pt>
                <c:pt idx="6">
                  <c:v>Oct</c:v>
                </c:pt>
                <c:pt idx="7">
                  <c:v>Dec</c:v>
                </c:pt>
              </c:strCache>
            </c:strRef>
          </c:cat>
          <c:val>
            <c:numRef>
              <c:f>'Futures Contract Valuation'!$C$5:$J$5</c:f>
              <c:numCache>
                <c:formatCode>_("$"* #,##0.0_);_("$"* \(#,##0.0\);_("$"* "-"??_);_(@_)</c:formatCode>
                <c:ptCount val="8"/>
                <c:pt idx="0">
                  <c:v>2035.2</c:v>
                </c:pt>
                <c:pt idx="1">
                  <c:v>2039.8</c:v>
                </c:pt>
                <c:pt idx="2">
                  <c:v>2050.6999999999998</c:v>
                </c:pt>
                <c:pt idx="3">
                  <c:v>2069.9</c:v>
                </c:pt>
                <c:pt idx="4">
                  <c:v>2089.8000000000002</c:v>
                </c:pt>
                <c:pt idx="5">
                  <c:v>2100.5</c:v>
                </c:pt>
                <c:pt idx="6">
                  <c:v>2121.1</c:v>
                </c:pt>
                <c:pt idx="7">
                  <c:v>2134.1999999999998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9-4AE9-B084-7E2A287873CD}"/>
            </c:ext>
          </c:extLst>
        </c:ser>
        <c:ser>
          <c:idx val="1"/>
          <c:order val="1"/>
          <c:tx>
            <c:v>3 Months Ahead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'Futures Contract Valuation'!$C$3:$J$3</c:f>
              <c:strCache>
                <c:ptCount val="8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Apr</c:v>
                </c:pt>
                <c:pt idx="4">
                  <c:v>Jun</c:v>
                </c:pt>
                <c:pt idx="5">
                  <c:v>Aug</c:v>
                </c:pt>
                <c:pt idx="6">
                  <c:v>Oct</c:v>
                </c:pt>
                <c:pt idx="7">
                  <c:v>Dec</c:v>
                </c:pt>
              </c:strCache>
            </c:strRef>
          </c:cat>
          <c:val>
            <c:numRef>
              <c:f>'Futures Contract Valuation'!$B$25:$I$25</c:f>
              <c:numCache>
                <c:formatCode>General</c:formatCode>
                <c:ptCount val="8"/>
                <c:pt idx="3" formatCode="_(&quot;$&quot;* #,##0.0_);_(&quot;$&quot;* \(#,##0.0\);_(&quot;$&quot;* &quot;-&quot;??_);_(@_)">
                  <c:v>2169.9</c:v>
                </c:pt>
                <c:pt idx="4" formatCode="_(&quot;$&quot;* #,##0.0_);_(&quot;$&quot;* \(#,##0.0\);_(&quot;$&quot;* &quot;-&quot;??_);_(@_)">
                  <c:v>2189.8000000000002</c:v>
                </c:pt>
                <c:pt idx="5" formatCode="_(&quot;$&quot;* #,##0.0_);_(&quot;$&quot;* \(#,##0.0\);_(&quot;$&quot;* &quot;-&quot;??_);_(@_)">
                  <c:v>2200.5</c:v>
                </c:pt>
                <c:pt idx="6" formatCode="_(&quot;$&quot;* #,##0.0_);_(&quot;$&quot;* \(#,##0.0\);_(&quot;$&quot;* &quot;-&quot;??_);_(@_)">
                  <c:v>2221.1</c:v>
                </c:pt>
                <c:pt idx="7" formatCode="_(&quot;$&quot;* #,##0.0_);_(&quot;$&quot;* \(#,##0.0\);_(&quot;$&quot;* &quot;-&quot;??_);_(@_)">
                  <c:v>2234.1999999999998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49-4AE9-B084-7E2A28787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433216"/>
        <c:axId val="1298366624"/>
      </c:lineChart>
      <c:catAx>
        <c:axId val="90643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366624"/>
        <c:crosses val="autoZero"/>
        <c:auto val="1"/>
        <c:lblAlgn val="ctr"/>
        <c:lblOffset val="100"/>
        <c:noMultiLvlLbl val="0"/>
      </c:catAx>
      <c:valAx>
        <c:axId val="1298366624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43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1252536</xdr:colOff>
      <xdr:row>8</xdr:row>
      <xdr:rowOff>195261</xdr:rowOff>
    </xdr:from>
    <xdr:to>
      <xdr:col>12</xdr:col>
      <xdr:colOff>904874</xdr:colOff>
      <xdr:row>16</xdr:row>
      <xdr:rowOff>261936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0C041C-4B88-3A5D-1035-1811A5C18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395288</xdr:colOff>
      <xdr:row>1</xdr:row>
      <xdr:rowOff>42863</xdr:rowOff>
    </xdr:from>
    <xdr:to>
      <xdr:col>12</xdr:col>
      <xdr:colOff>252413</xdr:colOff>
      <xdr:row>7</xdr:row>
      <xdr:rowOff>233363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93B10-3493-D072-47DE-F217FCF9B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11401" y="128588"/>
          <a:ext cx="2371725" cy="2371725"/>
        </a:xfrm>
        <a:prstGeom prst="rect">
          <a:avLst/>
        </a:prstGeom>
      </xdr:spPr>
    </xdr:pic>
    <xdr:clientData/>
  </xdr:twoCellAnchor>
  <xdr:twoCellAnchor>
    <xdr:from>
      <xdr:col>4</xdr:col>
      <xdr:colOff>223837</xdr:colOff>
      <xdr:row>5</xdr:row>
      <xdr:rowOff>119063</xdr:rowOff>
    </xdr:from>
    <xdr:to>
      <xdr:col>4</xdr:col>
      <xdr:colOff>1128712</xdr:colOff>
      <xdr:row>7</xdr:row>
      <xdr:rowOff>223838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6E5F925D-E327-8796-56FD-DC46319A94C3}"/>
            </a:ext>
          </a:extLst>
        </xdr:cNvPr>
        <xdr:cNvSpPr/>
      </xdr:nvSpPr>
      <xdr:spPr>
        <a:xfrm>
          <a:off x="6191250" y="1662113"/>
          <a:ext cx="904875" cy="8286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747709</xdr:colOff>
      <xdr:row>11</xdr:row>
      <xdr:rowOff>42863</xdr:rowOff>
    </xdr:from>
    <xdr:to>
      <xdr:col>11</xdr:col>
      <xdr:colOff>1095374</xdr:colOff>
      <xdr:row>12</xdr:row>
      <xdr:rowOff>171447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946B6F38-1FC2-4C5F-9FAC-9BCD1918AE7D}"/>
            </a:ext>
          </a:extLst>
        </xdr:cNvPr>
        <xdr:cNvSpPr/>
      </xdr:nvSpPr>
      <xdr:spPr>
        <a:xfrm rot="10800000">
          <a:off x="15544797" y="3767138"/>
          <a:ext cx="347665" cy="49529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266700</xdr:colOff>
      <xdr:row>16</xdr:row>
      <xdr:rowOff>190500</xdr:rowOff>
    </xdr:from>
    <xdr:to>
      <xdr:col>5</xdr:col>
      <xdr:colOff>966788</xdr:colOff>
      <xdr:row>17</xdr:row>
      <xdr:rowOff>281412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2CCA33-A642-9C64-96C2-C0D2266E4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5748338"/>
          <a:ext cx="8072438" cy="45286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4</xdr:col>
      <xdr:colOff>1252537</xdr:colOff>
      <xdr:row>5</xdr:row>
      <xdr:rowOff>109539</xdr:rowOff>
    </xdr:from>
    <xdr:to>
      <xdr:col>7</xdr:col>
      <xdr:colOff>438149</xdr:colOff>
      <xdr:row>7</xdr:row>
      <xdr:rowOff>233363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50A2D75-BBEE-4467-80C9-C6E831CE5AAD}"/>
            </a:ext>
          </a:extLst>
        </xdr:cNvPr>
        <xdr:cNvSpPr txBox="1"/>
      </xdr:nvSpPr>
      <xdr:spPr>
        <a:xfrm>
          <a:off x="7219950" y="1652589"/>
          <a:ext cx="2971799" cy="847724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3 Months Ahead:</a:t>
          </a:r>
          <a:r>
            <a:rPr lang="en-US" sz="2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March 2024</a:t>
          </a:r>
          <a:endParaRPr lang="en-US" sz="2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5C35-0A46-404D-A9F2-751746B6FDBD}">
  <dimension ref="B1:J25"/>
  <sheetViews>
    <sheetView tabSelected="1" workbookViewId="0">
      <selection activeCell="C17" sqref="C17"/>
    </sheetView>
  </sheetViews>
  <sheetFormatPr defaultRowHeight="28.5" x14ac:dyDescent="0.85"/>
  <cols>
    <col min="1" max="1" width="2.1328125" customWidth="1"/>
    <col min="2" max="2" width="21.96484375" customWidth="1"/>
    <col min="3" max="3" width="9.83203125" bestFit="1" customWidth="1"/>
    <col min="4" max="10" width="8.83203125" bestFit="1" customWidth="1"/>
  </cols>
  <sheetData>
    <row r="1" spans="2:10" ht="6.85" customHeight="1" thickBot="1" x14ac:dyDescent="0.9"/>
    <row r="2" spans="2:10" ht="28.9" thickBot="1" x14ac:dyDescent="0.9">
      <c r="B2" s="7"/>
      <c r="C2" s="8">
        <v>2023</v>
      </c>
      <c r="D2" s="9">
        <v>2024</v>
      </c>
      <c r="E2" s="9"/>
      <c r="F2" s="9"/>
      <c r="G2" s="9"/>
      <c r="H2" s="9"/>
      <c r="I2" s="9"/>
      <c r="J2" s="10"/>
    </row>
    <row r="3" spans="2:10" x14ac:dyDescent="0.85">
      <c r="B3" s="1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3" t="s">
        <v>2</v>
      </c>
    </row>
    <row r="4" spans="2:10" x14ac:dyDescent="0.85">
      <c r="B4" s="1"/>
      <c r="C4" s="4" t="s">
        <v>1</v>
      </c>
      <c r="D4" s="4" t="s">
        <v>9</v>
      </c>
      <c r="E4" s="4" t="s">
        <v>10</v>
      </c>
      <c r="F4" s="4" t="s">
        <v>12</v>
      </c>
      <c r="G4" s="4" t="s">
        <v>13</v>
      </c>
      <c r="H4" s="4" t="s">
        <v>14</v>
      </c>
      <c r="I4" s="4" t="s">
        <v>15</v>
      </c>
      <c r="J4" s="5" t="s">
        <v>16</v>
      </c>
    </row>
    <row r="5" spans="2:10" ht="28.9" thickBot="1" x14ac:dyDescent="0.9">
      <c r="B5" s="6" t="s">
        <v>0</v>
      </c>
      <c r="C5" s="15">
        <v>2035.2</v>
      </c>
      <c r="D5" s="15">
        <v>2039.8</v>
      </c>
      <c r="E5" s="15">
        <v>2050.6999999999998</v>
      </c>
      <c r="F5" s="15">
        <v>2069.9</v>
      </c>
      <c r="G5" s="15">
        <v>2089.8000000000002</v>
      </c>
      <c r="H5" s="15">
        <v>2100.5</v>
      </c>
      <c r="I5" s="15">
        <v>2121.1</v>
      </c>
      <c r="J5" s="16">
        <v>2134.1999999999998</v>
      </c>
    </row>
    <row r="8" spans="2:10" ht="28.9" thickBot="1" x14ac:dyDescent="0.9"/>
    <row r="9" spans="2:10" ht="28.9" thickBot="1" x14ac:dyDescent="0.9">
      <c r="B9" s="7"/>
      <c r="C9" s="18">
        <v>2024</v>
      </c>
      <c r="D9" s="9"/>
      <c r="E9" s="9"/>
      <c r="F9" s="9"/>
      <c r="G9" s="10"/>
    </row>
    <row r="10" spans="2:10" x14ac:dyDescent="0.85">
      <c r="B10" s="1"/>
      <c r="C10" s="2" t="s">
        <v>5</v>
      </c>
      <c r="D10" s="2" t="s">
        <v>6</v>
      </c>
      <c r="E10" s="2" t="s">
        <v>7</v>
      </c>
      <c r="F10" s="2" t="s">
        <v>8</v>
      </c>
      <c r="G10" s="3" t="s">
        <v>2</v>
      </c>
    </row>
    <row r="11" spans="2:10" x14ac:dyDescent="0.85">
      <c r="B11" s="1"/>
      <c r="C11" s="4" t="s">
        <v>9</v>
      </c>
      <c r="D11" s="4" t="s">
        <v>11</v>
      </c>
      <c r="E11" s="4" t="s">
        <v>20</v>
      </c>
      <c r="F11" s="4" t="s">
        <v>21</v>
      </c>
      <c r="G11" s="5" t="s">
        <v>22</v>
      </c>
    </row>
    <row r="12" spans="2:10" ht="28.9" thickBot="1" x14ac:dyDescent="0.9">
      <c r="B12" s="6" t="s">
        <v>0</v>
      </c>
      <c r="C12" s="15">
        <f>F5+100</f>
        <v>2169.9</v>
      </c>
      <c r="D12" s="15">
        <f t="shared" ref="D12:G12" si="0">G5+100</f>
        <v>2189.8000000000002</v>
      </c>
      <c r="E12" s="15">
        <f t="shared" si="0"/>
        <v>2200.5</v>
      </c>
      <c r="F12" s="15">
        <f t="shared" si="0"/>
        <v>2221.1</v>
      </c>
      <c r="G12" s="16">
        <f t="shared" si="0"/>
        <v>2234.1999999999998</v>
      </c>
    </row>
    <row r="13" spans="2:10" ht="28.9" thickBot="1" x14ac:dyDescent="0.9"/>
    <row r="14" spans="2:10" ht="28.9" thickBot="1" x14ac:dyDescent="0.9">
      <c r="B14" s="12" t="s">
        <v>18</v>
      </c>
      <c r="C14" s="11">
        <v>0.04</v>
      </c>
    </row>
    <row r="15" spans="2:10" ht="28.9" thickBot="1" x14ac:dyDescent="0.9">
      <c r="B15" s="13" t="s">
        <v>17</v>
      </c>
      <c r="C15" s="17">
        <f>J5</f>
        <v>2134.1999999999998</v>
      </c>
    </row>
    <row r="16" spans="2:10" ht="28.9" thickBot="1" x14ac:dyDescent="0.9">
      <c r="B16" s="14" t="s">
        <v>19</v>
      </c>
      <c r="C16" s="20">
        <f>((G12-C15)*EXP(-C14*(9/12)))</f>
        <v>97.044553354850819</v>
      </c>
    </row>
    <row r="25" spans="5:9" x14ac:dyDescent="0.85">
      <c r="E25" s="19">
        <f>C12</f>
        <v>2169.9</v>
      </c>
      <c r="F25" s="19">
        <f t="shared" ref="F25:I25" si="1">D12</f>
        <v>2189.8000000000002</v>
      </c>
      <c r="G25" s="19">
        <f t="shared" si="1"/>
        <v>2200.5</v>
      </c>
      <c r="H25" s="19">
        <f t="shared" si="1"/>
        <v>2221.1</v>
      </c>
      <c r="I25" s="19">
        <f t="shared" si="1"/>
        <v>2234.1999999999998</v>
      </c>
    </row>
  </sheetData>
  <mergeCells count="2">
    <mergeCell ref="D2:J2"/>
    <mergeCell ref="C9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Futures Contract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O'Connell, Ryan Patrick</dc:creator>
  <cp:lastModifiedBy>O'Connell, Ryan Patrick</cp:lastModifiedBy>
  <dcterms:created xsi:type="dcterms:W3CDTF">2023-12-14T22:05:43Z</dcterms:created>
  <dcterms:modified xsi:type="dcterms:W3CDTF">2023-12-15T00:04:03Z</dcterms:modified>
</cp:coreProperties>
</file>