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210" activeTab="4"/>
  </bookViews>
  <sheets>
    <sheet name="Lineáris regresszió" sheetId="3" r:id="rId1"/>
    <sheet name="1. feladat, Lineáris regresszió" sheetId="1" r:id="rId2"/>
    <sheet name="2. feladat, Lineáris regresszió" sheetId="2" r:id="rId3"/>
    <sheet name="3. feladat" sheetId="6" r:id="rId4"/>
    <sheet name="4. feladat" sheetId="7" r:id="rId5"/>
    <sheet name="5. feladat" sheetId="8" r:id="rId6"/>
    <sheet name="6. feladat" sheetId="9" r:id="rId7"/>
    <sheet name="7. feladat" sheetId="1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6" l="1"/>
  <c r="E11" i="6"/>
  <c r="G10" i="6"/>
  <c r="A37" i="2"/>
  <c r="D12" i="1" a="1"/>
  <c r="D12" i="1" s="1"/>
  <c r="E11" i="2" a="1"/>
  <c r="E11" i="2" s="1"/>
  <c r="I14" i="1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24" i="3"/>
  <c r="O24" i="3"/>
  <c r="E12" i="1" l="1"/>
  <c r="G11" i="2"/>
  <c r="F11" i="2"/>
</calcChain>
</file>

<file path=xl/sharedStrings.xml><?xml version="1.0" encoding="utf-8"?>
<sst xmlns="http://schemas.openxmlformats.org/spreadsheetml/2006/main" count="66" uniqueCount="36">
  <si>
    <t>LINEST/LIN.ILL</t>
  </si>
  <si>
    <t>en/hu</t>
  </si>
  <si>
    <t>TREND/TREND</t>
  </si>
  <si>
    <t>=E12+D12*D13</t>
  </si>
  <si>
    <t>Melyik adat függ a másiktól?</t>
  </si>
  <si>
    <t>Tetőző vízállás BP-n (x, cm)</t>
  </si>
  <si>
    <t>Csapadék mennyisége (y, mm)</t>
  </si>
  <si>
    <t>Duna vízállása BP-n (z, cm)</t>
  </si>
  <si>
    <r>
      <t>a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</si>
  <si>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</si>
  <si>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</si>
  <si>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Hamis összefüggések</t>
  </si>
  <si>
    <t>Alkalmazottak száma (fő)</t>
  </si>
  <si>
    <t>Heti termelés (ezer db)</t>
  </si>
  <si>
    <t>STHIBAYX</t>
  </si>
  <si>
    <t>METSZ</t>
  </si>
  <si>
    <t>MEREDEKSÉG</t>
  </si>
  <si>
    <t>reziduális szórás</t>
  </si>
  <si>
    <t>Hőmérséklet (Celsius)</t>
  </si>
  <si>
    <t>Csakadékmennyiség (mm)</t>
  </si>
  <si>
    <t>Év</t>
  </si>
  <si>
    <t>Fizetés</t>
  </si>
  <si>
    <t>Ledolgozott évek száma</t>
  </si>
  <si>
    <t>Informatika</t>
  </si>
  <si>
    <t>Ekonómia</t>
  </si>
  <si>
    <t>Hallgatók átlaga</t>
  </si>
  <si>
    <t>Választott szak</t>
  </si>
  <si>
    <t>Beiratkozás éve</t>
  </si>
  <si>
    <t>Magasság (cm)</t>
  </si>
  <si>
    <t>Kor (év)</t>
  </si>
  <si>
    <t>keszules (min)</t>
  </si>
  <si>
    <t>eredmeny(pont)</t>
  </si>
  <si>
    <t>y=1,0188x-2,0368</t>
  </si>
  <si>
    <t>=0,113*29,6+0,04</t>
  </si>
  <si>
    <t>csapadékmennyiség, x (cm)</t>
  </si>
  <si>
    <t>talajvízszint, 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</si>
</sst>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rgb="FF374151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2" fillId="0" borderId="0" xfId="0" applyNumberFormat="1" applyFont="1"/>
    <xf numFmtId="0" fontId="2" fillId="0" borderId="0" xfId="0" quotePrefix="1" applyFont="1"/>
    <xf numFmtId="0" fontId="1" fillId="0" borderId="5" xfId="0" applyFont="1" applyBorder="1" applyAlignment="1">
      <alignment horizontal="center" vertical="center" wrapText="1"/>
    </xf>
    <xf numFmtId="0" fontId="2" fillId="2" borderId="0" xfId="0" applyFont="1" applyFill="1"/>
    <xf numFmtId="0" fontId="1" fillId="0" borderId="7" xfId="0" applyFont="1" applyBorder="1" applyAlignment="1">
      <alignment horizontal="center" vertical="center" wrapText="1"/>
    </xf>
    <xf numFmtId="0" fontId="2" fillId="2" borderId="6" xfId="0" applyFont="1" applyFill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1" xfId="0" applyFont="1" applyFill="1" applyBorder="1"/>
    <xf numFmtId="2" fontId="2" fillId="2" borderId="0" xfId="0" applyNumberFormat="1" applyFont="1" applyFill="1"/>
    <xf numFmtId="0" fontId="5" fillId="0" borderId="0" xfId="1" applyAlignment="1">
      <alignment horizontal="justify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/>
    <xf numFmtId="0" fontId="2" fillId="0" borderId="0" xfId="2" applyFont="1"/>
    <xf numFmtId="2" fontId="2" fillId="0" borderId="0" xfId="2" applyNumberFormat="1" applyFont="1"/>
    <xf numFmtId="2" fontId="8" fillId="3" borderId="1" xfId="2" applyNumberFormat="1" applyFont="1" applyFill="1" applyBorder="1" applyAlignment="1">
      <alignment vertical="center" wrapText="1"/>
    </xf>
    <xf numFmtId="0" fontId="8" fillId="3" borderId="1" xfId="2" applyFont="1" applyFill="1" applyBorder="1" applyAlignment="1">
      <alignment vertical="center" wrapText="1"/>
    </xf>
    <xf numFmtId="0" fontId="2" fillId="0" borderId="0" xfId="2" applyFont="1" applyAlignment="1">
      <alignment vertical="center"/>
    </xf>
    <xf numFmtId="2" fontId="8" fillId="3" borderId="1" xfId="2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7" fillId="0" borderId="0" xfId="2"/>
    <xf numFmtId="2" fontId="2" fillId="0" borderId="1" xfId="2" applyNumberFormat="1" applyFont="1" applyBorder="1"/>
    <xf numFmtId="0" fontId="2" fillId="0" borderId="1" xfId="2" applyFont="1" applyBorder="1"/>
    <xf numFmtId="0" fontId="1" fillId="0" borderId="1" xfId="2" applyFont="1" applyBorder="1"/>
    <xf numFmtId="0" fontId="1" fillId="0" borderId="1" xfId="2" applyFont="1" applyBorder="1" applyAlignment="1">
      <alignment wrapText="1"/>
    </xf>
    <xf numFmtId="2" fontId="1" fillId="0" borderId="1" xfId="2" applyNumberFormat="1" applyFont="1" applyBorder="1"/>
    <xf numFmtId="0" fontId="9" fillId="0" borderId="1" xfId="2" applyFont="1" applyBorder="1" applyAlignment="1">
      <alignment vertical="center" wrapText="1"/>
    </xf>
    <xf numFmtId="0" fontId="9" fillId="0" borderId="1" xfId="2" applyFont="1" applyBorder="1" applyAlignment="1">
      <alignment horizontal="center" wrapText="1"/>
    </xf>
    <xf numFmtId="0" fontId="10" fillId="4" borderId="12" xfId="3" applyBorder="1"/>
    <xf numFmtId="0" fontId="10" fillId="4" borderId="13" xfId="3" applyBorder="1"/>
    <xf numFmtId="0" fontId="11" fillId="5" borderId="12" xfId="4" applyBorder="1"/>
    <xf numFmtId="0" fontId="11" fillId="5" borderId="13" xfId="4" applyBorder="1"/>
    <xf numFmtId="0" fontId="0" fillId="0" borderId="12" xfId="0" applyFill="1" applyBorder="1"/>
    <xf numFmtId="0" fontId="0" fillId="0" borderId="13" xfId="0" applyFill="1" applyBorder="1"/>
  </cellXfs>
  <cellStyles count="5">
    <cellStyle name="Hivatkozás" xfId="1" builtinId="8"/>
    <cellStyle name="Jó" xfId="3" builtinId="26"/>
    <cellStyle name="Normál" xfId="0" builtinId="0"/>
    <cellStyle name="Normal 2" xfId="2"/>
    <cellStyle name="Rossz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73193350831146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'Lineáris regresszió'!$K$24:$K$43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'Lineáris regresszió'!$L$24:$L$43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2-4652-97E9-65104F821BE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03280839895013"/>
                  <c:y val="-0.172138743073782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'Lineáris regresszió'!$K$24:$K$43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'Lineáris regresszió'!$M$24:$M$43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16</c:v>
                </c:pt>
                <c:pt idx="3">
                  <c:v>23</c:v>
                </c:pt>
                <c:pt idx="4">
                  <c:v>18</c:v>
                </c:pt>
                <c:pt idx="5">
                  <c:v>29</c:v>
                </c:pt>
                <c:pt idx="6">
                  <c:v>34</c:v>
                </c:pt>
                <c:pt idx="7">
                  <c:v>36</c:v>
                </c:pt>
                <c:pt idx="8">
                  <c:v>39</c:v>
                </c:pt>
                <c:pt idx="9">
                  <c:v>41</c:v>
                </c:pt>
                <c:pt idx="10">
                  <c:v>49</c:v>
                </c:pt>
                <c:pt idx="11">
                  <c:v>52</c:v>
                </c:pt>
                <c:pt idx="12">
                  <c:v>55</c:v>
                </c:pt>
                <c:pt idx="13">
                  <c:v>73</c:v>
                </c:pt>
                <c:pt idx="14">
                  <c:v>77</c:v>
                </c:pt>
                <c:pt idx="15">
                  <c:v>76</c:v>
                </c:pt>
                <c:pt idx="16">
                  <c:v>90</c:v>
                </c:pt>
                <c:pt idx="17">
                  <c:v>90</c:v>
                </c:pt>
                <c:pt idx="18">
                  <c:v>91</c:v>
                </c:pt>
                <c:pt idx="19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2-4652-97E9-65104F821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825839"/>
        <c:axId val="1224828335"/>
      </c:scatterChart>
      <c:valAx>
        <c:axId val="122482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4828335"/>
        <c:crosses val="autoZero"/>
        <c:crossBetween val="midCat"/>
      </c:valAx>
      <c:valAx>
        <c:axId val="122482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482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727880997633918"/>
                  <c:y val="-0.18461109337386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'1. feladat, Lineáris regresszió'!$B$12:$B$29</c:f>
              <c:numCache>
                <c:formatCode>General</c:formatCode>
                <c:ptCount val="18"/>
                <c:pt idx="0">
                  <c:v>10.36</c:v>
                </c:pt>
                <c:pt idx="1">
                  <c:v>8.94</c:v>
                </c:pt>
                <c:pt idx="2">
                  <c:v>13.21</c:v>
                </c:pt>
                <c:pt idx="3">
                  <c:v>15.8</c:v>
                </c:pt>
                <c:pt idx="4">
                  <c:v>11.18</c:v>
                </c:pt>
                <c:pt idx="5">
                  <c:v>13.64</c:v>
                </c:pt>
                <c:pt idx="6">
                  <c:v>19.53</c:v>
                </c:pt>
                <c:pt idx="7">
                  <c:v>24.56</c:v>
                </c:pt>
                <c:pt idx="8">
                  <c:v>11.48</c:v>
                </c:pt>
                <c:pt idx="9">
                  <c:v>7.77</c:v>
                </c:pt>
                <c:pt idx="10">
                  <c:v>11.3</c:v>
                </c:pt>
                <c:pt idx="11">
                  <c:v>28.13</c:v>
                </c:pt>
                <c:pt idx="12">
                  <c:v>30.18</c:v>
                </c:pt>
                <c:pt idx="13">
                  <c:v>23.14</c:v>
                </c:pt>
                <c:pt idx="14">
                  <c:v>15.88</c:v>
                </c:pt>
                <c:pt idx="15">
                  <c:v>19.760000000000002</c:v>
                </c:pt>
                <c:pt idx="16">
                  <c:v>35.36</c:v>
                </c:pt>
                <c:pt idx="17">
                  <c:v>25.4</c:v>
                </c:pt>
              </c:numCache>
            </c:numRef>
          </c:xVal>
          <c:yVal>
            <c:numRef>
              <c:f>'1. feladat, Lineáris regresszió'!$A$12:$A$29</c:f>
              <c:numCache>
                <c:formatCode>General</c:formatCode>
                <c:ptCount val="18"/>
                <c:pt idx="0">
                  <c:v>1.25</c:v>
                </c:pt>
                <c:pt idx="1">
                  <c:v>1.4</c:v>
                </c:pt>
                <c:pt idx="2">
                  <c:v>2.13</c:v>
                </c:pt>
                <c:pt idx="3">
                  <c:v>1.19</c:v>
                </c:pt>
                <c:pt idx="4">
                  <c:v>1.65</c:v>
                </c:pt>
                <c:pt idx="5">
                  <c:v>1.89</c:v>
                </c:pt>
                <c:pt idx="6">
                  <c:v>1.68</c:v>
                </c:pt>
                <c:pt idx="7">
                  <c:v>1.77</c:v>
                </c:pt>
                <c:pt idx="8">
                  <c:v>1.28</c:v>
                </c:pt>
                <c:pt idx="9">
                  <c:v>1.1599999999999999</c:v>
                </c:pt>
                <c:pt idx="10">
                  <c:v>0.94</c:v>
                </c:pt>
                <c:pt idx="11">
                  <c:v>3.69</c:v>
                </c:pt>
                <c:pt idx="12">
                  <c:v>3.51</c:v>
                </c:pt>
                <c:pt idx="13">
                  <c:v>3.14</c:v>
                </c:pt>
                <c:pt idx="14">
                  <c:v>1.22</c:v>
                </c:pt>
                <c:pt idx="15">
                  <c:v>2.29</c:v>
                </c:pt>
                <c:pt idx="16">
                  <c:v>4.42</c:v>
                </c:pt>
                <c:pt idx="17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0-4A25-9A4B-D1DC4797E066}"/>
            </c:ext>
          </c:extLst>
        </c:ser>
        <c:ser>
          <c:idx val="1"/>
          <c:order val="1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 feladat, Lineáris regresszió'!$A$31:$A$32</c:f>
              <c:numCache>
                <c:formatCode>General</c:formatCode>
                <c:ptCount val="2"/>
                <c:pt idx="0">
                  <c:v>29.6</c:v>
                </c:pt>
                <c:pt idx="1">
                  <c:v>29.6</c:v>
                </c:pt>
              </c:numCache>
            </c:numRef>
          </c:xVal>
          <c:yVal>
            <c:numRef>
              <c:f>'1. feladat, Lineáris regresszió'!$B$31:$B$32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0-4405-ABB6-BA19919F1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275776"/>
        <c:axId val="732009920"/>
      </c:scatterChart>
      <c:valAx>
        <c:axId val="5562757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Csapadekmennyiseg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2009920"/>
        <c:crosses val="autoZero"/>
        <c:crossBetween val="midCat"/>
      </c:valAx>
      <c:valAx>
        <c:axId val="732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</a:t>
                </a:r>
                <a:r>
                  <a:rPr lang="en-US"/>
                  <a:t>alajvizszint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5627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504024496937879"/>
                  <c:y val="-0.418043525809273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'2. feladat, Lineáris regresszió'!$A$11:$A$36</c:f>
              <c:numCache>
                <c:formatCode>General</c:formatCode>
                <c:ptCount val="26"/>
                <c:pt idx="0">
                  <c:v>590</c:v>
                </c:pt>
                <c:pt idx="1">
                  <c:v>660</c:v>
                </c:pt>
                <c:pt idx="2">
                  <c:v>780</c:v>
                </c:pt>
                <c:pt idx="3">
                  <c:v>770</c:v>
                </c:pt>
                <c:pt idx="4">
                  <c:v>710</c:v>
                </c:pt>
                <c:pt idx="5">
                  <c:v>640</c:v>
                </c:pt>
                <c:pt idx="6">
                  <c:v>670</c:v>
                </c:pt>
                <c:pt idx="7">
                  <c:v>520</c:v>
                </c:pt>
                <c:pt idx="8">
                  <c:v>660</c:v>
                </c:pt>
                <c:pt idx="9">
                  <c:v>690</c:v>
                </c:pt>
                <c:pt idx="10">
                  <c:v>500</c:v>
                </c:pt>
                <c:pt idx="11">
                  <c:v>460</c:v>
                </c:pt>
                <c:pt idx="12">
                  <c:v>610</c:v>
                </c:pt>
                <c:pt idx="13">
                  <c:v>710</c:v>
                </c:pt>
                <c:pt idx="14">
                  <c:v>620</c:v>
                </c:pt>
                <c:pt idx="15">
                  <c:v>660</c:v>
                </c:pt>
                <c:pt idx="16">
                  <c:v>620</c:v>
                </c:pt>
                <c:pt idx="17">
                  <c:v>590</c:v>
                </c:pt>
                <c:pt idx="18">
                  <c:v>740</c:v>
                </c:pt>
                <c:pt idx="19">
                  <c:v>730</c:v>
                </c:pt>
                <c:pt idx="20">
                  <c:v>720</c:v>
                </c:pt>
                <c:pt idx="21">
                  <c:v>720</c:v>
                </c:pt>
                <c:pt idx="22">
                  <c:v>640</c:v>
                </c:pt>
                <c:pt idx="23">
                  <c:v>805</c:v>
                </c:pt>
                <c:pt idx="24">
                  <c:v>510</c:v>
                </c:pt>
                <c:pt idx="25">
                  <c:v>673</c:v>
                </c:pt>
              </c:numCache>
            </c:numRef>
          </c:xVal>
          <c:yVal>
            <c:numRef>
              <c:f>'2. feladat, Lineáris regresszió'!$B$11:$B$36</c:f>
              <c:numCache>
                <c:formatCode>General</c:formatCode>
                <c:ptCount val="26"/>
                <c:pt idx="0">
                  <c:v>58</c:v>
                </c:pt>
                <c:pt idx="1">
                  <c:v>52</c:v>
                </c:pt>
                <c:pt idx="2">
                  <c:v>133</c:v>
                </c:pt>
                <c:pt idx="3">
                  <c:v>179</c:v>
                </c:pt>
                <c:pt idx="4">
                  <c:v>96</c:v>
                </c:pt>
                <c:pt idx="5">
                  <c:v>72</c:v>
                </c:pt>
                <c:pt idx="6">
                  <c:v>72</c:v>
                </c:pt>
                <c:pt idx="7">
                  <c:v>43</c:v>
                </c:pt>
                <c:pt idx="8">
                  <c:v>62</c:v>
                </c:pt>
                <c:pt idx="9">
                  <c:v>67</c:v>
                </c:pt>
                <c:pt idx="10">
                  <c:v>64</c:v>
                </c:pt>
                <c:pt idx="11">
                  <c:v>33</c:v>
                </c:pt>
                <c:pt idx="12">
                  <c:v>57</c:v>
                </c:pt>
                <c:pt idx="13">
                  <c:v>62</c:v>
                </c:pt>
                <c:pt idx="14">
                  <c:v>54</c:v>
                </c:pt>
                <c:pt idx="15">
                  <c:v>48</c:v>
                </c:pt>
                <c:pt idx="16">
                  <c:v>86</c:v>
                </c:pt>
                <c:pt idx="17">
                  <c:v>74</c:v>
                </c:pt>
                <c:pt idx="18">
                  <c:v>95</c:v>
                </c:pt>
                <c:pt idx="19">
                  <c:v>44</c:v>
                </c:pt>
                <c:pt idx="20">
                  <c:v>53</c:v>
                </c:pt>
                <c:pt idx="21">
                  <c:v>77</c:v>
                </c:pt>
                <c:pt idx="22">
                  <c:v>46</c:v>
                </c:pt>
                <c:pt idx="23">
                  <c:v>123</c:v>
                </c:pt>
                <c:pt idx="24">
                  <c:v>26</c:v>
                </c:pt>
                <c:pt idx="25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E-40DC-9EBC-33A01C711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624799"/>
        <c:axId val="1289616063"/>
      </c:scatterChart>
      <c:valAx>
        <c:axId val="128962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9616063"/>
        <c:crosses val="autoZero"/>
        <c:crossBetween val="midCat"/>
      </c:valAx>
      <c:valAx>
        <c:axId val="12896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962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902624671916014"/>
                  <c:y val="-0.31583916593759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'2. feladat, Lineáris regresszió'!$A$11:$A$36</c:f>
              <c:numCache>
                <c:formatCode>General</c:formatCode>
                <c:ptCount val="26"/>
                <c:pt idx="0">
                  <c:v>590</c:v>
                </c:pt>
                <c:pt idx="1">
                  <c:v>660</c:v>
                </c:pt>
                <c:pt idx="2">
                  <c:v>780</c:v>
                </c:pt>
                <c:pt idx="3">
                  <c:v>770</c:v>
                </c:pt>
                <c:pt idx="4">
                  <c:v>710</c:v>
                </c:pt>
                <c:pt idx="5">
                  <c:v>640</c:v>
                </c:pt>
                <c:pt idx="6">
                  <c:v>670</c:v>
                </c:pt>
                <c:pt idx="7">
                  <c:v>520</c:v>
                </c:pt>
                <c:pt idx="8">
                  <c:v>660</c:v>
                </c:pt>
                <c:pt idx="9">
                  <c:v>690</c:v>
                </c:pt>
                <c:pt idx="10">
                  <c:v>500</c:v>
                </c:pt>
                <c:pt idx="11">
                  <c:v>460</c:v>
                </c:pt>
                <c:pt idx="12">
                  <c:v>610</c:v>
                </c:pt>
                <c:pt idx="13">
                  <c:v>710</c:v>
                </c:pt>
                <c:pt idx="14">
                  <c:v>620</c:v>
                </c:pt>
                <c:pt idx="15">
                  <c:v>660</c:v>
                </c:pt>
                <c:pt idx="16">
                  <c:v>620</c:v>
                </c:pt>
                <c:pt idx="17">
                  <c:v>590</c:v>
                </c:pt>
                <c:pt idx="18">
                  <c:v>740</c:v>
                </c:pt>
                <c:pt idx="19">
                  <c:v>730</c:v>
                </c:pt>
                <c:pt idx="20">
                  <c:v>720</c:v>
                </c:pt>
                <c:pt idx="21">
                  <c:v>720</c:v>
                </c:pt>
                <c:pt idx="22">
                  <c:v>640</c:v>
                </c:pt>
                <c:pt idx="23">
                  <c:v>805</c:v>
                </c:pt>
                <c:pt idx="24">
                  <c:v>510</c:v>
                </c:pt>
                <c:pt idx="25">
                  <c:v>673</c:v>
                </c:pt>
              </c:numCache>
            </c:numRef>
          </c:xVal>
          <c:yVal>
            <c:numRef>
              <c:f>'2. feladat, Lineáris regresszió'!$C$11:$C$36</c:f>
              <c:numCache>
                <c:formatCode>General</c:formatCode>
                <c:ptCount val="26"/>
                <c:pt idx="0">
                  <c:v>405</c:v>
                </c:pt>
                <c:pt idx="1">
                  <c:v>450</c:v>
                </c:pt>
                <c:pt idx="2">
                  <c:v>350</c:v>
                </c:pt>
                <c:pt idx="3">
                  <c:v>285</c:v>
                </c:pt>
                <c:pt idx="4">
                  <c:v>330</c:v>
                </c:pt>
                <c:pt idx="5">
                  <c:v>400</c:v>
                </c:pt>
                <c:pt idx="6">
                  <c:v>550</c:v>
                </c:pt>
                <c:pt idx="7">
                  <c:v>480</c:v>
                </c:pt>
                <c:pt idx="8">
                  <c:v>450</c:v>
                </c:pt>
                <c:pt idx="9">
                  <c:v>610</c:v>
                </c:pt>
                <c:pt idx="10">
                  <c:v>380</c:v>
                </c:pt>
                <c:pt idx="11">
                  <c:v>460</c:v>
                </c:pt>
                <c:pt idx="12">
                  <c:v>425</c:v>
                </c:pt>
                <c:pt idx="13">
                  <c:v>560</c:v>
                </c:pt>
                <c:pt idx="14">
                  <c:v>420</c:v>
                </c:pt>
                <c:pt idx="15">
                  <c:v>620</c:v>
                </c:pt>
                <c:pt idx="16">
                  <c:v>390</c:v>
                </c:pt>
                <c:pt idx="17">
                  <c:v>350</c:v>
                </c:pt>
                <c:pt idx="18">
                  <c:v>570</c:v>
                </c:pt>
                <c:pt idx="19">
                  <c:v>710</c:v>
                </c:pt>
                <c:pt idx="20">
                  <c:v>700</c:v>
                </c:pt>
                <c:pt idx="21">
                  <c:v>580</c:v>
                </c:pt>
                <c:pt idx="22">
                  <c:v>700</c:v>
                </c:pt>
                <c:pt idx="23">
                  <c:v>560</c:v>
                </c:pt>
                <c:pt idx="24">
                  <c:v>370</c:v>
                </c:pt>
                <c:pt idx="25">
                  <c:v>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E-4542-B351-DAB6738FE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80127"/>
        <c:axId val="103193023"/>
      </c:scatterChart>
      <c:valAx>
        <c:axId val="10318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93023"/>
        <c:crosses val="autoZero"/>
        <c:crossBetween val="midCat"/>
      </c:valAx>
      <c:valAx>
        <c:axId val="10319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8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Heti</a:t>
            </a:r>
            <a:r>
              <a:rPr lang="en-US" baseline="0"/>
              <a:t> termeles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5D2-4A45-820B-886A2837CDD4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5D2-4A45-820B-886A2837CDD4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5D2-4A45-820B-886A2837CDD4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5D2-4A45-820B-886A2837CDD4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5D2-4A45-820B-886A2837CDD4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5D2-4A45-820B-886A2837CDD4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65D2-4A45-820B-886A2837CDD4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65D2-4A45-820B-886A2837CDD4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547725284339458"/>
                  <c:y val="-0.172029381743948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'3. feladat'!$A$11:$A$30</c:f>
              <c:numCache>
                <c:formatCode>General</c:formatCode>
                <c:ptCount val="20"/>
                <c:pt idx="0">
                  <c:v>40</c:v>
                </c:pt>
                <c:pt idx="1">
                  <c:v>42</c:v>
                </c:pt>
                <c:pt idx="2">
                  <c:v>45</c:v>
                </c:pt>
                <c:pt idx="3">
                  <c:v>58</c:v>
                </c:pt>
                <c:pt idx="4">
                  <c:v>59</c:v>
                </c:pt>
                <c:pt idx="5">
                  <c:v>67</c:v>
                </c:pt>
                <c:pt idx="6">
                  <c:v>58</c:v>
                </c:pt>
                <c:pt idx="7">
                  <c:v>105</c:v>
                </c:pt>
                <c:pt idx="8">
                  <c:v>130</c:v>
                </c:pt>
                <c:pt idx="9">
                  <c:v>135</c:v>
                </c:pt>
                <c:pt idx="10">
                  <c:v>150</c:v>
                </c:pt>
                <c:pt idx="11">
                  <c:v>151</c:v>
                </c:pt>
                <c:pt idx="12">
                  <c:v>175</c:v>
                </c:pt>
                <c:pt idx="13">
                  <c:v>180</c:v>
                </c:pt>
                <c:pt idx="14">
                  <c:v>185</c:v>
                </c:pt>
                <c:pt idx="15">
                  <c:v>185</c:v>
                </c:pt>
                <c:pt idx="16">
                  <c:v>190</c:v>
                </c:pt>
                <c:pt idx="17">
                  <c:v>195</c:v>
                </c:pt>
                <c:pt idx="18">
                  <c:v>196</c:v>
                </c:pt>
                <c:pt idx="19">
                  <c:v>197</c:v>
                </c:pt>
              </c:numCache>
            </c:numRef>
          </c:xVal>
          <c:yVal>
            <c:numRef>
              <c:f>'3. feladat'!$B$11:$B$30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7.5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2-4A45-820B-886A2837C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8015"/>
        <c:axId val="103184703"/>
      </c:scatterChart>
      <c:valAx>
        <c:axId val="10319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84703"/>
        <c:crosses val="autoZero"/>
        <c:crossBetween val="midCat"/>
      </c:valAx>
      <c:valAx>
        <c:axId val="1031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9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Heti</a:t>
            </a:r>
            <a:r>
              <a:rPr lang="en-US" baseline="0"/>
              <a:t> termeles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273-4B62-9D41-E5D104E42B3F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273-4B62-9D41-E5D104E42B3F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273-4B62-9D41-E5D104E42B3F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273-4B62-9D41-E5D104E42B3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273-4B62-9D41-E5D104E42B3F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273-4B62-9D41-E5D104E42B3F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273-4B62-9D41-E5D104E42B3F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273-4B62-9D41-E5D104E42B3F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547725284339458"/>
                  <c:y val="-0.172029381743948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'3. feladat'!$A$11:$A$31</c:f>
              <c:numCache>
                <c:formatCode>General</c:formatCode>
                <c:ptCount val="21"/>
                <c:pt idx="0">
                  <c:v>40</c:v>
                </c:pt>
                <c:pt idx="1">
                  <c:v>42</c:v>
                </c:pt>
                <c:pt idx="2">
                  <c:v>45</c:v>
                </c:pt>
                <c:pt idx="3">
                  <c:v>58</c:v>
                </c:pt>
                <c:pt idx="4">
                  <c:v>59</c:v>
                </c:pt>
                <c:pt idx="5">
                  <c:v>67</c:v>
                </c:pt>
                <c:pt idx="6">
                  <c:v>58</c:v>
                </c:pt>
                <c:pt idx="7">
                  <c:v>105</c:v>
                </c:pt>
                <c:pt idx="8">
                  <c:v>130</c:v>
                </c:pt>
                <c:pt idx="9">
                  <c:v>135</c:v>
                </c:pt>
                <c:pt idx="10">
                  <c:v>150</c:v>
                </c:pt>
                <c:pt idx="11">
                  <c:v>151</c:v>
                </c:pt>
                <c:pt idx="12">
                  <c:v>175</c:v>
                </c:pt>
                <c:pt idx="13">
                  <c:v>180</c:v>
                </c:pt>
                <c:pt idx="14">
                  <c:v>185</c:v>
                </c:pt>
                <c:pt idx="15">
                  <c:v>185</c:v>
                </c:pt>
                <c:pt idx="16">
                  <c:v>190</c:v>
                </c:pt>
                <c:pt idx="17">
                  <c:v>195</c:v>
                </c:pt>
                <c:pt idx="18">
                  <c:v>196</c:v>
                </c:pt>
                <c:pt idx="19">
                  <c:v>197</c:v>
                </c:pt>
                <c:pt idx="20">
                  <c:v>100</c:v>
                </c:pt>
              </c:numCache>
            </c:numRef>
          </c:xVal>
          <c:yVal>
            <c:numRef>
              <c:f>'3. feladat'!$B$11:$B$31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7.5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73-4B62-9D41-E5D104E4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8015"/>
        <c:axId val="103184703"/>
      </c:scatterChart>
      <c:valAx>
        <c:axId val="10319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84703"/>
        <c:crosses val="autoZero"/>
        <c:crossBetween val="midCat"/>
      </c:valAx>
      <c:valAx>
        <c:axId val="1031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19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'4. feladat'!$B$2:$B$52</c:f>
              <c:numCache>
                <c:formatCode>General</c:formatCode>
                <c:ptCount val="51"/>
                <c:pt idx="0">
                  <c:v>860</c:v>
                </c:pt>
                <c:pt idx="1">
                  <c:v>700</c:v>
                </c:pt>
                <c:pt idx="2">
                  <c:v>930</c:v>
                </c:pt>
                <c:pt idx="3">
                  <c:v>850</c:v>
                </c:pt>
                <c:pt idx="4">
                  <c:v>920</c:v>
                </c:pt>
                <c:pt idx="5">
                  <c:v>780</c:v>
                </c:pt>
                <c:pt idx="6">
                  <c:v>710</c:v>
                </c:pt>
                <c:pt idx="7">
                  <c:v>940</c:v>
                </c:pt>
                <c:pt idx="8">
                  <c:v>830</c:v>
                </c:pt>
                <c:pt idx="9">
                  <c:v>890</c:v>
                </c:pt>
                <c:pt idx="10">
                  <c:v>820</c:v>
                </c:pt>
                <c:pt idx="11">
                  <c:v>930</c:v>
                </c:pt>
                <c:pt idx="12">
                  <c:v>760</c:v>
                </c:pt>
                <c:pt idx="13">
                  <c:v>890</c:v>
                </c:pt>
                <c:pt idx="14">
                  <c:v>810</c:v>
                </c:pt>
                <c:pt idx="15">
                  <c:v>880</c:v>
                </c:pt>
                <c:pt idx="16">
                  <c:v>730</c:v>
                </c:pt>
                <c:pt idx="17">
                  <c:v>920</c:v>
                </c:pt>
                <c:pt idx="18">
                  <c:v>840</c:v>
                </c:pt>
                <c:pt idx="19">
                  <c:v>880</c:v>
                </c:pt>
                <c:pt idx="20">
                  <c:v>800</c:v>
                </c:pt>
                <c:pt idx="21">
                  <c:v>940</c:v>
                </c:pt>
                <c:pt idx="22">
                  <c:v>780</c:v>
                </c:pt>
                <c:pt idx="23">
                  <c:v>900</c:v>
                </c:pt>
                <c:pt idx="24">
                  <c:v>830</c:v>
                </c:pt>
                <c:pt idx="25">
                  <c:v>910</c:v>
                </c:pt>
                <c:pt idx="26">
                  <c:v>750</c:v>
                </c:pt>
                <c:pt idx="27">
                  <c:v>930</c:v>
                </c:pt>
                <c:pt idx="28">
                  <c:v>850</c:v>
                </c:pt>
                <c:pt idx="29">
                  <c:v>890</c:v>
                </c:pt>
                <c:pt idx="30">
                  <c:v>810</c:v>
                </c:pt>
                <c:pt idx="31">
                  <c:v>950</c:v>
                </c:pt>
                <c:pt idx="32">
                  <c:v>770</c:v>
                </c:pt>
                <c:pt idx="33">
                  <c:v>890</c:v>
                </c:pt>
                <c:pt idx="34">
                  <c:v>820</c:v>
                </c:pt>
                <c:pt idx="35">
                  <c:v>900</c:v>
                </c:pt>
                <c:pt idx="36">
                  <c:v>740</c:v>
                </c:pt>
                <c:pt idx="37">
                  <c:v>940</c:v>
                </c:pt>
                <c:pt idx="38">
                  <c:v>850</c:v>
                </c:pt>
                <c:pt idx="39">
                  <c:v>880</c:v>
                </c:pt>
                <c:pt idx="40">
                  <c:v>800</c:v>
                </c:pt>
                <c:pt idx="41">
                  <c:v>930</c:v>
                </c:pt>
                <c:pt idx="42">
                  <c:v>760</c:v>
                </c:pt>
                <c:pt idx="43">
                  <c:v>900</c:v>
                </c:pt>
                <c:pt idx="44">
                  <c:v>830</c:v>
                </c:pt>
                <c:pt idx="45">
                  <c:v>910</c:v>
                </c:pt>
                <c:pt idx="46">
                  <c:v>750</c:v>
                </c:pt>
                <c:pt idx="47">
                  <c:v>930</c:v>
                </c:pt>
                <c:pt idx="48">
                  <c:v>860</c:v>
                </c:pt>
                <c:pt idx="49">
                  <c:v>890</c:v>
                </c:pt>
                <c:pt idx="50">
                  <c:v>820</c:v>
                </c:pt>
              </c:numCache>
            </c:numRef>
          </c:xVal>
          <c:yVal>
            <c:numRef>
              <c:f>'4. feladat'!$C$2:$C$52</c:f>
              <c:numCache>
                <c:formatCode>0.00</c:formatCode>
                <c:ptCount val="51"/>
                <c:pt idx="0">
                  <c:v>12.4</c:v>
                </c:pt>
                <c:pt idx="1">
                  <c:v>11.5</c:v>
                </c:pt>
                <c:pt idx="2">
                  <c:v>13.2</c:v>
                </c:pt>
                <c:pt idx="3">
                  <c:v>12.8</c:v>
                </c:pt>
                <c:pt idx="4">
                  <c:v>13.1</c:v>
                </c:pt>
                <c:pt idx="5">
                  <c:v>11.9</c:v>
                </c:pt>
                <c:pt idx="6">
                  <c:v>11.7</c:v>
                </c:pt>
                <c:pt idx="7">
                  <c:v>13.5</c:v>
                </c:pt>
                <c:pt idx="8">
                  <c:v>12.6</c:v>
                </c:pt>
                <c:pt idx="9">
                  <c:v>13</c:v>
                </c:pt>
                <c:pt idx="10">
                  <c:v>12.5</c:v>
                </c:pt>
                <c:pt idx="11">
                  <c:v>13.3</c:v>
                </c:pt>
                <c:pt idx="12">
                  <c:v>11.6</c:v>
                </c:pt>
                <c:pt idx="13">
                  <c:v>12.9</c:v>
                </c:pt>
                <c:pt idx="14">
                  <c:v>12.3</c:v>
                </c:pt>
                <c:pt idx="15">
                  <c:v>12.9</c:v>
                </c:pt>
                <c:pt idx="16">
                  <c:v>11.9</c:v>
                </c:pt>
                <c:pt idx="17">
                  <c:v>13.1</c:v>
                </c:pt>
                <c:pt idx="18">
                  <c:v>12.5</c:v>
                </c:pt>
                <c:pt idx="19">
                  <c:v>12.8</c:v>
                </c:pt>
                <c:pt idx="20">
                  <c:v>12.2</c:v>
                </c:pt>
                <c:pt idx="21">
                  <c:v>13.4</c:v>
                </c:pt>
                <c:pt idx="22">
                  <c:v>11.7</c:v>
                </c:pt>
                <c:pt idx="23">
                  <c:v>13</c:v>
                </c:pt>
                <c:pt idx="24">
                  <c:v>12.4</c:v>
                </c:pt>
                <c:pt idx="25">
                  <c:v>12.9</c:v>
                </c:pt>
                <c:pt idx="26">
                  <c:v>11.8</c:v>
                </c:pt>
                <c:pt idx="27">
                  <c:v>13.2</c:v>
                </c:pt>
                <c:pt idx="28">
                  <c:v>12.6</c:v>
                </c:pt>
                <c:pt idx="29">
                  <c:v>13</c:v>
                </c:pt>
                <c:pt idx="30">
                  <c:v>12.3</c:v>
                </c:pt>
                <c:pt idx="31">
                  <c:v>13.5</c:v>
                </c:pt>
                <c:pt idx="32">
                  <c:v>11.6</c:v>
                </c:pt>
                <c:pt idx="33">
                  <c:v>12.9</c:v>
                </c:pt>
                <c:pt idx="34">
                  <c:v>12.4</c:v>
                </c:pt>
                <c:pt idx="35">
                  <c:v>12.8</c:v>
                </c:pt>
                <c:pt idx="36">
                  <c:v>11.8</c:v>
                </c:pt>
                <c:pt idx="37">
                  <c:v>13.3</c:v>
                </c:pt>
                <c:pt idx="38">
                  <c:v>12.5</c:v>
                </c:pt>
                <c:pt idx="39">
                  <c:v>12.9</c:v>
                </c:pt>
                <c:pt idx="40">
                  <c:v>12.2</c:v>
                </c:pt>
                <c:pt idx="41">
                  <c:v>13.4</c:v>
                </c:pt>
                <c:pt idx="42">
                  <c:v>11.7</c:v>
                </c:pt>
                <c:pt idx="43">
                  <c:v>13.1</c:v>
                </c:pt>
                <c:pt idx="44">
                  <c:v>12.4</c:v>
                </c:pt>
                <c:pt idx="45">
                  <c:v>12.8</c:v>
                </c:pt>
                <c:pt idx="46">
                  <c:v>11.9</c:v>
                </c:pt>
                <c:pt idx="47">
                  <c:v>13.3</c:v>
                </c:pt>
                <c:pt idx="48">
                  <c:v>12.6</c:v>
                </c:pt>
                <c:pt idx="49">
                  <c:v>13</c:v>
                </c:pt>
                <c:pt idx="50">
                  <c:v>12.4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8-42B6-B7BE-7359CB81E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787311"/>
        <c:axId val="996788143"/>
      </c:scatterChart>
      <c:valAx>
        <c:axId val="996787311"/>
        <c:scaling>
          <c:orientation val="minMax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788143"/>
        <c:crosses val="autoZero"/>
        <c:crossBetween val="midCat"/>
      </c:valAx>
      <c:valAx>
        <c:axId val="99678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78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02143482064741"/>
                  <c:y val="-0.31858121901428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'4. feladat'!$A$2:$A$52</c:f>
              <c:numCache>
                <c:formatCode>General</c:formatCode>
                <c:ptCount val="5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</c:numCache>
            </c:numRef>
          </c:xVal>
          <c:yVal>
            <c:numRef>
              <c:f>'4. feladat'!$B$2:$B$52</c:f>
              <c:numCache>
                <c:formatCode>General</c:formatCode>
                <c:ptCount val="51"/>
                <c:pt idx="0">
                  <c:v>860</c:v>
                </c:pt>
                <c:pt idx="1">
                  <c:v>700</c:v>
                </c:pt>
                <c:pt idx="2">
                  <c:v>930</c:v>
                </c:pt>
                <c:pt idx="3">
                  <c:v>850</c:v>
                </c:pt>
                <c:pt idx="4">
                  <c:v>920</c:v>
                </c:pt>
                <c:pt idx="5">
                  <c:v>780</c:v>
                </c:pt>
                <c:pt idx="6">
                  <c:v>710</c:v>
                </c:pt>
                <c:pt idx="7">
                  <c:v>940</c:v>
                </c:pt>
                <c:pt idx="8">
                  <c:v>830</c:v>
                </c:pt>
                <c:pt idx="9">
                  <c:v>890</c:v>
                </c:pt>
                <c:pt idx="10">
                  <c:v>820</c:v>
                </c:pt>
                <c:pt idx="11">
                  <c:v>930</c:v>
                </c:pt>
                <c:pt idx="12">
                  <c:v>760</c:v>
                </c:pt>
                <c:pt idx="13">
                  <c:v>890</c:v>
                </c:pt>
                <c:pt idx="14">
                  <c:v>810</c:v>
                </c:pt>
                <c:pt idx="15">
                  <c:v>880</c:v>
                </c:pt>
                <c:pt idx="16">
                  <c:v>730</c:v>
                </c:pt>
                <c:pt idx="17">
                  <c:v>920</c:v>
                </c:pt>
                <c:pt idx="18">
                  <c:v>840</c:v>
                </c:pt>
                <c:pt idx="19">
                  <c:v>880</c:v>
                </c:pt>
                <c:pt idx="20">
                  <c:v>800</c:v>
                </c:pt>
                <c:pt idx="21">
                  <c:v>940</c:v>
                </c:pt>
                <c:pt idx="22">
                  <c:v>780</c:v>
                </c:pt>
                <c:pt idx="23">
                  <c:v>900</c:v>
                </c:pt>
                <c:pt idx="24">
                  <c:v>830</c:v>
                </c:pt>
                <c:pt idx="25">
                  <c:v>910</c:v>
                </c:pt>
                <c:pt idx="26">
                  <c:v>750</c:v>
                </c:pt>
                <c:pt idx="27">
                  <c:v>930</c:v>
                </c:pt>
                <c:pt idx="28">
                  <c:v>850</c:v>
                </c:pt>
                <c:pt idx="29">
                  <c:v>890</c:v>
                </c:pt>
                <c:pt idx="30">
                  <c:v>810</c:v>
                </c:pt>
                <c:pt idx="31">
                  <c:v>950</c:v>
                </c:pt>
                <c:pt idx="32">
                  <c:v>770</c:v>
                </c:pt>
                <c:pt idx="33">
                  <c:v>890</c:v>
                </c:pt>
                <c:pt idx="34">
                  <c:v>820</c:v>
                </c:pt>
                <c:pt idx="35">
                  <c:v>900</c:v>
                </c:pt>
                <c:pt idx="36">
                  <c:v>740</c:v>
                </c:pt>
                <c:pt idx="37">
                  <c:v>940</c:v>
                </c:pt>
                <c:pt idx="38">
                  <c:v>850</c:v>
                </c:pt>
                <c:pt idx="39">
                  <c:v>880</c:v>
                </c:pt>
                <c:pt idx="40">
                  <c:v>800</c:v>
                </c:pt>
                <c:pt idx="41">
                  <c:v>930</c:v>
                </c:pt>
                <c:pt idx="42">
                  <c:v>760</c:v>
                </c:pt>
                <c:pt idx="43">
                  <c:v>900</c:v>
                </c:pt>
                <c:pt idx="44">
                  <c:v>830</c:v>
                </c:pt>
                <c:pt idx="45">
                  <c:v>910</c:v>
                </c:pt>
                <c:pt idx="46">
                  <c:v>750</c:v>
                </c:pt>
                <c:pt idx="47">
                  <c:v>930</c:v>
                </c:pt>
                <c:pt idx="48">
                  <c:v>860</c:v>
                </c:pt>
                <c:pt idx="49">
                  <c:v>890</c:v>
                </c:pt>
                <c:pt idx="50">
                  <c:v>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8-4AA2-9305-F6B666B8C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7727"/>
        <c:axId val="182159359"/>
      </c:scatterChart>
      <c:valAx>
        <c:axId val="18213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2159359"/>
        <c:crosses val="autoZero"/>
        <c:crossBetween val="midCat"/>
      </c:valAx>
      <c:valAx>
        <c:axId val="182159359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213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8</xdr:col>
      <xdr:colOff>171450</xdr:colOff>
      <xdr:row>34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AA1F4C3-4C6E-4349-A80D-E23C7169174E}"/>
                </a:ext>
              </a:extLst>
            </xdr:cNvPr>
            <xdr:cNvSpPr txBox="1"/>
          </xdr:nvSpPr>
          <xdr:spPr>
            <a:xfrm>
              <a:off x="104775" y="95250"/>
              <a:ext cx="5762625" cy="43307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just"/>
              <a:r>
                <a:rPr lang="en-US" sz="1200"/>
                <a:t>Ha két folytonos változó lineáris kapcsolatban van egymással, akkor az egyik segítségével el</a:t>
              </a:r>
              <a:r>
                <a:rPr lang="hu-HU" sz="1200"/>
                <a:t>ő</a:t>
              </a:r>
              <a:r>
                <a:rPr lang="en-US" sz="1200"/>
                <a:t>re jelezhetjük a másik értékét. Szükségünk van a függ</a:t>
              </a:r>
              <a:r>
                <a:rPr lang="hu-HU" sz="1200"/>
                <a:t>ő</a:t>
              </a:r>
              <a:r>
                <a:rPr lang="en-US" sz="1200"/>
                <a:t> és független változó kiválasztására, de ez nem jelent oksági kapcsolatot! Azt sem jelenti, hogy megértettük volna a kapcsolatot, de az összefüggés segítheti a megértését a kapcsolatnak és legf</a:t>
              </a:r>
              <a:r>
                <a:rPr lang="hu-HU" sz="1200"/>
                <a:t>ő</a:t>
              </a:r>
              <a:r>
                <a:rPr lang="en-US" sz="1200"/>
                <a:t>képp releváns el</a:t>
              </a:r>
              <a:r>
                <a:rPr lang="hu-HU" sz="1200"/>
                <a:t>őr</a:t>
              </a:r>
              <a:r>
                <a:rPr lang="en-US" sz="1200"/>
                <a:t>ejelzéseink lehetnek.</a:t>
              </a:r>
              <a:endParaRPr lang="hu-HU" sz="1200"/>
            </a:p>
            <a:p>
              <a:pPr algn="just"/>
              <a:endParaRPr lang="hu-HU" sz="1200"/>
            </a:p>
            <a:p>
              <a:pPr algn="just"/>
              <a:endParaRPr lang="hu-HU" sz="1200"/>
            </a:p>
            <a:p>
              <a:pPr algn="just"/>
              <a:r>
                <a:rPr lang="hu-HU" sz="1200"/>
                <a:t>-Időjárási összefüggések.</a:t>
              </a:r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Képességteszt és adott pozícióban való beválás</a:t>
              </a:r>
              <a:r>
                <a:rPr lang="hu-HU" sz="1200"/>
                <a:t>,</a:t>
              </a:r>
              <a:r>
                <a:rPr lang="en-US" sz="1200"/>
                <a:t> </a:t>
              </a:r>
              <a:endParaRPr lang="hu-HU" sz="1200"/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Felvételi vizsgapontszám és egyetemi el</a:t>
              </a:r>
              <a:r>
                <a:rPr lang="hu-HU" sz="1200"/>
                <a:t>ő</a:t>
              </a:r>
              <a:r>
                <a:rPr lang="en-US" sz="1200"/>
                <a:t>menetel</a:t>
              </a:r>
              <a:r>
                <a:rPr lang="hu-HU" sz="1200"/>
                <a:t>,</a:t>
              </a:r>
              <a:r>
                <a:rPr lang="en-US" sz="1200"/>
                <a:t> </a:t>
              </a:r>
              <a:endParaRPr lang="hu-HU" sz="1200"/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Adott árucikkel szembeni attit</a:t>
              </a:r>
              <a:r>
                <a:rPr lang="hu-HU" sz="1200"/>
                <a:t>ű</a:t>
              </a:r>
              <a:r>
                <a:rPr lang="en-US" sz="1200"/>
                <a:t>d és vásárlási hajlandóság</a:t>
              </a:r>
              <a:r>
                <a:rPr lang="hu-HU" sz="1200"/>
                <a:t>,</a:t>
              </a:r>
              <a:r>
                <a:rPr lang="en-US" sz="1200"/>
                <a:t> </a:t>
              </a:r>
              <a:endParaRPr lang="hu-HU" sz="1200"/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Kapcsolat szubjektív er</a:t>
              </a:r>
              <a:r>
                <a:rPr lang="hu-HU" sz="1200"/>
                <a:t>ő</a:t>
              </a:r>
              <a:r>
                <a:rPr lang="en-US" sz="1200"/>
                <a:t>ssége és interakciók heti gyakorisága. </a:t>
              </a:r>
              <a:endParaRPr lang="hu-HU" sz="1200"/>
            </a:p>
            <a:p>
              <a:pPr algn="just"/>
              <a:endParaRPr lang="hu-HU" sz="1200"/>
            </a:p>
            <a:p>
              <a:pPr algn="just"/>
              <a:r>
                <a:rPr lang="en-US" sz="1200"/>
                <a:t>Ha az el</a:t>
              </a:r>
              <a:r>
                <a:rPr lang="hu-HU" sz="1200"/>
                <a:t>ő</a:t>
              </a:r>
              <a:r>
                <a:rPr lang="en-US" sz="1200"/>
                <a:t>rejelzés egy változó segítségével történik, akkor egyváltozós lineáris regresszió számításnak nevezzük az eljárást.</a:t>
              </a:r>
              <a:endParaRPr lang="hu-HU" sz="1200"/>
            </a:p>
            <a:p>
              <a:pPr algn="just"/>
              <a:endParaRPr lang="hu-HU" sz="1200"/>
            </a:p>
            <a:p>
              <a:pPr algn="just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hu-HU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hu-HU" sz="1200" b="0">
                <a:ea typeface="Cambria Math" panose="02040503050406030204" pitchFamily="18" charset="0"/>
              </a:endParaRPr>
            </a:p>
            <a:p>
              <a:pPr algn="just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hu-HU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hu-HU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𝑒𝑟𝑒𝑑𝑚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é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𝑛𝑦𝑣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𝑙𝑡𝑜𝑧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ó</m:t>
                    </m:r>
                  </m:oMath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𝑚𝑎𝑔𝑦𝑎𝑟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ó 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𝑙𝑡𝑜𝑧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ó</m:t>
                    </m:r>
                  </m:oMath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h𝑖𝑏𝑎</m:t>
                    </m:r>
                  </m:oMath>
                </m:oMathPara>
              </a14:m>
              <a:endParaRPr lang="hu-HU" sz="1200" b="0"/>
            </a:p>
            <a:p>
              <a:pPr algn="just"/>
              <a:endParaRPr lang="hu-HU" sz="1200" b="0"/>
            </a:p>
            <a:p>
              <a:pPr algn="just"/>
              <a:r>
                <a:rPr lang="hu-HU" sz="1200"/>
                <a:t>R</a:t>
              </a:r>
              <a:r>
                <a:rPr lang="hu-HU" sz="1200" baseline="30000"/>
                <a:t>2</a:t>
              </a:r>
              <a:r>
                <a:rPr lang="hu-HU" sz="1200" baseline="0"/>
                <a:t> - meghatározottsági együttható, megmutatja a lineáris kapcsolat mértékét</a:t>
              </a:r>
            </a:p>
            <a:p>
              <a:pPr algn="just"/>
              <a:endParaRPr lang="hu-HU" sz="1200" baseline="0"/>
            </a:p>
            <a:p>
              <a:pPr algn="just"/>
              <a:endParaRPr lang="hu-HU" sz="1200" baseline="300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AA1F4C3-4C6E-4349-A80D-E23C7169174E}"/>
                </a:ext>
              </a:extLst>
            </xdr:cNvPr>
            <xdr:cNvSpPr txBox="1"/>
          </xdr:nvSpPr>
          <xdr:spPr>
            <a:xfrm>
              <a:off x="104775" y="95250"/>
              <a:ext cx="5762625" cy="43307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just"/>
              <a:r>
                <a:rPr lang="en-US" sz="1200"/>
                <a:t>Ha két folytonos változó lineáris kapcsolatban van egymással, akkor az egyik segítségével el</a:t>
              </a:r>
              <a:r>
                <a:rPr lang="hu-HU" sz="1200"/>
                <a:t>ő</a:t>
              </a:r>
              <a:r>
                <a:rPr lang="en-US" sz="1200"/>
                <a:t>re jelezhetjük a másik értékét. Szükségünk van a függ</a:t>
              </a:r>
              <a:r>
                <a:rPr lang="hu-HU" sz="1200"/>
                <a:t>ő</a:t>
              </a:r>
              <a:r>
                <a:rPr lang="en-US" sz="1200"/>
                <a:t> és független változó kiválasztására, de ez nem jelent oksági kapcsolatot! Azt sem jelenti, hogy megértettük volna a kapcsolatot, de az összefüggés segítheti a megértését a kapcsolatnak és legf</a:t>
              </a:r>
              <a:r>
                <a:rPr lang="hu-HU" sz="1200"/>
                <a:t>ő</a:t>
              </a:r>
              <a:r>
                <a:rPr lang="en-US" sz="1200"/>
                <a:t>képp releváns el</a:t>
              </a:r>
              <a:r>
                <a:rPr lang="hu-HU" sz="1200"/>
                <a:t>őr</a:t>
              </a:r>
              <a:r>
                <a:rPr lang="en-US" sz="1200"/>
                <a:t>ejelzéseink lehetnek.</a:t>
              </a:r>
              <a:endParaRPr lang="hu-HU" sz="1200"/>
            </a:p>
            <a:p>
              <a:pPr algn="just"/>
              <a:endParaRPr lang="hu-HU" sz="1200"/>
            </a:p>
            <a:p>
              <a:pPr algn="just"/>
              <a:endParaRPr lang="hu-HU" sz="1200"/>
            </a:p>
            <a:p>
              <a:pPr algn="just"/>
              <a:r>
                <a:rPr lang="hu-HU" sz="1200"/>
                <a:t>-Időjárási összefüggések.</a:t>
              </a:r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Képességteszt és adott pozícióban való beválás</a:t>
              </a:r>
              <a:r>
                <a:rPr lang="hu-HU" sz="1200"/>
                <a:t>,</a:t>
              </a:r>
              <a:r>
                <a:rPr lang="en-US" sz="1200"/>
                <a:t> </a:t>
              </a:r>
              <a:endParaRPr lang="hu-HU" sz="1200"/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Felvételi vizsgapontszám és egyetemi el</a:t>
              </a:r>
              <a:r>
                <a:rPr lang="hu-HU" sz="1200"/>
                <a:t>ő</a:t>
              </a:r>
              <a:r>
                <a:rPr lang="en-US" sz="1200"/>
                <a:t>menetel</a:t>
              </a:r>
              <a:r>
                <a:rPr lang="hu-HU" sz="1200"/>
                <a:t>,</a:t>
              </a:r>
              <a:r>
                <a:rPr lang="en-US" sz="1200"/>
                <a:t> </a:t>
              </a:r>
              <a:endParaRPr lang="hu-HU" sz="1200"/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Adott árucikkel szembeni attit</a:t>
              </a:r>
              <a:r>
                <a:rPr lang="hu-HU" sz="1200"/>
                <a:t>ű</a:t>
              </a:r>
              <a:r>
                <a:rPr lang="en-US" sz="1200"/>
                <a:t>d és vásárlási hajlandóság</a:t>
              </a:r>
              <a:r>
                <a:rPr lang="hu-HU" sz="1200"/>
                <a:t>,</a:t>
              </a:r>
              <a:r>
                <a:rPr lang="en-US" sz="1200"/>
                <a:t> </a:t>
              </a:r>
              <a:endParaRPr lang="hu-HU" sz="1200"/>
            </a:p>
            <a:p>
              <a:pPr algn="just"/>
              <a:r>
                <a:rPr lang="hu-HU" sz="1200"/>
                <a:t>-</a:t>
              </a:r>
              <a:r>
                <a:rPr lang="en-US" sz="1200"/>
                <a:t>Kapcsolat szubjektív er</a:t>
              </a:r>
              <a:r>
                <a:rPr lang="hu-HU" sz="1200"/>
                <a:t>ő</a:t>
              </a:r>
              <a:r>
                <a:rPr lang="en-US" sz="1200"/>
                <a:t>ssége és interakciók heti gyakorisága. </a:t>
              </a:r>
              <a:endParaRPr lang="hu-HU" sz="1200"/>
            </a:p>
            <a:p>
              <a:pPr algn="just"/>
              <a:endParaRPr lang="hu-HU" sz="1200"/>
            </a:p>
            <a:p>
              <a:pPr algn="just"/>
              <a:r>
                <a:rPr lang="en-US" sz="1200"/>
                <a:t>Ha az el</a:t>
              </a:r>
              <a:r>
                <a:rPr lang="hu-HU" sz="1200"/>
                <a:t>ő</a:t>
              </a:r>
              <a:r>
                <a:rPr lang="en-US" sz="1200"/>
                <a:t>rejelzés egy változó segítségével történik, akkor egyváltozós lineáris regresszió számításnak nevezzük az eljárást.</a:t>
              </a:r>
              <a:endParaRPr lang="hu-HU" sz="1200"/>
            </a:p>
            <a:p>
              <a:pPr algn="just"/>
              <a:endParaRPr lang="hu-HU" sz="1200"/>
            </a:p>
            <a:p>
              <a:pPr algn="just"/>
              <a:r>
                <a:rPr lang="hu-HU" sz="1200" b="0" i="0">
                  <a:latin typeface="Cambria Math" panose="02040503050406030204" pitchFamily="18" charset="0"/>
                </a:rPr>
                <a:t>𝑦 ̂=𝑎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±𝑏∗𝑥+𝜀</a:t>
              </a:r>
              <a:endParaRPr lang="hu-HU" sz="1200" b="0">
                <a:ea typeface="Cambria Math" panose="02040503050406030204" pitchFamily="18" charset="0"/>
              </a:endParaRPr>
            </a:p>
            <a:p>
              <a:pPr algn="just"/>
              <a:r>
                <a:rPr lang="hu-HU" sz="1200" b="0" i="0">
                  <a:latin typeface="Cambria Math" panose="02040503050406030204" pitchFamily="18" charset="0"/>
                </a:rPr>
                <a:t>𝑦 ̂−𝑒𝑟𝑒𝑑𝑚é𝑛𝑦𝑣á𝑙𝑡𝑜𝑧ó</a:t>
              </a:r>
              <a:br>
                <a:rPr lang="hu-HU" sz="1200" b="0"/>
              </a:br>
              <a:r>
                <a:rPr lang="hu-HU" sz="1200" b="0" i="0">
                  <a:latin typeface="Cambria Math" panose="02040503050406030204" pitchFamily="18" charset="0"/>
                </a:rPr>
                <a:t>𝑥−𝑚𝑎𝑔𝑦𝑎𝑟á𝑧ó 𝑣á𝑙𝑡𝑜𝑧ó</a:t>
              </a:r>
              <a:br>
                <a:rPr lang="hu-HU" sz="1200" b="0"/>
              </a:b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𝜀−ℎ𝑖𝑏𝑎</a:t>
              </a:r>
              <a:endParaRPr lang="hu-HU" sz="1200" b="0"/>
            </a:p>
            <a:p>
              <a:pPr algn="just"/>
              <a:endParaRPr lang="hu-HU" sz="1200" b="0"/>
            </a:p>
            <a:p>
              <a:pPr algn="just"/>
              <a:r>
                <a:rPr lang="hu-HU" sz="1200"/>
                <a:t>R</a:t>
              </a:r>
              <a:r>
                <a:rPr lang="hu-HU" sz="1200" baseline="30000"/>
                <a:t>2</a:t>
              </a:r>
              <a:r>
                <a:rPr lang="hu-HU" sz="1200" baseline="0"/>
                <a:t> - meghatározottsági együttható, megmutatja a lineáris kapcsolat mértékét</a:t>
              </a:r>
            </a:p>
            <a:p>
              <a:pPr algn="just"/>
              <a:endParaRPr lang="hu-HU" sz="1200" baseline="0"/>
            </a:p>
            <a:p>
              <a:pPr algn="just"/>
              <a:endParaRPr lang="hu-HU" sz="1200" baseline="30000"/>
            </a:p>
          </xdr:txBody>
        </xdr:sp>
      </mc:Fallback>
    </mc:AlternateContent>
    <xdr:clientData/>
  </xdr:twoCellAnchor>
  <xdr:twoCellAnchor editAs="oneCell">
    <xdr:from>
      <xdr:col>0</xdr:col>
      <xdr:colOff>136525</xdr:colOff>
      <xdr:row>22</xdr:row>
      <xdr:rowOff>120650</xdr:rowOff>
    </xdr:from>
    <xdr:to>
      <xdr:col>6</xdr:col>
      <xdr:colOff>451519</xdr:colOff>
      <xdr:row>33</xdr:row>
      <xdr:rowOff>73311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CD43C8-E61D-3C02-B81F-CAD48C965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25" y="4311650"/>
          <a:ext cx="4791744" cy="2048161"/>
        </a:xfrm>
        <a:prstGeom prst="rect">
          <a:avLst/>
        </a:prstGeom>
      </xdr:spPr>
    </xdr:pic>
    <xdr:clientData/>
  </xdr:twoCellAnchor>
  <xdr:twoCellAnchor>
    <xdr:from>
      <xdr:col>1</xdr:col>
      <xdr:colOff>107950</xdr:colOff>
      <xdr:row>23</xdr:row>
      <xdr:rowOff>63500</xdr:rowOff>
    </xdr:from>
    <xdr:to>
      <xdr:col>8</xdr:col>
      <xdr:colOff>412750</xdr:colOff>
      <xdr:row>37</xdr:row>
      <xdr:rowOff>139700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123825</xdr:rowOff>
    </xdr:from>
    <xdr:to>
      <xdr:col>6</xdr:col>
      <xdr:colOff>238125</xdr:colOff>
      <xdr:row>8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C06219-F118-4DEF-827A-87064A3C9066}"/>
            </a:ext>
          </a:extLst>
        </xdr:cNvPr>
        <xdr:cNvSpPr txBox="1"/>
      </xdr:nvSpPr>
      <xdr:spPr>
        <a:xfrm>
          <a:off x="123825" y="123825"/>
          <a:ext cx="5343525" cy="15906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feladat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Jelentse x a talajvízszintet mm-ben és y az őszi csapadék mennyiségét cm-ben. Az erre vonatkozó elmúlt 18 évi mérésből származó mintarealizációt az alábbi táblázat tartalmazza. Ez alapján becsülje meg a lineáris regresszió együtthatóit. A becsült másodfajú regressziós egyenest ábrázolja a mintarealizációval együtt. Becsülje meg a talajvízszintet, ha az őszi csapadék 29,6 cm.</a:t>
          </a:r>
        </a:p>
        <a:p>
          <a:pPr algn="just"/>
          <a:endParaRPr lang="hu-HU" sz="12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Tómács tibor</a:t>
          </a:r>
          <a:r>
            <a:rPr lang="hu-HU" sz="12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Matematikai statisztika gyakorlatok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alapján</a:t>
          </a:r>
          <a:endParaRPr lang="hu-H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400050</xdr:colOff>
      <xdr:row>14</xdr:row>
      <xdr:rowOff>152400</xdr:rowOff>
    </xdr:from>
    <xdr:to>
      <xdr:col>11</xdr:col>
      <xdr:colOff>38100</xdr:colOff>
      <xdr:row>29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35DBAE-EBE6-4B55-BBB8-4FE29BF93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7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6BE0DC-0ADE-46AC-8E4C-40FDDD22C799}"/>
            </a:ext>
          </a:extLst>
        </xdr:cNvPr>
        <xdr:cNvSpPr txBox="1"/>
      </xdr:nvSpPr>
      <xdr:spPr>
        <a:xfrm>
          <a:off x="0" y="0"/>
          <a:ext cx="7800975" cy="1600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feladat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Jelentse x a Duna egy árhullámának tetőző vízállását Budapesten cm-ben, y az árhullámot kiváltó csapadék mennyiségét mm-ben és z a Duna vízállását Budapestnél az esőzés kezdetekor cm-ben. Az x, y, z-re vonatkozó elmúlt 26 évi mérésből származó mintarealizációt az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alábbi fájl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tartalmazza. Ez alapján becsülje meg a lineáris regresszió együtthatóit. Az idén az árhullámot kiváltó csapadék 102 mm volt, illetve a Duna vízállása Budapestnél az esőzés kezdetekor 648 cm volt. Ezekből az adatokból becsülje meg, hogy a Duna árhullámának tetőző vízállása Budapesten hány cm lesz.</a:t>
          </a:r>
        </a:p>
        <a:p>
          <a:pPr algn="just"/>
          <a:endParaRPr lang="hu-HU" sz="12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Tómács tibor</a:t>
          </a:r>
          <a:r>
            <a:rPr lang="hu-HU" sz="12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Matematikai statisztika gyakorlatok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alapján</a:t>
          </a:r>
          <a:endParaRPr lang="hu-HU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593481</xdr:colOff>
      <xdr:row>11</xdr:row>
      <xdr:rowOff>196361</xdr:rowOff>
    </xdr:from>
    <xdr:to>
      <xdr:col>11</xdr:col>
      <xdr:colOff>300404</xdr:colOff>
      <xdr:row>25</xdr:row>
      <xdr:rowOff>169984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58615</xdr:colOff>
      <xdr:row>26</xdr:row>
      <xdr:rowOff>71803</xdr:rowOff>
    </xdr:from>
    <xdr:to>
      <xdr:col>11</xdr:col>
      <xdr:colOff>373673</xdr:colOff>
      <xdr:row>40</xdr:row>
      <xdr:rowOff>45426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600075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3E44B8-9BA9-C098-7DAA-A19B51CA5AB3}"/>
            </a:ext>
          </a:extLst>
        </xdr:cNvPr>
        <xdr:cNvSpPr txBox="1"/>
      </xdr:nvSpPr>
      <xdr:spPr>
        <a:xfrm>
          <a:off x="0" y="0"/>
          <a:ext cx="607695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400" b="1"/>
            <a:t>Feladat: </a:t>
          </a:r>
          <a:r>
            <a:rPr lang="en-US" sz="1400"/>
            <a:t>20 vállalat esetén ismert az alkal</a:t>
          </a:r>
          <a:r>
            <a:rPr lang="hu-HU" sz="1400"/>
            <a:t>m</a:t>
          </a:r>
          <a:r>
            <a:rPr lang="en-US" sz="1400"/>
            <a:t>azottak szá</a:t>
          </a:r>
          <a:r>
            <a:rPr lang="hu-HU" sz="1400"/>
            <a:t>m</a:t>
          </a:r>
          <a:r>
            <a:rPr lang="en-US" sz="1400"/>
            <a:t>a </a:t>
          </a:r>
          <a:r>
            <a:rPr lang="hu-HU" sz="1400"/>
            <a:t>(fő)</a:t>
          </a:r>
          <a:r>
            <a:rPr lang="el-GR" sz="1400"/>
            <a:t> </a:t>
          </a:r>
          <a:r>
            <a:rPr lang="en-US" sz="1400"/>
            <a:t>és a heti ter</a:t>
          </a:r>
          <a:r>
            <a:rPr lang="hu-HU" sz="1400"/>
            <a:t>m</a:t>
          </a:r>
          <a:r>
            <a:rPr lang="en-US" sz="1400"/>
            <a:t>elés </a:t>
          </a:r>
          <a:r>
            <a:rPr lang="hu-HU" sz="1400"/>
            <a:t>(</a:t>
          </a:r>
          <a:r>
            <a:rPr lang="en-US" sz="1400"/>
            <a:t>ezer d</a:t>
          </a:r>
          <a:r>
            <a:rPr lang="hu-HU" sz="1400"/>
            <a:t>b)</a:t>
          </a:r>
          <a:r>
            <a:rPr lang="el-GR" sz="1400"/>
            <a:t>, </a:t>
          </a:r>
          <a:r>
            <a:rPr lang="en-US" sz="1400"/>
            <a:t>a</a:t>
          </a:r>
          <a:r>
            <a:rPr lang="hu-HU" sz="1400"/>
            <a:t>m</a:t>
          </a:r>
          <a:r>
            <a:rPr lang="en-US" sz="1400"/>
            <a:t>el</a:t>
          </a:r>
          <a:r>
            <a:rPr lang="hu-HU" sz="1400"/>
            <a:t>ye</a:t>
          </a:r>
          <a:r>
            <a:rPr lang="en-US" sz="1400"/>
            <a:t>kre vonatkozóan az adatok </a:t>
          </a:r>
          <a:r>
            <a:rPr lang="hu-HU" sz="1400"/>
            <a:t>a következő </a:t>
          </a:r>
          <a:r>
            <a:rPr lang="en-US" sz="1400"/>
            <a:t>táblázatban találhatók</a:t>
          </a:r>
          <a:r>
            <a:rPr lang="hu-HU" sz="1400"/>
            <a:t>.</a:t>
          </a:r>
          <a:r>
            <a:rPr lang="hu-HU" sz="1400" baseline="0"/>
            <a:t> </a:t>
          </a:r>
        </a:p>
        <a:p>
          <a:pPr algn="just"/>
          <a:r>
            <a:rPr lang="en-US" sz="1400"/>
            <a:t>Illesszen lineáris regresszió függvényt az adatokra Excel függvények és pontdiagram segítségével! </a:t>
          </a:r>
          <a:r>
            <a:rPr lang="hu-HU" sz="1400"/>
            <a:t>Melyik a függő és melyik a független változó? </a:t>
          </a:r>
          <a:r>
            <a:rPr lang="en-US" sz="1400"/>
            <a:t>Értelmezze a modell magyarázóerejét, a többszörös korrelációs együtthatót, a reziduális szórást és a regressziós paramétereket! </a:t>
          </a:r>
        </a:p>
      </xdr:txBody>
    </xdr:sp>
    <xdr:clientData/>
  </xdr:twoCellAnchor>
  <xdr:twoCellAnchor>
    <xdr:from>
      <xdr:col>3</xdr:col>
      <xdr:colOff>0</xdr:colOff>
      <xdr:row>13</xdr:row>
      <xdr:rowOff>180975</xdr:rowOff>
    </xdr:from>
    <xdr:to>
      <xdr:col>8</xdr:col>
      <xdr:colOff>514350</xdr:colOff>
      <xdr:row>23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6A826B-1ABD-E938-B9A1-086A46A82F39}"/>
            </a:ext>
          </a:extLst>
        </xdr:cNvPr>
        <xdr:cNvSpPr txBox="1"/>
      </xdr:nvSpPr>
      <xdr:spPr>
        <a:xfrm>
          <a:off x="3648075" y="2676525"/>
          <a:ext cx="3790950" cy="173355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>
              <a:solidFill>
                <a:sysClr val="windowText" lastClr="000000"/>
              </a:solidFill>
            </a:rPr>
            <a:t>Az alkalmazottak száma és a heti termelés között erős kap</a:t>
          </a:r>
          <a:r>
            <a:rPr lang="hu-HU" sz="1200">
              <a:solidFill>
                <a:sysClr val="windowText" lastClr="000000"/>
              </a:solidFill>
            </a:rPr>
            <a:t>c</a:t>
          </a:r>
          <a:r>
            <a:rPr lang="en-US" sz="1200">
              <a:solidFill>
                <a:sysClr val="windowText" lastClr="000000"/>
              </a:solidFill>
            </a:rPr>
            <a:t>solat </a:t>
          </a:r>
          <a:r>
            <a:rPr lang="hu-HU" sz="1200">
              <a:solidFill>
                <a:sysClr val="windowText" lastClr="000000"/>
              </a:solidFill>
            </a:rPr>
            <a:t>van</a:t>
          </a:r>
          <a:r>
            <a:rPr lang="en-US" sz="1200">
              <a:solidFill>
                <a:sysClr val="windowText" lastClr="000000"/>
              </a:solidFill>
            </a:rPr>
            <a:t> </a:t>
          </a:r>
          <a:r>
            <a:rPr lang="hu-HU" sz="1200">
              <a:solidFill>
                <a:sysClr val="windowText" lastClr="000000"/>
              </a:solidFill>
            </a:rPr>
            <a:t>(</a:t>
          </a:r>
          <a:r>
            <a:rPr lang="en-US" sz="1200">
              <a:solidFill>
                <a:sysClr val="windowText" lastClr="000000"/>
              </a:solidFill>
            </a:rPr>
            <a:t>R=</a:t>
          </a:r>
          <a:r>
            <a:rPr lang="hu-HU" sz="1200">
              <a:solidFill>
                <a:sysClr val="windowText" lastClr="000000"/>
              </a:solidFill>
            </a:rPr>
            <a:t>0,983)</a:t>
          </a:r>
          <a:r>
            <a:rPr lang="el-GR" sz="1200">
              <a:solidFill>
                <a:sysClr val="windowText" lastClr="000000"/>
              </a:solidFill>
            </a:rPr>
            <a:t>. </a:t>
          </a:r>
          <a:r>
            <a:rPr lang="en-US" sz="1200">
              <a:solidFill>
                <a:sysClr val="windowText" lastClr="000000"/>
              </a:solidFill>
            </a:rPr>
            <a:t>Az heti termelés külö</a:t>
          </a:r>
          <a:r>
            <a:rPr lang="hu-HU" sz="1200">
              <a:solidFill>
                <a:sysClr val="windowText" lastClr="000000"/>
              </a:solidFill>
            </a:rPr>
            <a:t>nb</a:t>
          </a:r>
          <a:r>
            <a:rPr lang="en-US" sz="1200">
              <a:solidFill>
                <a:sysClr val="windowText" lastClr="000000"/>
              </a:solidFill>
            </a:rPr>
            <a:t>özőségei </a:t>
          </a:r>
          <a:r>
            <a:rPr lang="hu-HU" sz="1200">
              <a:solidFill>
                <a:sysClr val="windowText" lastClr="000000"/>
              </a:solidFill>
            </a:rPr>
            <a:t>96,7%-ban</a:t>
          </a:r>
          <a:r>
            <a:rPr lang="el-GR" sz="1200">
              <a:solidFill>
                <a:sysClr val="windowText" lastClr="000000"/>
              </a:solidFill>
            </a:rPr>
            <a:t> </a:t>
          </a:r>
          <a:r>
            <a:rPr lang="en-US" sz="1200">
              <a:solidFill>
                <a:sysClr val="windowText" lastClr="000000"/>
              </a:solidFill>
            </a:rPr>
            <a:t>százalék</a:t>
          </a:r>
          <a:r>
            <a:rPr lang="hu-HU" sz="1200">
              <a:solidFill>
                <a:sysClr val="windowText" lastClr="000000"/>
              </a:solidFill>
            </a:rPr>
            <a:t>ban</a:t>
          </a:r>
          <a:r>
            <a:rPr lang="en-US" sz="1200">
              <a:solidFill>
                <a:sysClr val="windowText" lastClr="000000"/>
              </a:solidFill>
            </a:rPr>
            <a:t> </a:t>
          </a:r>
          <a:r>
            <a:rPr lang="hu-HU" sz="1200">
              <a:solidFill>
                <a:sysClr val="windowText" lastClr="000000"/>
              </a:solidFill>
            </a:rPr>
            <a:t>m</a:t>
          </a:r>
          <a:r>
            <a:rPr lang="en-US" sz="1200">
              <a:solidFill>
                <a:sysClr val="windowText" lastClr="000000"/>
              </a:solidFill>
            </a:rPr>
            <a:t>ag</a:t>
          </a:r>
          <a:r>
            <a:rPr lang="hu-HU" sz="1200">
              <a:solidFill>
                <a:sysClr val="windowText" lastClr="000000"/>
              </a:solidFill>
            </a:rPr>
            <a:t>ya</a:t>
          </a:r>
          <a:r>
            <a:rPr lang="en-US" sz="1200">
              <a:solidFill>
                <a:sysClr val="windowText" lastClr="000000"/>
              </a:solidFill>
            </a:rPr>
            <a:t>rázhatóak az alkal</a:t>
          </a:r>
          <a:r>
            <a:rPr lang="hu-HU" sz="1200">
              <a:solidFill>
                <a:sysClr val="windowText" lastClr="000000"/>
              </a:solidFill>
            </a:rPr>
            <a:t>m</a:t>
          </a:r>
          <a:r>
            <a:rPr lang="en-US" sz="1200">
              <a:solidFill>
                <a:sysClr val="windowText" lastClr="000000"/>
              </a:solidFill>
            </a:rPr>
            <a:t>azottak számával, a maradék 3,3 százalék </a:t>
          </a:r>
          <a:r>
            <a:rPr lang="hu-HU" sz="1200">
              <a:solidFill>
                <a:sysClr val="windowText" lastClr="000000"/>
              </a:solidFill>
            </a:rPr>
            <a:t>m</a:t>
          </a:r>
          <a:r>
            <a:rPr lang="en-US" sz="1200">
              <a:solidFill>
                <a:sysClr val="windowText" lastClr="000000"/>
              </a:solidFill>
            </a:rPr>
            <a:t>ás fig</a:t>
          </a:r>
          <a:r>
            <a:rPr lang="hu-HU" sz="1200">
              <a:solidFill>
                <a:sysClr val="windowText" lastClr="000000"/>
              </a:solidFill>
            </a:rPr>
            <a:t>y</a:t>
          </a:r>
          <a:r>
            <a:rPr lang="en-US" sz="1200">
              <a:solidFill>
                <a:sysClr val="windowText" lastClr="000000"/>
              </a:solidFill>
            </a:rPr>
            <a:t>ele</a:t>
          </a:r>
          <a:r>
            <a:rPr lang="hu-HU" sz="1200">
              <a:solidFill>
                <a:sysClr val="windowText" lastClr="000000"/>
              </a:solidFill>
            </a:rPr>
            <a:t>mb</a:t>
          </a:r>
          <a:r>
            <a:rPr lang="en-US" sz="1200">
              <a:solidFill>
                <a:sysClr val="windowText" lastClr="000000"/>
              </a:solidFill>
            </a:rPr>
            <a:t>e </a:t>
          </a:r>
          <a:r>
            <a:rPr lang="hu-HU" sz="1200">
              <a:solidFill>
                <a:sysClr val="windowText" lastClr="000000"/>
              </a:solidFill>
            </a:rPr>
            <a:t>nem</a:t>
          </a:r>
          <a:r>
            <a:rPr lang="en-US" sz="1200">
              <a:solidFill>
                <a:sysClr val="windowText" lastClr="000000"/>
              </a:solidFill>
            </a:rPr>
            <a:t> </a:t>
          </a:r>
          <a:r>
            <a:rPr lang="hu-HU" sz="1200">
              <a:solidFill>
                <a:sysClr val="windowText" lastClr="000000"/>
              </a:solidFill>
            </a:rPr>
            <a:t>v</a:t>
          </a:r>
          <a:r>
            <a:rPr lang="en-US" sz="1200">
              <a:solidFill>
                <a:sysClr val="windowText" lastClr="000000"/>
              </a:solidFill>
            </a:rPr>
            <a:t>ett t</a:t>
          </a:r>
          <a:r>
            <a:rPr lang="hu-HU" sz="1200">
              <a:solidFill>
                <a:sysClr val="windowText" lastClr="000000"/>
              </a:solidFill>
            </a:rPr>
            <a:t>ény</a:t>
          </a:r>
          <a:r>
            <a:rPr lang="en-US" sz="1200">
              <a:solidFill>
                <a:sysClr val="windowText" lastClr="000000"/>
              </a:solidFill>
            </a:rPr>
            <a:t>ezőkkel és a véletlennel magyarázható. A heti termelés tényleges és modell alapján becsült értékei átlagosan 0,407 ezer db-bal térnek el egymástól (se=0,407).</a:t>
          </a:r>
        </a:p>
      </xdr:txBody>
    </xdr:sp>
    <xdr:clientData/>
  </xdr:twoCellAnchor>
  <xdr:twoCellAnchor>
    <xdr:from>
      <xdr:col>9</xdr:col>
      <xdr:colOff>95250</xdr:colOff>
      <xdr:row>3</xdr:row>
      <xdr:rowOff>180975</xdr:rowOff>
    </xdr:from>
    <xdr:to>
      <xdr:col>20</xdr:col>
      <xdr:colOff>76200</xdr:colOff>
      <xdr:row>26</xdr:row>
      <xdr:rowOff>9525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28575</xdr:rowOff>
    </xdr:from>
    <xdr:to>
      <xdr:col>20</xdr:col>
      <xdr:colOff>95250</xdr:colOff>
      <xdr:row>49</xdr:row>
      <xdr:rowOff>57150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2</xdr:row>
      <xdr:rowOff>85725</xdr:rowOff>
    </xdr:from>
    <xdr:to>
      <xdr:col>9</xdr:col>
      <xdr:colOff>523875</xdr:colOff>
      <xdr:row>13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89F13D-9D69-4B2A-85BA-F9C3F425A702}"/>
            </a:ext>
          </a:extLst>
        </xdr:cNvPr>
        <xdr:cNvSpPr txBox="1"/>
      </xdr:nvSpPr>
      <xdr:spPr>
        <a:xfrm>
          <a:off x="2724150" y="485775"/>
          <a:ext cx="39719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következő táblázat minden évben adott napon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mért csapadékmennyiséget és hőmérsékletet tárolja. 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Határozza meg a függő és független változót, az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adatok közti kapcsolat erősségét. Készítsen grafikont ahol egy ábrán bemutatja az év cspaadékmennyiség, valamint az év és hőmérséklet közti kapcsolatot.</a:t>
          </a:r>
          <a:endParaRPr lang="en-US" sz="1100"/>
        </a:p>
      </xdr:txBody>
    </xdr:sp>
    <xdr:clientData/>
  </xdr:twoCellAnchor>
  <xdr:twoCellAnchor>
    <xdr:from>
      <xdr:col>10</xdr:col>
      <xdr:colOff>209549</xdr:colOff>
      <xdr:row>0</xdr:row>
      <xdr:rowOff>171449</xdr:rowOff>
    </xdr:from>
    <xdr:to>
      <xdr:col>20</xdr:col>
      <xdr:colOff>276224</xdr:colOff>
      <xdr:row>21</xdr:row>
      <xdr:rowOff>200024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25</xdr:row>
      <xdr:rowOff>28575</xdr:rowOff>
    </xdr:from>
    <xdr:to>
      <xdr:col>13</xdr:col>
      <xdr:colOff>495300</xdr:colOff>
      <xdr:row>38</xdr:row>
      <xdr:rowOff>171450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257175</xdr:rowOff>
    </xdr:from>
    <xdr:to>
      <xdr:col>9</xdr:col>
      <xdr:colOff>47625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654E13-0933-491A-A4FD-F2C96D263EB8}"/>
            </a:ext>
          </a:extLst>
        </xdr:cNvPr>
        <xdr:cNvSpPr txBox="1"/>
      </xdr:nvSpPr>
      <xdr:spPr>
        <a:xfrm>
          <a:off x="2247900" y="200025"/>
          <a:ext cx="39719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következő táblázat 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munkatapasztalat és fizetés közötti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kapcsolatot vizsgálja. Az adathalmazban szerepel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az aktuális havi fizetés valamint a ledolgozott évek száma területen.</a:t>
          </a:r>
        </a:p>
        <a:p>
          <a:pPr algn="just"/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Határozza meg a függő és független változót, az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adatok közti kapcsolat erősségét és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készítsen grafikont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0</xdr:row>
      <xdr:rowOff>123825</xdr:rowOff>
    </xdr:from>
    <xdr:to>
      <xdr:col>9</xdr:col>
      <xdr:colOff>666750</xdr:colOff>
      <xdr:row>11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71D0AC-4B11-4468-BAD4-59626B7D466D}"/>
            </a:ext>
          </a:extLst>
        </xdr:cNvPr>
        <xdr:cNvSpPr txBox="1"/>
      </xdr:nvSpPr>
      <xdr:spPr>
        <a:xfrm>
          <a:off x="2867025" y="123825"/>
          <a:ext cx="39719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következő táblázat 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egyetemi beiratkozások és a diák teljesítménye közötti kapcsolatot vizsgálja. Az adathalmazban szerepel az egyetemi beiratkozás éve, a hallgató által választott szak, a diák által elért átlag.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Határozza meg a függő és független változót, az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adatok közti kapcsolat erősségét és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készítsen grafikont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200024</xdr:rowOff>
    </xdr:from>
    <xdr:to>
      <xdr:col>9</xdr:col>
      <xdr:colOff>0</xdr:colOff>
      <xdr:row>19</xdr:row>
      <xdr:rowOff>200024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AC29F-219E-4933-8E94-23853687B026}"/>
            </a:ext>
          </a:extLst>
        </xdr:cNvPr>
        <xdr:cNvSpPr txBox="1"/>
      </xdr:nvSpPr>
      <xdr:spPr>
        <a:xfrm>
          <a:off x="2066925" y="200024"/>
          <a:ext cx="410527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Feladat: Végezzünk lineáris regressziót a kor és a magasság adatai között, és határozzuk meg a kapott egyenes egyenletét.</a:t>
          </a:r>
        </a:p>
        <a:p>
          <a:pPr algn="just"/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Megoldás: Az Excel-ben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végezhető lineáris regresszió a beépített LINEST függvénnyel. Először is rendezzük az adatokat két oszlopba a fenti táblázat szerint. A LINEST függvény első argumentuma a függő változók (magasság), második argumentuma pedig az független változók (kor) adathalmaza.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függvény utolsó két argumentuma azt jelzi, hogy a függvény visszaadja-e a konstans értéket és a R négyzet értékét is. Az eredmények a következők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éppen alakulnak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just"/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lineáris regresszió egyenlete: y = -0.1429x + 176.8571</a:t>
          </a:r>
        </a:p>
        <a:p>
          <a:pPr algn="just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konstans értéke: 176.8571</a:t>
          </a:r>
        </a:p>
        <a:p>
          <a:pPr algn="just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 négyzet értéke: 0.1347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Tehát a kapott egyenes egyenlete alapján, egy évvel való öregedéssel átlagosan 0.1429 cm-rel csökken a magasság. A R négyzet értéke alacsony, ami azt jelzi, hogy a kor és a magasság közötti kapcsolat nem túl erős.</a:t>
          </a:r>
        </a:p>
        <a:p>
          <a:pPr algn="just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ylervigen.com/spurious-correl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O43"/>
  <sheetViews>
    <sheetView showGridLines="0" topLeftCell="A20" zoomScale="150" zoomScaleNormal="150" workbookViewId="0">
      <selection activeCell="M24" sqref="M24"/>
    </sheetView>
  </sheetViews>
  <sheetFormatPr defaultRowHeight="15" x14ac:dyDescent="0.25"/>
  <cols>
    <col min="1" max="1" width="21.42578125" bestFit="1" customWidth="1"/>
  </cols>
  <sheetData>
    <row r="23" spans="11:15" x14ac:dyDescent="0.25">
      <c r="K23" t="s">
        <v>30</v>
      </c>
      <c r="M23" t="s">
        <v>31</v>
      </c>
      <c r="O23" t="s">
        <v>32</v>
      </c>
    </row>
    <row r="24" spans="11:15" x14ac:dyDescent="0.25">
      <c r="K24">
        <v>5</v>
      </c>
      <c r="M24">
        <f ca="1">K24+RANDBETWEEN(-10,5)</f>
        <v>9</v>
      </c>
      <c r="O24">
        <f>1.0188*52-2.0368</f>
        <v>50.940799999999996</v>
      </c>
    </row>
    <row r="25" spans="11:15" x14ac:dyDescent="0.25">
      <c r="K25">
        <v>10</v>
      </c>
      <c r="M25">
        <f t="shared" ref="M25:M43" ca="1" si="0">K25+RANDBETWEEN(-10,5)</f>
        <v>9</v>
      </c>
    </row>
    <row r="26" spans="11:15" x14ac:dyDescent="0.25">
      <c r="K26">
        <v>15</v>
      </c>
      <c r="M26">
        <f t="shared" ca="1" si="0"/>
        <v>16</v>
      </c>
    </row>
    <row r="27" spans="11:15" x14ac:dyDescent="0.25">
      <c r="K27">
        <v>20</v>
      </c>
      <c r="M27">
        <f t="shared" ca="1" si="0"/>
        <v>23</v>
      </c>
    </row>
    <row r="28" spans="11:15" x14ac:dyDescent="0.25">
      <c r="K28">
        <v>25</v>
      </c>
      <c r="M28">
        <f t="shared" ca="1" si="0"/>
        <v>18</v>
      </c>
    </row>
    <row r="29" spans="11:15" x14ac:dyDescent="0.25">
      <c r="K29">
        <v>30</v>
      </c>
      <c r="M29">
        <f t="shared" ca="1" si="0"/>
        <v>29</v>
      </c>
    </row>
    <row r="30" spans="11:15" x14ac:dyDescent="0.25">
      <c r="K30">
        <v>35</v>
      </c>
      <c r="M30">
        <f t="shared" ca="1" si="0"/>
        <v>34</v>
      </c>
    </row>
    <row r="31" spans="11:15" x14ac:dyDescent="0.25">
      <c r="K31">
        <v>40</v>
      </c>
      <c r="M31">
        <f t="shared" ca="1" si="0"/>
        <v>36</v>
      </c>
    </row>
    <row r="32" spans="11:15" x14ac:dyDescent="0.25">
      <c r="K32">
        <v>45</v>
      </c>
      <c r="M32">
        <f t="shared" ca="1" si="0"/>
        <v>39</v>
      </c>
    </row>
    <row r="33" spans="1:13" x14ac:dyDescent="0.25">
      <c r="K33">
        <v>50</v>
      </c>
      <c r="M33">
        <f t="shared" ca="1" si="0"/>
        <v>41</v>
      </c>
    </row>
    <row r="34" spans="1:13" x14ac:dyDescent="0.25">
      <c r="K34">
        <v>55</v>
      </c>
      <c r="M34">
        <f t="shared" ca="1" si="0"/>
        <v>49</v>
      </c>
    </row>
    <row r="35" spans="1:13" x14ac:dyDescent="0.25">
      <c r="K35">
        <v>60</v>
      </c>
      <c r="M35">
        <f t="shared" ca="1" si="0"/>
        <v>52</v>
      </c>
    </row>
    <row r="36" spans="1:13" x14ac:dyDescent="0.25">
      <c r="K36">
        <v>65</v>
      </c>
      <c r="M36">
        <f t="shared" ca="1" si="0"/>
        <v>55</v>
      </c>
    </row>
    <row r="37" spans="1:13" x14ac:dyDescent="0.25">
      <c r="A37" s="20" t="s">
        <v>11</v>
      </c>
      <c r="K37">
        <v>70</v>
      </c>
      <c r="M37">
        <f t="shared" ca="1" si="0"/>
        <v>73</v>
      </c>
    </row>
    <row r="38" spans="1:13" x14ac:dyDescent="0.25">
      <c r="K38">
        <v>75</v>
      </c>
      <c r="M38">
        <f t="shared" ca="1" si="0"/>
        <v>77</v>
      </c>
    </row>
    <row r="39" spans="1:13" x14ac:dyDescent="0.25">
      <c r="K39">
        <v>80</v>
      </c>
      <c r="M39">
        <f t="shared" ca="1" si="0"/>
        <v>76</v>
      </c>
    </row>
    <row r="40" spans="1:13" x14ac:dyDescent="0.25">
      <c r="K40">
        <v>85</v>
      </c>
      <c r="M40">
        <f t="shared" ca="1" si="0"/>
        <v>90</v>
      </c>
    </row>
    <row r="41" spans="1:13" x14ac:dyDescent="0.25">
      <c r="K41">
        <v>90</v>
      </c>
      <c r="M41">
        <f t="shared" ca="1" si="0"/>
        <v>90</v>
      </c>
    </row>
    <row r="42" spans="1:13" x14ac:dyDescent="0.25">
      <c r="K42">
        <v>95</v>
      </c>
      <c r="M42">
        <f t="shared" ca="1" si="0"/>
        <v>91</v>
      </c>
    </row>
    <row r="43" spans="1:13" x14ac:dyDescent="0.25">
      <c r="K43">
        <v>100</v>
      </c>
      <c r="M43">
        <f t="shared" ca="1" si="0"/>
        <v>99</v>
      </c>
    </row>
  </sheetData>
  <hyperlinks>
    <hyperlink ref="A37" r:id="rId1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32"/>
  <sheetViews>
    <sheetView showGridLines="0" topLeftCell="A12" zoomScale="150" zoomScaleNormal="150" workbookViewId="0">
      <selection activeCell="E13" sqref="E13"/>
    </sheetView>
  </sheetViews>
  <sheetFormatPr defaultRowHeight="15.75" x14ac:dyDescent="0.25"/>
  <cols>
    <col min="1" max="1" width="20" style="1" customWidth="1"/>
    <col min="2" max="2" width="21.42578125" style="1" customWidth="1"/>
    <col min="3" max="4" width="9.140625" style="1"/>
    <col min="5" max="5" width="9.5703125" style="1" bestFit="1" customWidth="1"/>
    <col min="6" max="16384" width="9.140625" style="1"/>
  </cols>
  <sheetData>
    <row r="10" spans="1:9" ht="16.5" thickBot="1" x14ac:dyDescent="0.3">
      <c r="D10" s="1" t="s">
        <v>4</v>
      </c>
    </row>
    <row r="11" spans="1:9" ht="33.75" customHeight="1" thickBot="1" x14ac:dyDescent="0.3">
      <c r="A11" s="5" t="s">
        <v>35</v>
      </c>
      <c r="B11" s="6" t="s">
        <v>34</v>
      </c>
      <c r="F11" s="7" t="s">
        <v>1</v>
      </c>
    </row>
    <row r="12" spans="1:9" x14ac:dyDescent="0.25">
      <c r="A12" s="4">
        <v>1.25</v>
      </c>
      <c r="B12" s="4">
        <v>10.36</v>
      </c>
      <c r="D12" s="1">
        <f t="array" ref="D12:E12">LINEST(A12:A29,B12:B29)</f>
        <v>0.11298232849148826</v>
      </c>
      <c r="E12" s="1">
        <v>4.0038566477865967E-2</v>
      </c>
      <c r="F12" s="1" t="s">
        <v>0</v>
      </c>
    </row>
    <row r="13" spans="1:9" x14ac:dyDescent="0.25">
      <c r="A13" s="3">
        <v>1.4</v>
      </c>
      <c r="B13" s="3">
        <v>8.94</v>
      </c>
      <c r="D13" s="8">
        <v>29.6</v>
      </c>
      <c r="E13" s="9"/>
      <c r="F13" s="1" t="s">
        <v>2</v>
      </c>
      <c r="I13" s="10" t="s">
        <v>33</v>
      </c>
    </row>
    <row r="14" spans="1:9" x14ac:dyDescent="0.25">
      <c r="A14" s="3">
        <v>2.13</v>
      </c>
      <c r="B14" s="3">
        <v>13.21</v>
      </c>
      <c r="F14" s="10" t="s">
        <v>3</v>
      </c>
      <c r="I14" s="1">
        <f>0.113*29.6+0.04</f>
        <v>3.3848000000000003</v>
      </c>
    </row>
    <row r="15" spans="1:9" x14ac:dyDescent="0.25">
      <c r="A15" s="3">
        <v>1.19</v>
      </c>
      <c r="B15" s="3">
        <v>15.8</v>
      </c>
    </row>
    <row r="16" spans="1:9" x14ac:dyDescent="0.25">
      <c r="A16" s="3">
        <v>1.65</v>
      </c>
      <c r="B16" s="3">
        <v>11.18</v>
      </c>
    </row>
    <row r="17" spans="1:2" x14ac:dyDescent="0.25">
      <c r="A17" s="3">
        <v>1.89</v>
      </c>
      <c r="B17" s="3">
        <v>13.64</v>
      </c>
    </row>
    <row r="18" spans="1:2" x14ac:dyDescent="0.25">
      <c r="A18" s="3">
        <v>1.68</v>
      </c>
      <c r="B18" s="3">
        <v>19.53</v>
      </c>
    </row>
    <row r="19" spans="1:2" x14ac:dyDescent="0.25">
      <c r="A19" s="3">
        <v>1.77</v>
      </c>
      <c r="B19" s="3">
        <v>24.56</v>
      </c>
    </row>
    <row r="20" spans="1:2" x14ac:dyDescent="0.25">
      <c r="A20" s="3">
        <v>1.28</v>
      </c>
      <c r="B20" s="3">
        <v>11.48</v>
      </c>
    </row>
    <row r="21" spans="1:2" x14ac:dyDescent="0.25">
      <c r="A21" s="3">
        <v>1.1599999999999999</v>
      </c>
      <c r="B21" s="3">
        <v>7.77</v>
      </c>
    </row>
    <row r="22" spans="1:2" x14ac:dyDescent="0.25">
      <c r="A22" s="3">
        <v>0.94</v>
      </c>
      <c r="B22" s="3">
        <v>11.3</v>
      </c>
    </row>
    <row r="23" spans="1:2" x14ac:dyDescent="0.25">
      <c r="A23" s="3">
        <v>3.69</v>
      </c>
      <c r="B23" s="3">
        <v>28.13</v>
      </c>
    </row>
    <row r="24" spans="1:2" x14ac:dyDescent="0.25">
      <c r="A24" s="3">
        <v>3.51</v>
      </c>
      <c r="B24" s="3">
        <v>30.18</v>
      </c>
    </row>
    <row r="25" spans="1:2" x14ac:dyDescent="0.25">
      <c r="A25" s="3">
        <v>3.14</v>
      </c>
      <c r="B25" s="3">
        <v>23.14</v>
      </c>
    </row>
    <row r="26" spans="1:2" x14ac:dyDescent="0.25">
      <c r="A26" s="3">
        <v>1.22</v>
      </c>
      <c r="B26" s="3">
        <v>15.88</v>
      </c>
    </row>
    <row r="27" spans="1:2" x14ac:dyDescent="0.25">
      <c r="A27" s="3">
        <v>2.29</v>
      </c>
      <c r="B27" s="3">
        <v>19.760000000000002</v>
      </c>
    </row>
    <row r="28" spans="1:2" x14ac:dyDescent="0.25">
      <c r="A28" s="3">
        <v>4.42</v>
      </c>
      <c r="B28" s="3">
        <v>35.36</v>
      </c>
    </row>
    <row r="29" spans="1:2" x14ac:dyDescent="0.25">
      <c r="A29" s="3">
        <v>2.9</v>
      </c>
      <c r="B29" s="3">
        <v>25.4</v>
      </c>
    </row>
    <row r="31" spans="1:2" x14ac:dyDescent="0.25">
      <c r="A31" s="1">
        <v>29.6</v>
      </c>
      <c r="B31" s="1">
        <v>0</v>
      </c>
    </row>
    <row r="32" spans="1:2" x14ac:dyDescent="0.25">
      <c r="A32" s="1">
        <v>29.6</v>
      </c>
      <c r="B32" s="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37"/>
  <sheetViews>
    <sheetView showGridLines="0" topLeftCell="A28" zoomScale="130" zoomScaleNormal="130" workbookViewId="0">
      <selection activeCell="A37" sqref="A37"/>
    </sheetView>
  </sheetViews>
  <sheetFormatPr defaultRowHeight="15.75" x14ac:dyDescent="0.25"/>
  <cols>
    <col min="1" max="3" width="21.42578125" style="1" customWidth="1"/>
    <col min="4" max="16384" width="9.140625" style="1"/>
  </cols>
  <sheetData>
    <row r="9" spans="1:8" ht="16.5" thickBot="1" x14ac:dyDescent="0.3"/>
    <row r="10" spans="1:8" s="2" customFormat="1" ht="37.5" customHeight="1" thickBot="1" x14ac:dyDescent="0.3">
      <c r="A10" s="5" t="s">
        <v>5</v>
      </c>
      <c r="B10" s="11" t="s">
        <v>6</v>
      </c>
      <c r="C10" s="6" t="s">
        <v>7</v>
      </c>
      <c r="E10" s="15" t="s">
        <v>8</v>
      </c>
      <c r="F10" s="16" t="s">
        <v>9</v>
      </c>
      <c r="G10" s="13" t="s">
        <v>10</v>
      </c>
    </row>
    <row r="11" spans="1:8" ht="16.5" thickBot="1" x14ac:dyDescent="0.3">
      <c r="A11" s="4">
        <v>590</v>
      </c>
      <c r="B11" s="4">
        <v>58</v>
      </c>
      <c r="C11" s="4">
        <v>405</v>
      </c>
      <c r="E11" s="18">
        <f t="array" ref="E11:G11">LINEST(A11:A36,B11:C36)</f>
        <v>0.43882370726737502</v>
      </c>
      <c r="F11" s="17">
        <v>2.3459352712517836</v>
      </c>
      <c r="G11" s="14">
        <v>276.36599234010282</v>
      </c>
      <c r="H11" s="1" t="s">
        <v>0</v>
      </c>
    </row>
    <row r="12" spans="1:8" x14ac:dyDescent="0.25">
      <c r="A12" s="3">
        <v>660</v>
      </c>
      <c r="B12" s="3">
        <v>52</v>
      </c>
      <c r="C12" s="3">
        <v>450</v>
      </c>
    </row>
    <row r="13" spans="1:8" x14ac:dyDescent="0.25">
      <c r="A13" s="3">
        <v>780</v>
      </c>
      <c r="B13" s="3">
        <v>133</v>
      </c>
      <c r="C13" s="3">
        <v>350</v>
      </c>
    </row>
    <row r="14" spans="1:8" x14ac:dyDescent="0.25">
      <c r="A14" s="3">
        <v>770</v>
      </c>
      <c r="B14" s="3">
        <v>179</v>
      </c>
      <c r="C14" s="3">
        <v>285</v>
      </c>
    </row>
    <row r="15" spans="1:8" x14ac:dyDescent="0.25">
      <c r="A15" s="3">
        <v>710</v>
      </c>
      <c r="B15" s="3">
        <v>96</v>
      </c>
      <c r="C15" s="3">
        <v>330</v>
      </c>
    </row>
    <row r="16" spans="1:8" x14ac:dyDescent="0.25">
      <c r="A16" s="3">
        <v>640</v>
      </c>
      <c r="B16" s="3">
        <v>72</v>
      </c>
      <c r="C16" s="3">
        <v>400</v>
      </c>
    </row>
    <row r="17" spans="1:3" x14ac:dyDescent="0.25">
      <c r="A17" s="3">
        <v>670</v>
      </c>
      <c r="B17" s="3">
        <v>72</v>
      </c>
      <c r="C17" s="3">
        <v>550</v>
      </c>
    </row>
    <row r="18" spans="1:3" x14ac:dyDescent="0.25">
      <c r="A18" s="3">
        <v>520</v>
      </c>
      <c r="B18" s="3">
        <v>43</v>
      </c>
      <c r="C18" s="3">
        <v>480</v>
      </c>
    </row>
    <row r="19" spans="1:3" x14ac:dyDescent="0.25">
      <c r="A19" s="3">
        <v>660</v>
      </c>
      <c r="B19" s="3">
        <v>62</v>
      </c>
      <c r="C19" s="3">
        <v>450</v>
      </c>
    </row>
    <row r="20" spans="1:3" x14ac:dyDescent="0.25">
      <c r="A20" s="3">
        <v>690</v>
      </c>
      <c r="B20" s="3">
        <v>67</v>
      </c>
      <c r="C20" s="3">
        <v>610</v>
      </c>
    </row>
    <row r="21" spans="1:3" x14ac:dyDescent="0.25">
      <c r="A21" s="3">
        <v>500</v>
      </c>
      <c r="B21" s="3">
        <v>64</v>
      </c>
      <c r="C21" s="3">
        <v>380</v>
      </c>
    </row>
    <row r="22" spans="1:3" x14ac:dyDescent="0.25">
      <c r="A22" s="3">
        <v>460</v>
      </c>
      <c r="B22" s="3">
        <v>33</v>
      </c>
      <c r="C22" s="3">
        <v>460</v>
      </c>
    </row>
    <row r="23" spans="1:3" x14ac:dyDescent="0.25">
      <c r="A23" s="3">
        <v>610</v>
      </c>
      <c r="B23" s="3">
        <v>57</v>
      </c>
      <c r="C23" s="3">
        <v>425</v>
      </c>
    </row>
    <row r="24" spans="1:3" x14ac:dyDescent="0.25">
      <c r="A24" s="3">
        <v>710</v>
      </c>
      <c r="B24" s="3">
        <v>62</v>
      </c>
      <c r="C24" s="3">
        <v>560</v>
      </c>
    </row>
    <row r="25" spans="1:3" x14ac:dyDescent="0.25">
      <c r="A25" s="3">
        <v>620</v>
      </c>
      <c r="B25" s="3">
        <v>54</v>
      </c>
      <c r="C25" s="3">
        <v>420</v>
      </c>
    </row>
    <row r="26" spans="1:3" x14ac:dyDescent="0.25">
      <c r="A26" s="3">
        <v>660</v>
      </c>
      <c r="B26" s="3">
        <v>48</v>
      </c>
      <c r="C26" s="3">
        <v>620</v>
      </c>
    </row>
    <row r="27" spans="1:3" x14ac:dyDescent="0.25">
      <c r="A27" s="3">
        <v>620</v>
      </c>
      <c r="B27" s="3">
        <v>86</v>
      </c>
      <c r="C27" s="3">
        <v>390</v>
      </c>
    </row>
    <row r="28" spans="1:3" x14ac:dyDescent="0.25">
      <c r="A28" s="3">
        <v>590</v>
      </c>
      <c r="B28" s="3">
        <v>74</v>
      </c>
      <c r="C28" s="3">
        <v>350</v>
      </c>
    </row>
    <row r="29" spans="1:3" x14ac:dyDescent="0.25">
      <c r="A29" s="3">
        <v>740</v>
      </c>
      <c r="B29" s="3">
        <v>95</v>
      </c>
      <c r="C29" s="3">
        <v>570</v>
      </c>
    </row>
    <row r="30" spans="1:3" x14ac:dyDescent="0.25">
      <c r="A30" s="3">
        <v>730</v>
      </c>
      <c r="B30" s="3">
        <v>44</v>
      </c>
      <c r="C30" s="3">
        <v>710</v>
      </c>
    </row>
    <row r="31" spans="1:3" x14ac:dyDescent="0.25">
      <c r="A31" s="3">
        <v>720</v>
      </c>
      <c r="B31" s="3">
        <v>53</v>
      </c>
      <c r="C31" s="3">
        <v>700</v>
      </c>
    </row>
    <row r="32" spans="1:3" x14ac:dyDescent="0.25">
      <c r="A32" s="3">
        <v>720</v>
      </c>
      <c r="B32" s="3">
        <v>77</v>
      </c>
      <c r="C32" s="3">
        <v>580</v>
      </c>
    </row>
    <row r="33" spans="1:3" x14ac:dyDescent="0.25">
      <c r="A33" s="3">
        <v>640</v>
      </c>
      <c r="B33" s="3">
        <v>46</v>
      </c>
      <c r="C33" s="3">
        <v>700</v>
      </c>
    </row>
    <row r="34" spans="1:3" x14ac:dyDescent="0.25">
      <c r="A34" s="3">
        <v>805</v>
      </c>
      <c r="B34" s="3">
        <v>123</v>
      </c>
      <c r="C34" s="3">
        <v>560</v>
      </c>
    </row>
    <row r="35" spans="1:3" x14ac:dyDescent="0.25">
      <c r="A35" s="3">
        <v>510</v>
      </c>
      <c r="B35" s="3">
        <v>26</v>
      </c>
      <c r="C35" s="3">
        <v>370</v>
      </c>
    </row>
    <row r="36" spans="1:3" x14ac:dyDescent="0.25">
      <c r="A36" s="3">
        <v>673</v>
      </c>
      <c r="B36" s="3">
        <v>62</v>
      </c>
      <c r="C36" s="3">
        <v>430</v>
      </c>
    </row>
    <row r="37" spans="1:3" x14ac:dyDescent="0.25">
      <c r="A37" s="19">
        <f>TREND(A11:A36,B11:C36,B37:C37)</f>
        <v>800.0091523170438</v>
      </c>
      <c r="B37" s="12">
        <v>102</v>
      </c>
      <c r="C37" s="12">
        <v>648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31"/>
  <sheetViews>
    <sheetView workbookViewId="0">
      <selection activeCell="H28" sqref="H28"/>
    </sheetView>
  </sheetViews>
  <sheetFormatPr defaultRowHeight="15" x14ac:dyDescent="0.25"/>
  <cols>
    <col min="1" max="1" width="23.5703125" bestFit="1" customWidth="1"/>
    <col min="2" max="2" width="22" bestFit="1" customWidth="1"/>
    <col min="4" max="4" width="12.5703125" bestFit="1" customWidth="1"/>
  </cols>
  <sheetData>
    <row r="9" spans="1:7" ht="15.75" thickBot="1" x14ac:dyDescent="0.3"/>
    <row r="10" spans="1:7" ht="15.75" thickBot="1" x14ac:dyDescent="0.3">
      <c r="A10" s="25" t="s">
        <v>12</v>
      </c>
      <c r="B10" s="26" t="s">
        <v>13</v>
      </c>
      <c r="D10" s="27" t="s">
        <v>14</v>
      </c>
      <c r="E10" t="s">
        <v>17</v>
      </c>
      <c r="G10">
        <f>STEYX(B11:B30,A11:A30)</f>
        <v>0.40726440696473554</v>
      </c>
    </row>
    <row r="11" spans="1:7" x14ac:dyDescent="0.25">
      <c r="A11" s="45">
        <v>40</v>
      </c>
      <c r="B11" s="46">
        <v>2</v>
      </c>
      <c r="D11" s="27" t="s">
        <v>15</v>
      </c>
      <c r="E11">
        <f>INTERCEPT(B11:B30,A11:A30)</f>
        <v>0.93879377166186373</v>
      </c>
    </row>
    <row r="12" spans="1:7" x14ac:dyDescent="0.25">
      <c r="A12" s="45">
        <v>42</v>
      </c>
      <c r="B12" s="46">
        <v>2</v>
      </c>
      <c r="D12" s="27" t="s">
        <v>16</v>
      </c>
      <c r="E12">
        <f>SLOPE(B11:B30,A11:A30)</f>
        <v>3.4889549574031745E-2</v>
      </c>
    </row>
    <row r="13" spans="1:7" x14ac:dyDescent="0.25">
      <c r="A13" s="21">
        <v>45</v>
      </c>
      <c r="B13" s="22">
        <v>2.5</v>
      </c>
    </row>
    <row r="14" spans="1:7" x14ac:dyDescent="0.25">
      <c r="A14" s="21">
        <v>58</v>
      </c>
      <c r="B14" s="22">
        <v>3</v>
      </c>
    </row>
    <row r="15" spans="1:7" x14ac:dyDescent="0.25">
      <c r="A15" s="21">
        <v>59</v>
      </c>
      <c r="B15" s="22">
        <v>3</v>
      </c>
    </row>
    <row r="16" spans="1:7" x14ac:dyDescent="0.25">
      <c r="A16" s="21">
        <v>67</v>
      </c>
      <c r="B16" s="22">
        <v>3.5</v>
      </c>
    </row>
    <row r="17" spans="1:2" x14ac:dyDescent="0.25">
      <c r="A17" s="43">
        <v>58</v>
      </c>
      <c r="B17" s="44">
        <v>4</v>
      </c>
    </row>
    <row r="18" spans="1:2" x14ac:dyDescent="0.25">
      <c r="A18" s="43">
        <v>105</v>
      </c>
      <c r="B18" s="44">
        <v>5</v>
      </c>
    </row>
    <row r="19" spans="1:2" x14ac:dyDescent="0.25">
      <c r="A19" s="45">
        <v>130</v>
      </c>
      <c r="B19" s="46">
        <v>5</v>
      </c>
    </row>
    <row r="20" spans="1:2" x14ac:dyDescent="0.25">
      <c r="A20" s="45">
        <v>135</v>
      </c>
      <c r="B20" s="46">
        <v>5</v>
      </c>
    </row>
    <row r="21" spans="1:2" x14ac:dyDescent="0.25">
      <c r="A21" s="21">
        <v>150</v>
      </c>
      <c r="B21" s="22">
        <v>6</v>
      </c>
    </row>
    <row r="22" spans="1:2" x14ac:dyDescent="0.25">
      <c r="A22" s="21">
        <v>151</v>
      </c>
      <c r="B22" s="22">
        <v>6</v>
      </c>
    </row>
    <row r="23" spans="1:2" x14ac:dyDescent="0.25">
      <c r="A23" s="45">
        <v>175</v>
      </c>
      <c r="B23" s="46">
        <v>6.5</v>
      </c>
    </row>
    <row r="24" spans="1:2" x14ac:dyDescent="0.25">
      <c r="A24" s="21">
        <v>180</v>
      </c>
      <c r="B24" s="22">
        <v>7</v>
      </c>
    </row>
    <row r="25" spans="1:2" x14ac:dyDescent="0.25">
      <c r="A25" s="21">
        <v>185</v>
      </c>
      <c r="B25" s="22">
        <v>7.5</v>
      </c>
    </row>
    <row r="26" spans="1:2" x14ac:dyDescent="0.25">
      <c r="A26" s="21">
        <v>185</v>
      </c>
      <c r="B26" s="22">
        <v>7.5</v>
      </c>
    </row>
    <row r="27" spans="1:2" x14ac:dyDescent="0.25">
      <c r="A27" s="43">
        <v>190</v>
      </c>
      <c r="B27" s="44">
        <v>8</v>
      </c>
    </row>
    <row r="28" spans="1:2" x14ac:dyDescent="0.25">
      <c r="A28" s="21">
        <v>195</v>
      </c>
      <c r="B28" s="22">
        <v>8</v>
      </c>
    </row>
    <row r="29" spans="1:2" x14ac:dyDescent="0.25">
      <c r="A29" s="21">
        <v>196</v>
      </c>
      <c r="B29" s="22">
        <v>8</v>
      </c>
    </row>
    <row r="30" spans="1:2" ht="15.75" thickBot="1" x14ac:dyDescent="0.3">
      <c r="A30" s="23">
        <v>197</v>
      </c>
      <c r="B30" s="24">
        <v>8</v>
      </c>
    </row>
    <row r="31" spans="1:2" x14ac:dyDescent="0.25">
      <c r="A31" s="47">
        <v>100</v>
      </c>
      <c r="B31" s="48">
        <v>8.5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19" sqref="H19"/>
    </sheetView>
  </sheetViews>
  <sheetFormatPr defaultRowHeight="15.75" x14ac:dyDescent="0.25"/>
  <cols>
    <col min="1" max="1" width="9.140625" style="28"/>
    <col min="2" max="2" width="23" style="28" customWidth="1"/>
    <col min="3" max="3" width="18.5703125" style="29" customWidth="1"/>
    <col min="4" max="16384" width="9.140625" style="28"/>
  </cols>
  <sheetData>
    <row r="1" spans="1:3" s="32" customFormat="1" ht="31.5" x14ac:dyDescent="0.25">
      <c r="A1" s="34" t="s">
        <v>20</v>
      </c>
      <c r="B1" s="34" t="s">
        <v>19</v>
      </c>
      <c r="C1" s="33" t="s">
        <v>18</v>
      </c>
    </row>
    <row r="2" spans="1:3" x14ac:dyDescent="0.25">
      <c r="A2" s="31">
        <v>1900</v>
      </c>
      <c r="B2" s="31">
        <v>860</v>
      </c>
      <c r="C2" s="30">
        <v>12.4</v>
      </c>
    </row>
    <row r="3" spans="1:3" x14ac:dyDescent="0.25">
      <c r="A3" s="31">
        <v>1901</v>
      </c>
      <c r="B3" s="31">
        <v>700</v>
      </c>
      <c r="C3" s="30">
        <v>11.5</v>
      </c>
    </row>
    <row r="4" spans="1:3" x14ac:dyDescent="0.25">
      <c r="A4" s="31">
        <v>1902</v>
      </c>
      <c r="B4" s="31">
        <v>930</v>
      </c>
      <c r="C4" s="30">
        <v>13.2</v>
      </c>
    </row>
    <row r="5" spans="1:3" x14ac:dyDescent="0.25">
      <c r="A5" s="31">
        <v>1903</v>
      </c>
      <c r="B5" s="31">
        <v>850</v>
      </c>
      <c r="C5" s="30">
        <v>12.8</v>
      </c>
    </row>
    <row r="6" spans="1:3" x14ac:dyDescent="0.25">
      <c r="A6" s="31">
        <v>1904</v>
      </c>
      <c r="B6" s="31">
        <v>920</v>
      </c>
      <c r="C6" s="30">
        <v>13.1</v>
      </c>
    </row>
    <row r="7" spans="1:3" x14ac:dyDescent="0.25">
      <c r="A7" s="31">
        <v>1905</v>
      </c>
      <c r="B7" s="31">
        <v>780</v>
      </c>
      <c r="C7" s="30">
        <v>11.9</v>
      </c>
    </row>
    <row r="8" spans="1:3" x14ac:dyDescent="0.25">
      <c r="A8" s="31">
        <v>1906</v>
      </c>
      <c r="B8" s="31">
        <v>710</v>
      </c>
      <c r="C8" s="30">
        <v>11.7</v>
      </c>
    </row>
    <row r="9" spans="1:3" x14ac:dyDescent="0.25">
      <c r="A9" s="31">
        <v>1907</v>
      </c>
      <c r="B9" s="31">
        <v>940</v>
      </c>
      <c r="C9" s="30">
        <v>13.5</v>
      </c>
    </row>
    <row r="10" spans="1:3" x14ac:dyDescent="0.25">
      <c r="A10" s="31">
        <v>1908</v>
      </c>
      <c r="B10" s="31">
        <v>830</v>
      </c>
      <c r="C10" s="30">
        <v>12.6</v>
      </c>
    </row>
    <row r="11" spans="1:3" x14ac:dyDescent="0.25">
      <c r="A11" s="31">
        <v>1909</v>
      </c>
      <c r="B11" s="31">
        <v>890</v>
      </c>
      <c r="C11" s="30">
        <v>13</v>
      </c>
    </row>
    <row r="12" spans="1:3" x14ac:dyDescent="0.25">
      <c r="A12" s="31">
        <v>1910</v>
      </c>
      <c r="B12" s="31">
        <v>820</v>
      </c>
      <c r="C12" s="30">
        <v>12.5</v>
      </c>
    </row>
    <row r="13" spans="1:3" x14ac:dyDescent="0.25">
      <c r="A13" s="31">
        <v>1911</v>
      </c>
      <c r="B13" s="31">
        <v>930</v>
      </c>
      <c r="C13" s="30">
        <v>13.3</v>
      </c>
    </row>
    <row r="14" spans="1:3" x14ac:dyDescent="0.25">
      <c r="A14" s="31">
        <v>1912</v>
      </c>
      <c r="B14" s="31">
        <v>760</v>
      </c>
      <c r="C14" s="30">
        <v>11.6</v>
      </c>
    </row>
    <row r="15" spans="1:3" x14ac:dyDescent="0.25">
      <c r="A15" s="31">
        <v>1913</v>
      </c>
      <c r="B15" s="31">
        <v>890</v>
      </c>
      <c r="C15" s="30">
        <v>12.9</v>
      </c>
    </row>
    <row r="16" spans="1:3" x14ac:dyDescent="0.25">
      <c r="A16" s="31">
        <v>1914</v>
      </c>
      <c r="B16" s="31">
        <v>810</v>
      </c>
      <c r="C16" s="30">
        <v>12.3</v>
      </c>
    </row>
    <row r="17" spans="1:3" x14ac:dyDescent="0.25">
      <c r="A17" s="31">
        <v>1915</v>
      </c>
      <c r="B17" s="31">
        <v>880</v>
      </c>
      <c r="C17" s="30">
        <v>12.9</v>
      </c>
    </row>
    <row r="18" spans="1:3" x14ac:dyDescent="0.25">
      <c r="A18" s="31">
        <v>1916</v>
      </c>
      <c r="B18" s="31">
        <v>730</v>
      </c>
      <c r="C18" s="30">
        <v>11.9</v>
      </c>
    </row>
    <row r="19" spans="1:3" x14ac:dyDescent="0.25">
      <c r="A19" s="31">
        <v>1917</v>
      </c>
      <c r="B19" s="31">
        <v>920</v>
      </c>
      <c r="C19" s="30">
        <v>13.1</v>
      </c>
    </row>
    <row r="20" spans="1:3" x14ac:dyDescent="0.25">
      <c r="A20" s="31">
        <v>1918</v>
      </c>
      <c r="B20" s="31">
        <v>840</v>
      </c>
      <c r="C20" s="30">
        <v>12.5</v>
      </c>
    </row>
    <row r="21" spans="1:3" x14ac:dyDescent="0.25">
      <c r="A21" s="31">
        <v>1919</v>
      </c>
      <c r="B21" s="31">
        <v>880</v>
      </c>
      <c r="C21" s="30">
        <v>12.8</v>
      </c>
    </row>
    <row r="22" spans="1:3" x14ac:dyDescent="0.25">
      <c r="A22" s="31">
        <v>1920</v>
      </c>
      <c r="B22" s="31">
        <v>800</v>
      </c>
      <c r="C22" s="30">
        <v>12.2</v>
      </c>
    </row>
    <row r="23" spans="1:3" x14ac:dyDescent="0.25">
      <c r="A23" s="31">
        <v>1921</v>
      </c>
      <c r="B23" s="31">
        <v>940</v>
      </c>
      <c r="C23" s="30">
        <v>13.4</v>
      </c>
    </row>
    <row r="24" spans="1:3" x14ac:dyDescent="0.25">
      <c r="A24" s="31">
        <v>1922</v>
      </c>
      <c r="B24" s="31">
        <v>780</v>
      </c>
      <c r="C24" s="30">
        <v>11.7</v>
      </c>
    </row>
    <row r="25" spans="1:3" x14ac:dyDescent="0.25">
      <c r="A25" s="31">
        <v>1923</v>
      </c>
      <c r="B25" s="31">
        <v>900</v>
      </c>
      <c r="C25" s="30">
        <v>13</v>
      </c>
    </row>
    <row r="26" spans="1:3" x14ac:dyDescent="0.25">
      <c r="A26" s="31">
        <v>1924</v>
      </c>
      <c r="B26" s="31">
        <v>830</v>
      </c>
      <c r="C26" s="30">
        <v>12.4</v>
      </c>
    </row>
    <row r="27" spans="1:3" x14ac:dyDescent="0.25">
      <c r="A27" s="31">
        <v>1925</v>
      </c>
      <c r="B27" s="31">
        <v>910</v>
      </c>
      <c r="C27" s="30">
        <v>12.9</v>
      </c>
    </row>
    <row r="28" spans="1:3" x14ac:dyDescent="0.25">
      <c r="A28" s="31">
        <v>1926</v>
      </c>
      <c r="B28" s="31">
        <v>750</v>
      </c>
      <c r="C28" s="30">
        <v>11.8</v>
      </c>
    </row>
    <row r="29" spans="1:3" x14ac:dyDescent="0.25">
      <c r="A29" s="31">
        <v>1927</v>
      </c>
      <c r="B29" s="31">
        <v>930</v>
      </c>
      <c r="C29" s="30">
        <v>13.2</v>
      </c>
    </row>
    <row r="30" spans="1:3" x14ac:dyDescent="0.25">
      <c r="A30" s="31">
        <v>1928</v>
      </c>
      <c r="B30" s="31">
        <v>850</v>
      </c>
      <c r="C30" s="30">
        <v>12.6</v>
      </c>
    </row>
    <row r="31" spans="1:3" x14ac:dyDescent="0.25">
      <c r="A31" s="31">
        <v>1929</v>
      </c>
      <c r="B31" s="31">
        <v>890</v>
      </c>
      <c r="C31" s="30">
        <v>13</v>
      </c>
    </row>
    <row r="32" spans="1:3" x14ac:dyDescent="0.25">
      <c r="A32" s="31">
        <v>1930</v>
      </c>
      <c r="B32" s="31">
        <v>810</v>
      </c>
      <c r="C32" s="30">
        <v>12.3</v>
      </c>
    </row>
    <row r="33" spans="1:3" x14ac:dyDescent="0.25">
      <c r="A33" s="31">
        <v>1931</v>
      </c>
      <c r="B33" s="31">
        <v>950</v>
      </c>
      <c r="C33" s="30">
        <v>13.5</v>
      </c>
    </row>
    <row r="34" spans="1:3" x14ac:dyDescent="0.25">
      <c r="A34" s="31">
        <v>1932</v>
      </c>
      <c r="B34" s="31">
        <v>770</v>
      </c>
      <c r="C34" s="30">
        <v>11.6</v>
      </c>
    </row>
    <row r="35" spans="1:3" x14ac:dyDescent="0.25">
      <c r="A35" s="31">
        <v>1933</v>
      </c>
      <c r="B35" s="31">
        <v>890</v>
      </c>
      <c r="C35" s="30">
        <v>12.9</v>
      </c>
    </row>
    <row r="36" spans="1:3" x14ac:dyDescent="0.25">
      <c r="A36" s="31">
        <v>1934</v>
      </c>
      <c r="B36" s="31">
        <v>820</v>
      </c>
      <c r="C36" s="30">
        <v>12.4</v>
      </c>
    </row>
    <row r="37" spans="1:3" x14ac:dyDescent="0.25">
      <c r="A37" s="31">
        <v>1935</v>
      </c>
      <c r="B37" s="31">
        <v>900</v>
      </c>
      <c r="C37" s="30">
        <v>12.8</v>
      </c>
    </row>
    <row r="38" spans="1:3" x14ac:dyDescent="0.25">
      <c r="A38" s="31">
        <v>1936</v>
      </c>
      <c r="B38" s="31">
        <v>740</v>
      </c>
      <c r="C38" s="30">
        <v>11.8</v>
      </c>
    </row>
    <row r="39" spans="1:3" x14ac:dyDescent="0.25">
      <c r="A39" s="31">
        <v>1937</v>
      </c>
      <c r="B39" s="31">
        <v>940</v>
      </c>
      <c r="C39" s="30">
        <v>13.3</v>
      </c>
    </row>
    <row r="40" spans="1:3" x14ac:dyDescent="0.25">
      <c r="A40" s="31">
        <v>1938</v>
      </c>
      <c r="B40" s="31">
        <v>850</v>
      </c>
      <c r="C40" s="30">
        <v>12.5</v>
      </c>
    </row>
    <row r="41" spans="1:3" x14ac:dyDescent="0.25">
      <c r="A41" s="31">
        <v>1939</v>
      </c>
      <c r="B41" s="31">
        <v>880</v>
      </c>
      <c r="C41" s="30">
        <v>12.9</v>
      </c>
    </row>
    <row r="42" spans="1:3" x14ac:dyDescent="0.25">
      <c r="A42" s="31">
        <v>1940</v>
      </c>
      <c r="B42" s="31">
        <v>800</v>
      </c>
      <c r="C42" s="30">
        <v>12.2</v>
      </c>
    </row>
    <row r="43" spans="1:3" x14ac:dyDescent="0.25">
      <c r="A43" s="31">
        <v>1941</v>
      </c>
      <c r="B43" s="31">
        <v>930</v>
      </c>
      <c r="C43" s="30">
        <v>13.4</v>
      </c>
    </row>
    <row r="44" spans="1:3" x14ac:dyDescent="0.25">
      <c r="A44" s="31">
        <v>1942</v>
      </c>
      <c r="B44" s="31">
        <v>760</v>
      </c>
      <c r="C44" s="30">
        <v>11.7</v>
      </c>
    </row>
    <row r="45" spans="1:3" x14ac:dyDescent="0.25">
      <c r="A45" s="31">
        <v>1943</v>
      </c>
      <c r="B45" s="31">
        <v>900</v>
      </c>
      <c r="C45" s="30">
        <v>13.1</v>
      </c>
    </row>
    <row r="46" spans="1:3" x14ac:dyDescent="0.25">
      <c r="A46" s="31">
        <v>1944</v>
      </c>
      <c r="B46" s="31">
        <v>830</v>
      </c>
      <c r="C46" s="30">
        <v>12.4</v>
      </c>
    </row>
    <row r="47" spans="1:3" x14ac:dyDescent="0.25">
      <c r="A47" s="31">
        <v>1945</v>
      </c>
      <c r="B47" s="31">
        <v>910</v>
      </c>
      <c r="C47" s="30">
        <v>12.8</v>
      </c>
    </row>
    <row r="48" spans="1:3" x14ac:dyDescent="0.25">
      <c r="A48" s="31">
        <v>1946</v>
      </c>
      <c r="B48" s="31">
        <v>750</v>
      </c>
      <c r="C48" s="30">
        <v>11.9</v>
      </c>
    </row>
    <row r="49" spans="1:3" x14ac:dyDescent="0.25">
      <c r="A49" s="31">
        <v>1947</v>
      </c>
      <c r="B49" s="31">
        <v>930</v>
      </c>
      <c r="C49" s="30">
        <v>13.3</v>
      </c>
    </row>
    <row r="50" spans="1:3" x14ac:dyDescent="0.25">
      <c r="A50" s="31">
        <v>1948</v>
      </c>
      <c r="B50" s="31">
        <v>860</v>
      </c>
      <c r="C50" s="30">
        <v>12.6</v>
      </c>
    </row>
    <row r="51" spans="1:3" x14ac:dyDescent="0.25">
      <c r="A51" s="31">
        <v>1949</v>
      </c>
      <c r="B51" s="31">
        <v>890</v>
      </c>
      <c r="C51" s="30">
        <v>13</v>
      </c>
    </row>
    <row r="52" spans="1:3" x14ac:dyDescent="0.25">
      <c r="A52" s="31">
        <v>1950</v>
      </c>
      <c r="B52" s="31">
        <v>820</v>
      </c>
      <c r="C52" s="30">
        <v>12.4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G75" sqref="G75"/>
    </sheetView>
  </sheetViews>
  <sheetFormatPr defaultRowHeight="15.75" x14ac:dyDescent="0.25"/>
  <cols>
    <col min="1" max="1" width="12.5703125" style="28" bestFit="1" customWidth="1"/>
    <col min="2" max="2" width="10.7109375" style="28" bestFit="1" customWidth="1"/>
    <col min="3" max="16384" width="9.140625" style="35"/>
  </cols>
  <sheetData>
    <row r="1" spans="1:2" ht="31.5" x14ac:dyDescent="0.25">
      <c r="A1" s="39" t="s">
        <v>22</v>
      </c>
      <c r="B1" s="38" t="s">
        <v>21</v>
      </c>
    </row>
    <row r="2" spans="1:2" x14ac:dyDescent="0.25">
      <c r="A2" s="37">
        <v>16</v>
      </c>
      <c r="B2" s="36">
        <v>1169.3636587256015</v>
      </c>
    </row>
    <row r="3" spans="1:2" x14ac:dyDescent="0.25">
      <c r="A3" s="37">
        <v>45</v>
      </c>
      <c r="B3" s="36">
        <v>3023.3898781963226</v>
      </c>
    </row>
    <row r="4" spans="1:2" x14ac:dyDescent="0.25">
      <c r="A4" s="37">
        <v>20</v>
      </c>
      <c r="B4" s="36">
        <v>2244.8194491158711</v>
      </c>
    </row>
    <row r="5" spans="1:2" x14ac:dyDescent="0.25">
      <c r="A5" s="37">
        <v>47</v>
      </c>
      <c r="B5" s="36">
        <v>2877.6194718082984</v>
      </c>
    </row>
    <row r="6" spans="1:2" x14ac:dyDescent="0.25">
      <c r="A6" s="37">
        <v>32</v>
      </c>
      <c r="B6" s="36">
        <v>3135.4541075036482</v>
      </c>
    </row>
    <row r="7" spans="1:2" x14ac:dyDescent="0.25">
      <c r="A7" s="37">
        <v>49</v>
      </c>
      <c r="B7" s="36">
        <v>2624.1590782540234</v>
      </c>
    </row>
    <row r="8" spans="1:2" x14ac:dyDescent="0.25">
      <c r="A8" s="37">
        <v>23</v>
      </c>
      <c r="B8" s="36">
        <v>2725.5448539161016</v>
      </c>
    </row>
    <row r="9" spans="1:2" x14ac:dyDescent="0.25">
      <c r="A9" s="37">
        <v>33</v>
      </c>
      <c r="B9" s="36">
        <v>3530.6353371204664</v>
      </c>
    </row>
    <row r="10" spans="1:2" x14ac:dyDescent="0.25">
      <c r="A10" s="37">
        <v>23</v>
      </c>
      <c r="B10" s="36">
        <v>1852.1575419935598</v>
      </c>
    </row>
    <row r="11" spans="1:2" x14ac:dyDescent="0.25">
      <c r="A11" s="37">
        <v>28</v>
      </c>
      <c r="B11" s="36">
        <v>2617.0998377457727</v>
      </c>
    </row>
    <row r="12" spans="1:2" x14ac:dyDescent="0.25">
      <c r="A12" s="37">
        <v>9</v>
      </c>
      <c r="B12" s="36">
        <v>1357.9183343431819</v>
      </c>
    </row>
    <row r="13" spans="1:2" x14ac:dyDescent="0.25">
      <c r="A13" s="37">
        <v>24</v>
      </c>
      <c r="B13" s="36">
        <v>2089.2472963702112</v>
      </c>
    </row>
    <row r="14" spans="1:2" x14ac:dyDescent="0.25">
      <c r="A14" s="37">
        <v>36</v>
      </c>
      <c r="B14" s="36">
        <v>2823.3313150782024</v>
      </c>
    </row>
    <row r="15" spans="1:2" x14ac:dyDescent="0.25">
      <c r="A15" s="37">
        <v>19</v>
      </c>
      <c r="B15" s="36">
        <v>2081.518597835684</v>
      </c>
    </row>
    <row r="16" spans="1:2" x14ac:dyDescent="0.25">
      <c r="A16" s="37">
        <v>2</v>
      </c>
      <c r="B16" s="36">
        <v>1487.6017275234033</v>
      </c>
    </row>
    <row r="17" spans="1:2" x14ac:dyDescent="0.25">
      <c r="A17" s="37">
        <v>38</v>
      </c>
      <c r="B17" s="36">
        <v>4196.5362415788541</v>
      </c>
    </row>
    <row r="18" spans="1:2" x14ac:dyDescent="0.25">
      <c r="A18" s="37">
        <v>15</v>
      </c>
      <c r="B18" s="36">
        <v>2050.109375661762</v>
      </c>
    </row>
    <row r="19" spans="1:2" x14ac:dyDescent="0.25">
      <c r="A19" s="37">
        <v>23</v>
      </c>
      <c r="B19" s="36">
        <v>2311.5017363951838</v>
      </c>
    </row>
    <row r="20" spans="1:2" x14ac:dyDescent="0.25">
      <c r="A20" s="37">
        <v>22</v>
      </c>
      <c r="B20" s="36">
        <v>2262.1658568229309</v>
      </c>
    </row>
    <row r="21" spans="1:2" x14ac:dyDescent="0.25">
      <c r="A21" s="37">
        <v>44</v>
      </c>
      <c r="B21" s="36">
        <v>3289.553275699463</v>
      </c>
    </row>
    <row r="22" spans="1:2" x14ac:dyDescent="0.25">
      <c r="A22" s="37">
        <v>42</v>
      </c>
      <c r="B22" s="36">
        <v>2981.5561284268297</v>
      </c>
    </row>
    <row r="23" spans="1:2" x14ac:dyDescent="0.25">
      <c r="A23" s="37">
        <v>49</v>
      </c>
      <c r="B23" s="36">
        <v>2892.2904751131873</v>
      </c>
    </row>
    <row r="24" spans="1:2" x14ac:dyDescent="0.25">
      <c r="A24" s="37">
        <v>25</v>
      </c>
      <c r="B24" s="36">
        <v>2154.2207477764437</v>
      </c>
    </row>
    <row r="25" spans="1:2" x14ac:dyDescent="0.25">
      <c r="A25" s="37">
        <v>31</v>
      </c>
      <c r="B25" s="36">
        <v>1229.4216507640554</v>
      </c>
    </row>
    <row r="26" spans="1:2" x14ac:dyDescent="0.25">
      <c r="A26" s="37">
        <v>33</v>
      </c>
      <c r="B26" s="36">
        <v>1594.0666646609902</v>
      </c>
    </row>
    <row r="27" spans="1:2" x14ac:dyDescent="0.25">
      <c r="A27" s="37">
        <v>29</v>
      </c>
      <c r="B27" s="36">
        <v>1842.4891823321209</v>
      </c>
    </row>
    <row r="28" spans="1:2" x14ac:dyDescent="0.25">
      <c r="A28" s="37">
        <v>29</v>
      </c>
      <c r="B28" s="36">
        <v>1599.7747452278802</v>
      </c>
    </row>
    <row r="29" spans="1:2" x14ac:dyDescent="0.25">
      <c r="A29" s="37">
        <v>40</v>
      </c>
      <c r="B29" s="36">
        <v>1512.4644223685593</v>
      </c>
    </row>
    <row r="30" spans="1:2" x14ac:dyDescent="0.25">
      <c r="A30" s="37">
        <v>25</v>
      </c>
      <c r="B30" s="36">
        <v>1908.8656413277663</v>
      </c>
    </row>
    <row r="31" spans="1:2" x14ac:dyDescent="0.25">
      <c r="A31" s="37">
        <v>26</v>
      </c>
      <c r="B31" s="36">
        <v>1469.6167267936705</v>
      </c>
    </row>
    <row r="32" spans="1:2" x14ac:dyDescent="0.25">
      <c r="A32" s="37">
        <v>29</v>
      </c>
      <c r="B32" s="36">
        <v>2608.20577643462</v>
      </c>
    </row>
    <row r="33" spans="1:2" x14ac:dyDescent="0.25">
      <c r="A33" s="37">
        <v>46</v>
      </c>
      <c r="B33" s="36">
        <v>3030.6010172205542</v>
      </c>
    </row>
    <row r="34" spans="1:2" x14ac:dyDescent="0.25">
      <c r="A34" s="37">
        <v>26</v>
      </c>
      <c r="B34" s="36">
        <v>2189.6828279548085</v>
      </c>
    </row>
    <row r="35" spans="1:2" x14ac:dyDescent="0.25">
      <c r="A35" s="37">
        <v>10</v>
      </c>
      <c r="B35" s="36">
        <v>1886.6129691105389</v>
      </c>
    </row>
    <row r="36" spans="1:2" x14ac:dyDescent="0.25">
      <c r="A36" s="37">
        <v>42</v>
      </c>
      <c r="B36" s="36">
        <v>3335.6546950059128</v>
      </c>
    </row>
    <row r="37" spans="1:2" x14ac:dyDescent="0.25">
      <c r="A37" s="37">
        <v>9</v>
      </c>
      <c r="B37" s="36">
        <v>1154.5536308586359</v>
      </c>
    </row>
    <row r="38" spans="1:2" x14ac:dyDescent="0.25">
      <c r="A38" s="37">
        <v>35</v>
      </c>
      <c r="B38" s="36">
        <v>1550.7097931235589</v>
      </c>
    </row>
    <row r="39" spans="1:2" x14ac:dyDescent="0.25">
      <c r="A39" s="37">
        <v>36</v>
      </c>
      <c r="B39" s="36">
        <v>4265.5292805880854</v>
      </c>
    </row>
    <row r="40" spans="1:2" x14ac:dyDescent="0.25">
      <c r="A40" s="37">
        <v>9</v>
      </c>
      <c r="B40" s="36">
        <v>2082.0409250983139</v>
      </c>
    </row>
    <row r="41" spans="1:2" x14ac:dyDescent="0.25">
      <c r="A41" s="37">
        <v>16</v>
      </c>
      <c r="B41" s="36">
        <v>1437.2661919719039</v>
      </c>
    </row>
    <row r="42" spans="1:2" x14ac:dyDescent="0.25">
      <c r="A42" s="37">
        <v>8</v>
      </c>
      <c r="B42" s="36">
        <v>1869.9603773313011</v>
      </c>
    </row>
    <row r="43" spans="1:2" x14ac:dyDescent="0.25">
      <c r="A43" s="37">
        <v>25</v>
      </c>
      <c r="B43" s="36">
        <v>1631.8774989536912</v>
      </c>
    </row>
    <row r="44" spans="1:2" x14ac:dyDescent="0.25">
      <c r="A44" s="37">
        <v>10</v>
      </c>
      <c r="B44" s="36">
        <v>1479.2060401670362</v>
      </c>
    </row>
    <row r="45" spans="1:2" x14ac:dyDescent="0.25">
      <c r="A45" s="37">
        <v>37</v>
      </c>
      <c r="B45" s="36">
        <v>2256.4526869668125</v>
      </c>
    </row>
    <row r="46" spans="1:2" x14ac:dyDescent="0.25">
      <c r="A46" s="37">
        <v>18</v>
      </c>
      <c r="B46" s="36">
        <v>1461.5111382535163</v>
      </c>
    </row>
    <row r="47" spans="1:2" x14ac:dyDescent="0.25">
      <c r="A47" s="37">
        <v>20</v>
      </c>
      <c r="B47" s="36">
        <v>1237.4635028279524</v>
      </c>
    </row>
    <row r="48" spans="1:2" x14ac:dyDescent="0.25">
      <c r="A48" s="37">
        <v>30</v>
      </c>
      <c r="B48" s="36">
        <v>3127.8422897545361</v>
      </c>
    </row>
    <row r="49" spans="1:2" x14ac:dyDescent="0.25">
      <c r="A49" s="37">
        <v>31</v>
      </c>
      <c r="B49" s="36">
        <v>2416.052433536835</v>
      </c>
    </row>
    <row r="50" spans="1:2" x14ac:dyDescent="0.25">
      <c r="A50" s="37">
        <v>35</v>
      </c>
      <c r="B50" s="36">
        <v>2226.1866881078668</v>
      </c>
    </row>
    <row r="51" spans="1:2" x14ac:dyDescent="0.25">
      <c r="A51" s="37">
        <v>23</v>
      </c>
      <c r="B51" s="36">
        <v>2396.3342373880623</v>
      </c>
    </row>
    <row r="52" spans="1:2" x14ac:dyDescent="0.25">
      <c r="A52" s="37">
        <v>33</v>
      </c>
      <c r="B52" s="36">
        <v>2446.2187897299327</v>
      </c>
    </row>
    <row r="53" spans="1:2" x14ac:dyDescent="0.25">
      <c r="A53" s="37">
        <v>47</v>
      </c>
      <c r="B53" s="36">
        <v>4091.2471154615514</v>
      </c>
    </row>
    <row r="54" spans="1:2" x14ac:dyDescent="0.25">
      <c r="A54" s="37">
        <v>45</v>
      </c>
      <c r="B54" s="36">
        <v>2952.5156112117293</v>
      </c>
    </row>
    <row r="55" spans="1:2" x14ac:dyDescent="0.25">
      <c r="A55" s="37">
        <v>36</v>
      </c>
      <c r="B55" s="36">
        <v>3747.0348066411934</v>
      </c>
    </row>
    <row r="56" spans="1:2" x14ac:dyDescent="0.25">
      <c r="A56" s="37">
        <v>50</v>
      </c>
      <c r="B56" s="36">
        <v>2381.6950746948496</v>
      </c>
    </row>
    <row r="57" spans="1:2" x14ac:dyDescent="0.25">
      <c r="A57" s="37">
        <v>31</v>
      </c>
      <c r="B57" s="36">
        <v>1692.024664198527</v>
      </c>
    </row>
    <row r="58" spans="1:2" x14ac:dyDescent="0.25">
      <c r="A58" s="37">
        <v>30</v>
      </c>
      <c r="B58" s="36">
        <v>1723.9670754479573</v>
      </c>
    </row>
    <row r="59" spans="1:2" x14ac:dyDescent="0.25">
      <c r="A59" s="37">
        <v>12</v>
      </c>
      <c r="B59" s="36">
        <v>1819.6600279308259</v>
      </c>
    </row>
    <row r="60" spans="1:2" x14ac:dyDescent="0.25">
      <c r="A60" s="37">
        <v>36</v>
      </c>
      <c r="B60" s="36">
        <v>3722.8112780068782</v>
      </c>
    </row>
    <row r="61" spans="1:2" x14ac:dyDescent="0.25">
      <c r="A61" s="37">
        <v>25</v>
      </c>
      <c r="B61" s="36">
        <v>1534.503282129358</v>
      </c>
    </row>
    <row r="62" spans="1:2" x14ac:dyDescent="0.25">
      <c r="A62" s="37">
        <v>18</v>
      </c>
      <c r="B62" s="36">
        <v>2195.5710345762654</v>
      </c>
    </row>
    <row r="63" spans="1:2" x14ac:dyDescent="0.25">
      <c r="A63" s="37">
        <v>27</v>
      </c>
      <c r="B63" s="36">
        <v>2450.8079415837228</v>
      </c>
    </row>
    <row r="64" spans="1:2" x14ac:dyDescent="0.25">
      <c r="A64" s="37">
        <v>38</v>
      </c>
      <c r="B64" s="36">
        <v>1254.1703466235085</v>
      </c>
    </row>
    <row r="65" spans="1:2" x14ac:dyDescent="0.25">
      <c r="A65" s="37">
        <v>29</v>
      </c>
      <c r="B65" s="36">
        <v>1869.8763388221232</v>
      </c>
    </row>
    <row r="66" spans="1:2" x14ac:dyDescent="0.25">
      <c r="A66" s="37">
        <v>40</v>
      </c>
      <c r="B66" s="36">
        <v>2163.7816113741774</v>
      </c>
    </row>
    <row r="67" spans="1:2" x14ac:dyDescent="0.25">
      <c r="A67" s="37">
        <v>21</v>
      </c>
      <c r="B67" s="36">
        <v>2219.1973260070472</v>
      </c>
    </row>
    <row r="68" spans="1:2" x14ac:dyDescent="0.25">
      <c r="A68" s="37">
        <v>41</v>
      </c>
      <c r="B68" s="36">
        <v>3076.1432786496357</v>
      </c>
    </row>
    <row r="69" spans="1:2" x14ac:dyDescent="0.25">
      <c r="A69" s="37">
        <v>39</v>
      </c>
      <c r="B69" s="36">
        <v>1922.7390209476971</v>
      </c>
    </row>
    <row r="70" spans="1:2" x14ac:dyDescent="0.25">
      <c r="A70" s="37">
        <v>38</v>
      </c>
      <c r="B70" s="36">
        <v>2502.4017862478604</v>
      </c>
    </row>
    <row r="71" spans="1:2" x14ac:dyDescent="0.25">
      <c r="A71" s="37">
        <v>9</v>
      </c>
      <c r="B71" s="36">
        <v>1797.7478634384568</v>
      </c>
    </row>
    <row r="72" spans="1:2" x14ac:dyDescent="0.25">
      <c r="A72" s="37">
        <v>39</v>
      </c>
      <c r="B72" s="36">
        <v>3775.3333114439793</v>
      </c>
    </row>
    <row r="73" spans="1:2" x14ac:dyDescent="0.25">
      <c r="A73" s="37">
        <v>8</v>
      </c>
      <c r="B73" s="36">
        <v>1392.2825713485299</v>
      </c>
    </row>
    <row r="74" spans="1:2" x14ac:dyDescent="0.25">
      <c r="A74" s="37">
        <v>3</v>
      </c>
      <c r="B74" s="36">
        <v>1111.3377834427463</v>
      </c>
    </row>
    <row r="75" spans="1:2" x14ac:dyDescent="0.25">
      <c r="A75" s="37">
        <v>17</v>
      </c>
      <c r="B75" s="36">
        <v>1159.488589093125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H24" sqref="H24"/>
    </sheetView>
  </sheetViews>
  <sheetFormatPr defaultRowHeight="15.75" x14ac:dyDescent="0.25"/>
  <cols>
    <col min="1" max="1" width="9.140625" style="28"/>
    <col min="2" max="2" width="15" style="28" bestFit="1" customWidth="1"/>
    <col min="3" max="3" width="16.42578125" style="29" bestFit="1" customWidth="1"/>
    <col min="4" max="16384" width="9.140625" style="35"/>
  </cols>
  <sheetData>
    <row r="1" spans="1:3" x14ac:dyDescent="0.25">
      <c r="A1" s="38" t="s">
        <v>27</v>
      </c>
      <c r="B1" s="38" t="s">
        <v>26</v>
      </c>
      <c r="C1" s="40" t="s">
        <v>25</v>
      </c>
    </row>
    <row r="2" spans="1:3" x14ac:dyDescent="0.25">
      <c r="A2" s="37">
        <v>1990</v>
      </c>
      <c r="B2" s="37" t="s">
        <v>23</v>
      </c>
      <c r="C2" s="36">
        <v>3.7</v>
      </c>
    </row>
    <row r="3" spans="1:3" x14ac:dyDescent="0.25">
      <c r="A3" s="37">
        <v>1991</v>
      </c>
      <c r="B3" s="37" t="s">
        <v>23</v>
      </c>
      <c r="C3" s="36">
        <v>3.9</v>
      </c>
    </row>
    <row r="4" spans="1:3" x14ac:dyDescent="0.25">
      <c r="A4" s="37">
        <v>1992</v>
      </c>
      <c r="B4" s="37" t="s">
        <v>23</v>
      </c>
      <c r="C4" s="36">
        <v>4</v>
      </c>
    </row>
    <row r="5" spans="1:3" x14ac:dyDescent="0.25">
      <c r="A5" s="37">
        <v>1993</v>
      </c>
      <c r="B5" s="37" t="s">
        <v>24</v>
      </c>
      <c r="C5" s="36">
        <v>3.6</v>
      </c>
    </row>
    <row r="6" spans="1:3" x14ac:dyDescent="0.25">
      <c r="A6" s="37">
        <v>1994</v>
      </c>
      <c r="B6" s="37" t="s">
        <v>24</v>
      </c>
      <c r="C6" s="36">
        <v>3.8</v>
      </c>
    </row>
    <row r="7" spans="1:3" x14ac:dyDescent="0.25">
      <c r="A7" s="37">
        <v>1995</v>
      </c>
      <c r="B7" s="37" t="s">
        <v>23</v>
      </c>
      <c r="C7" s="36">
        <v>4</v>
      </c>
    </row>
    <row r="8" spans="1:3" x14ac:dyDescent="0.25">
      <c r="A8" s="37">
        <v>1996</v>
      </c>
      <c r="B8" s="37" t="s">
        <v>24</v>
      </c>
      <c r="C8" s="36">
        <v>3.9</v>
      </c>
    </row>
    <row r="9" spans="1:3" x14ac:dyDescent="0.25">
      <c r="A9" s="37">
        <v>1997</v>
      </c>
      <c r="B9" s="37" t="s">
        <v>23</v>
      </c>
      <c r="C9" s="36">
        <v>3.7</v>
      </c>
    </row>
    <row r="10" spans="1:3" x14ac:dyDescent="0.25">
      <c r="A10" s="37">
        <v>1998</v>
      </c>
      <c r="B10" s="37" t="s">
        <v>24</v>
      </c>
      <c r="C10" s="36">
        <v>4</v>
      </c>
    </row>
    <row r="11" spans="1:3" x14ac:dyDescent="0.25">
      <c r="A11" s="37">
        <v>1999</v>
      </c>
      <c r="B11" s="37" t="s">
        <v>23</v>
      </c>
      <c r="C11" s="36">
        <v>3.8</v>
      </c>
    </row>
    <row r="12" spans="1:3" x14ac:dyDescent="0.25">
      <c r="A12" s="37">
        <v>2000</v>
      </c>
      <c r="B12" s="37" t="s">
        <v>23</v>
      </c>
      <c r="C12" s="36">
        <v>3.9</v>
      </c>
    </row>
    <row r="13" spans="1:3" x14ac:dyDescent="0.25">
      <c r="A13" s="37">
        <v>2001</v>
      </c>
      <c r="B13" s="37" t="s">
        <v>23</v>
      </c>
      <c r="C13" s="36">
        <v>3.7</v>
      </c>
    </row>
    <row r="14" spans="1:3" x14ac:dyDescent="0.25">
      <c r="A14" s="37">
        <v>2002</v>
      </c>
      <c r="B14" s="37" t="s">
        <v>23</v>
      </c>
      <c r="C14" s="36">
        <v>4</v>
      </c>
    </row>
    <row r="15" spans="1:3" x14ac:dyDescent="0.25">
      <c r="A15" s="37">
        <v>2003</v>
      </c>
      <c r="B15" s="37" t="s">
        <v>24</v>
      </c>
      <c r="C15" s="36">
        <v>3.8</v>
      </c>
    </row>
    <row r="16" spans="1:3" x14ac:dyDescent="0.25">
      <c r="A16" s="37">
        <v>2004</v>
      </c>
      <c r="B16" s="37" t="s">
        <v>24</v>
      </c>
      <c r="C16" s="36">
        <v>3.9</v>
      </c>
    </row>
    <row r="17" spans="1:3" x14ac:dyDescent="0.25">
      <c r="A17" s="37">
        <v>2005</v>
      </c>
      <c r="B17" s="37" t="s">
        <v>23</v>
      </c>
      <c r="C17" s="36">
        <v>4</v>
      </c>
    </row>
    <row r="18" spans="1:3" x14ac:dyDescent="0.25">
      <c r="A18" s="37">
        <v>2006</v>
      </c>
      <c r="B18" s="37" t="s">
        <v>23</v>
      </c>
      <c r="C18" s="36">
        <v>3.7</v>
      </c>
    </row>
    <row r="19" spans="1:3" x14ac:dyDescent="0.25">
      <c r="A19" s="37">
        <v>2007</v>
      </c>
      <c r="B19" s="37" t="s">
        <v>24</v>
      </c>
      <c r="C19" s="36">
        <v>3.9</v>
      </c>
    </row>
    <row r="20" spans="1:3" x14ac:dyDescent="0.25">
      <c r="A20" s="37">
        <v>2008</v>
      </c>
      <c r="B20" s="37" t="s">
        <v>24</v>
      </c>
      <c r="C20" s="36">
        <v>4</v>
      </c>
    </row>
    <row r="21" spans="1:3" x14ac:dyDescent="0.25">
      <c r="A21" s="37">
        <v>2009</v>
      </c>
      <c r="B21" s="37" t="s">
        <v>23</v>
      </c>
      <c r="C21" s="36">
        <v>3.6</v>
      </c>
    </row>
    <row r="22" spans="1:3" x14ac:dyDescent="0.25">
      <c r="A22" s="37">
        <v>2010</v>
      </c>
      <c r="B22" s="37" t="s">
        <v>24</v>
      </c>
      <c r="C22" s="36">
        <v>3.8</v>
      </c>
    </row>
    <row r="23" spans="1:3" x14ac:dyDescent="0.25">
      <c r="A23" s="37">
        <v>2011</v>
      </c>
      <c r="B23" s="37" t="s">
        <v>24</v>
      </c>
      <c r="C23" s="36">
        <v>4</v>
      </c>
    </row>
    <row r="24" spans="1:3" x14ac:dyDescent="0.25">
      <c r="A24" s="37">
        <v>2012</v>
      </c>
      <c r="B24" s="37" t="s">
        <v>24</v>
      </c>
      <c r="C24" s="36">
        <v>3.9</v>
      </c>
    </row>
    <row r="25" spans="1:3" x14ac:dyDescent="0.25">
      <c r="A25" s="37">
        <v>2013</v>
      </c>
      <c r="B25" s="37" t="s">
        <v>23</v>
      </c>
      <c r="C25" s="36">
        <v>3.7</v>
      </c>
    </row>
    <row r="26" spans="1:3" x14ac:dyDescent="0.25">
      <c r="A26" s="37">
        <v>2014</v>
      </c>
      <c r="B26" s="37" t="s">
        <v>23</v>
      </c>
      <c r="C26" s="36">
        <v>4</v>
      </c>
    </row>
    <row r="27" spans="1:3" x14ac:dyDescent="0.25">
      <c r="A27" s="37">
        <v>2015</v>
      </c>
      <c r="B27" s="37" t="s">
        <v>23</v>
      </c>
      <c r="C27" s="36">
        <v>3.8</v>
      </c>
    </row>
    <row r="28" spans="1:3" x14ac:dyDescent="0.25">
      <c r="A28" s="37">
        <v>2016</v>
      </c>
      <c r="B28" s="37" t="s">
        <v>24</v>
      </c>
      <c r="C28" s="36">
        <v>3.9</v>
      </c>
    </row>
    <row r="29" spans="1:3" x14ac:dyDescent="0.25">
      <c r="A29" s="37">
        <v>2017</v>
      </c>
      <c r="B29" s="37" t="s">
        <v>23</v>
      </c>
      <c r="C29" s="36">
        <v>3.7</v>
      </c>
    </row>
    <row r="30" spans="1:3" x14ac:dyDescent="0.25">
      <c r="A30" s="37">
        <v>2018</v>
      </c>
      <c r="B30" s="37" t="s">
        <v>23</v>
      </c>
      <c r="C30" s="36">
        <v>4</v>
      </c>
    </row>
    <row r="31" spans="1:3" x14ac:dyDescent="0.25">
      <c r="A31" s="37">
        <v>2019</v>
      </c>
      <c r="B31" s="37" t="s">
        <v>23</v>
      </c>
      <c r="C31" s="36">
        <v>3.8</v>
      </c>
    </row>
    <row r="32" spans="1:3" x14ac:dyDescent="0.25">
      <c r="A32" s="37">
        <v>2020</v>
      </c>
      <c r="B32" s="37" t="s">
        <v>23</v>
      </c>
      <c r="C32" s="36">
        <v>3.9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K31" sqref="K31"/>
    </sheetView>
  </sheetViews>
  <sheetFormatPr defaultRowHeight="15.75" x14ac:dyDescent="0.25"/>
  <cols>
    <col min="1" max="1" width="9.140625" style="35"/>
    <col min="2" max="2" width="16.42578125" style="35" bestFit="1" customWidth="1"/>
    <col min="3" max="16384" width="9.140625" style="35"/>
  </cols>
  <sheetData>
    <row r="1" spans="1:2" x14ac:dyDescent="0.25">
      <c r="A1" s="42" t="s">
        <v>29</v>
      </c>
      <c r="B1" s="42" t="s">
        <v>28</v>
      </c>
    </row>
    <row r="2" spans="1:2" x14ac:dyDescent="0.25">
      <c r="A2" s="41">
        <v>20</v>
      </c>
      <c r="B2" s="41">
        <v>168</v>
      </c>
    </row>
    <row r="3" spans="1:2" x14ac:dyDescent="0.25">
      <c r="A3" s="41">
        <v>23</v>
      </c>
      <c r="B3" s="41">
        <v>175</v>
      </c>
    </row>
    <row r="4" spans="1:2" x14ac:dyDescent="0.25">
      <c r="A4" s="41">
        <v>25</v>
      </c>
      <c r="B4" s="41">
        <v>182</v>
      </c>
    </row>
    <row r="5" spans="1:2" x14ac:dyDescent="0.25">
      <c r="A5" s="41">
        <v>28</v>
      </c>
      <c r="B5" s="41">
        <v>177</v>
      </c>
    </row>
    <row r="6" spans="1:2" x14ac:dyDescent="0.25">
      <c r="A6" s="41">
        <v>30</v>
      </c>
      <c r="B6" s="41">
        <v>179</v>
      </c>
    </row>
    <row r="7" spans="1:2" x14ac:dyDescent="0.25">
      <c r="A7" s="41">
        <v>33</v>
      </c>
      <c r="B7" s="41">
        <v>184</v>
      </c>
    </row>
    <row r="8" spans="1:2" x14ac:dyDescent="0.25">
      <c r="A8" s="41">
        <v>36</v>
      </c>
      <c r="B8" s="41">
        <v>178</v>
      </c>
    </row>
    <row r="9" spans="1:2" x14ac:dyDescent="0.25">
      <c r="A9" s="41">
        <v>38</v>
      </c>
      <c r="B9" s="41">
        <v>183</v>
      </c>
    </row>
    <row r="10" spans="1:2" x14ac:dyDescent="0.25">
      <c r="A10" s="41">
        <v>40</v>
      </c>
      <c r="B10" s="41">
        <v>185</v>
      </c>
    </row>
    <row r="11" spans="1:2" x14ac:dyDescent="0.25">
      <c r="A11" s="41">
        <v>43</v>
      </c>
      <c r="B11" s="41">
        <v>182</v>
      </c>
    </row>
    <row r="12" spans="1:2" x14ac:dyDescent="0.25">
      <c r="A12" s="41">
        <v>45</v>
      </c>
      <c r="B12" s="41">
        <v>180</v>
      </c>
    </row>
    <row r="13" spans="1:2" x14ac:dyDescent="0.25">
      <c r="A13" s="41">
        <v>48</v>
      </c>
      <c r="B13" s="41">
        <v>175</v>
      </c>
    </row>
    <row r="14" spans="1:2" x14ac:dyDescent="0.25">
      <c r="A14" s="41">
        <v>50</v>
      </c>
      <c r="B14" s="41">
        <v>172</v>
      </c>
    </row>
    <row r="15" spans="1:2" x14ac:dyDescent="0.25">
      <c r="A15" s="41">
        <v>53</v>
      </c>
      <c r="B15" s="41">
        <v>168</v>
      </c>
    </row>
    <row r="16" spans="1:2" x14ac:dyDescent="0.25">
      <c r="A16" s="41">
        <v>56</v>
      </c>
      <c r="B16" s="41">
        <v>163</v>
      </c>
    </row>
    <row r="17" spans="1:2" x14ac:dyDescent="0.25">
      <c r="A17" s="41">
        <v>59</v>
      </c>
      <c r="B17" s="41">
        <v>158</v>
      </c>
    </row>
    <row r="18" spans="1:2" x14ac:dyDescent="0.25">
      <c r="A18" s="41">
        <v>62</v>
      </c>
      <c r="B18" s="41">
        <v>152</v>
      </c>
    </row>
    <row r="19" spans="1:2" x14ac:dyDescent="0.25">
      <c r="A19" s="41">
        <v>65</v>
      </c>
      <c r="B19" s="41">
        <v>146</v>
      </c>
    </row>
    <row r="20" spans="1:2" x14ac:dyDescent="0.25">
      <c r="A20" s="41">
        <v>68</v>
      </c>
      <c r="B20" s="41">
        <v>141</v>
      </c>
    </row>
    <row r="21" spans="1:2" x14ac:dyDescent="0.25">
      <c r="A21" s="41">
        <v>71</v>
      </c>
      <c r="B21" s="41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Lineáris regresszió</vt:lpstr>
      <vt:lpstr>1. feladat, Lineáris regresszió</vt:lpstr>
      <vt:lpstr>2. feladat, Lineáris regresszió</vt:lpstr>
      <vt:lpstr>3. feladat</vt:lpstr>
      <vt:lpstr>4. feladat</vt:lpstr>
      <vt:lpstr>5. feladat</vt:lpstr>
      <vt:lpstr>6. feladat</vt:lpstr>
      <vt:lpstr>7.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Student</cp:lastModifiedBy>
  <dcterms:created xsi:type="dcterms:W3CDTF">2015-06-05T18:17:20Z</dcterms:created>
  <dcterms:modified xsi:type="dcterms:W3CDTF">2024-04-23T07:23:37Z</dcterms:modified>
</cp:coreProperties>
</file>