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JackYip/Workspace/python/QA_Mining/data/result/"/>
    </mc:Choice>
  </mc:AlternateContent>
  <bookViews>
    <workbookView xWindow="0" yWindow="460" windowWidth="28800" windowHeight="16380" tabRatio="500" activeTab="1"/>
  </bookViews>
  <sheets>
    <sheet name="简单的问句探测方法" sheetId="1" r:id="rId1"/>
    <sheet name="基于SVM的方法" sheetId="2" r:id="rId2"/>
    <sheet name="基于SVM的方法（修正）" sheetId="4" r:id="rId3"/>
    <sheet name="基于问句－答句模式的简单匹配(pos)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2" l="1"/>
  <c r="F10" i="2"/>
  <c r="G9" i="2"/>
  <c r="F9" i="2"/>
  <c r="F3" i="1"/>
  <c r="F5" i="1"/>
  <c r="F10" i="1"/>
  <c r="F11" i="1"/>
  <c r="F13" i="1"/>
  <c r="F14" i="1"/>
  <c r="F4" i="1"/>
  <c r="F15" i="1"/>
  <c r="F2" i="1"/>
  <c r="F16" i="1"/>
  <c r="F17" i="1"/>
  <c r="F19" i="1"/>
  <c r="F7" i="1"/>
  <c r="F12" i="1"/>
  <c r="F9" i="1"/>
  <c r="F6" i="1"/>
  <c r="F8" i="1"/>
  <c r="F20" i="1"/>
  <c r="F22" i="1"/>
  <c r="F21" i="1"/>
  <c r="F23" i="1"/>
  <c r="F24" i="1"/>
  <c r="F25" i="1"/>
  <c r="F26" i="1"/>
  <c r="F18" i="1"/>
  <c r="F27" i="1"/>
  <c r="F28" i="1"/>
  <c r="F29" i="1"/>
  <c r="F30" i="1"/>
  <c r="G14" i="2"/>
  <c r="G13" i="2"/>
  <c r="G11" i="2"/>
  <c r="G4" i="2"/>
  <c r="G5" i="2"/>
  <c r="G6" i="2"/>
  <c r="G12" i="2"/>
  <c r="G3" i="2"/>
  <c r="G15" i="2"/>
  <c r="G16" i="2"/>
  <c r="G2" i="2"/>
  <c r="G7" i="2"/>
  <c r="G8" i="2"/>
  <c r="G17" i="2"/>
  <c r="G18" i="2"/>
  <c r="G19" i="2"/>
  <c r="G20" i="2"/>
  <c r="G21" i="2"/>
  <c r="F8" i="2"/>
  <c r="F7" i="2"/>
  <c r="F6" i="2"/>
  <c r="F5" i="2"/>
  <c r="F4" i="2"/>
  <c r="F11" i="2"/>
  <c r="F3" i="2"/>
  <c r="F12" i="2"/>
  <c r="F2" i="2"/>
  <c r="F21" i="2"/>
  <c r="F13" i="2"/>
  <c r="E5" i="3"/>
  <c r="E8" i="3"/>
  <c r="E11" i="3"/>
  <c r="E2" i="3"/>
  <c r="E6" i="3"/>
  <c r="E9" i="3"/>
  <c r="E12" i="3"/>
  <c r="E3" i="3"/>
  <c r="E7" i="3"/>
  <c r="E10" i="3"/>
  <c r="E4" i="3"/>
  <c r="F20" i="2"/>
  <c r="F18" i="2"/>
  <c r="F17" i="2"/>
  <c r="F19" i="2"/>
  <c r="F14" i="2"/>
  <c r="F15" i="2"/>
  <c r="F16" i="2"/>
  <c r="E15" i="1"/>
  <c r="E22" i="1"/>
  <c r="E5" i="1"/>
  <c r="E18" i="1"/>
  <c r="E19" i="1"/>
  <c r="E25" i="1"/>
  <c r="E3" i="1"/>
  <c r="E27" i="1"/>
  <c r="E16" i="1"/>
  <c r="E26" i="1"/>
  <c r="E9" i="1"/>
  <c r="E28" i="1"/>
  <c r="E17" i="1"/>
  <c r="E24" i="1"/>
  <c r="E8" i="1"/>
  <c r="E29" i="1"/>
  <c r="E13" i="1"/>
  <c r="E23" i="1"/>
  <c r="E7" i="1"/>
  <c r="E30" i="1"/>
  <c r="E14" i="1"/>
  <c r="E21" i="1"/>
  <c r="E4" i="1"/>
  <c r="E10" i="1"/>
  <c r="E20" i="1"/>
  <c r="E2" i="1"/>
  <c r="E11" i="1"/>
  <c r="E12" i="1"/>
  <c r="E6" i="1"/>
</calcChain>
</file>

<file path=xl/comments1.xml><?xml version="1.0" encoding="utf-8"?>
<comments xmlns="http://schemas.openxmlformats.org/spreadsheetml/2006/main">
  <authors>
    <author>yezhejack</author>
  </authors>
  <commentList>
    <comment ref="A1" authorId="0">
      <text>
        <r>
          <rPr>
            <b/>
            <sz val="11"/>
            <color indexed="81"/>
            <rFont val="ＭＳ Ｐゴシック"/>
            <charset val="128"/>
          </rPr>
          <t>yezhejack:</t>
        </r>
        <r>
          <rPr>
            <sz val="11"/>
            <color indexed="81"/>
            <rFont val="ＭＳ Ｐゴシック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<sst xmlns="http://schemas.openxmlformats.org/spreadsheetml/2006/main" count="176" uniqueCount="45">
  <si>
    <t>P</t>
    <phoneticPr fontId="1" type="noConversion"/>
  </si>
  <si>
    <t>R</t>
    <phoneticPr fontId="1" type="noConversion"/>
  </si>
  <si>
    <t>minsup</t>
    <phoneticPr fontId="1" type="noConversion"/>
  </si>
  <si>
    <t>minlen</t>
    <phoneticPr fontId="1" type="noConversion"/>
  </si>
  <si>
    <t>这是使用简单的答句探测来获得的问答对的性能。</t>
    <rPh sb="0" eb="1">
      <t>zhe shi</t>
    </rPh>
    <rPh sb="2" eb="3">
      <t>shi yogn</t>
    </rPh>
    <rPh sb="4" eb="5">
      <t>jian dan</t>
    </rPh>
    <rPh sb="6" eb="7">
      <t>de</t>
    </rPh>
    <rPh sb="9" eb="10">
      <t>tan ce</t>
    </rPh>
    <rPh sb="11" eb="12">
      <t>lai</t>
    </rPh>
    <rPh sb="12" eb="13">
      <t>huo d</t>
    </rPh>
    <rPh sb="14" eb="15">
      <t>de</t>
    </rPh>
    <rPh sb="15" eb="16">
      <t>wen da dui</t>
    </rPh>
    <rPh sb="18" eb="19">
      <t>de</t>
    </rPh>
    <rPh sb="19" eb="20">
      <t>xing neng</t>
    </rPh>
    <phoneticPr fontId="1" type="noConversion"/>
  </si>
  <si>
    <t>MaxSP</t>
    <phoneticPr fontId="1" type="noConversion"/>
  </si>
  <si>
    <t>pattern_mine</t>
    <phoneticPr fontId="1" type="noConversion"/>
  </si>
  <si>
    <t>precision</t>
    <phoneticPr fontId="1" type="noConversion"/>
  </si>
  <si>
    <t>recall</t>
    <phoneticPr fontId="1" type="noConversion"/>
  </si>
  <si>
    <t>t</t>
    <phoneticPr fontId="1" type="noConversion"/>
  </si>
  <si>
    <t>s</t>
    <phoneticPr fontId="1" type="noConversion"/>
  </si>
  <si>
    <t>MaxSP</t>
    <phoneticPr fontId="1" type="noConversion"/>
  </si>
  <si>
    <t>c</t>
    <phoneticPr fontId="1" type="noConversion"/>
  </si>
  <si>
    <t>g</t>
    <phoneticPr fontId="1" type="noConversion"/>
  </si>
  <si>
    <t>default</t>
    <phoneticPr fontId="1" type="noConversion"/>
  </si>
  <si>
    <t>default</t>
    <phoneticPr fontId="1" type="noConversion"/>
  </si>
  <si>
    <t>minsup</t>
    <phoneticPr fontId="1" type="noConversion"/>
  </si>
  <si>
    <t>minlen</t>
    <phoneticPr fontId="1" type="noConversion"/>
  </si>
  <si>
    <t>R</t>
    <phoneticPr fontId="1" type="noConversion"/>
  </si>
  <si>
    <t>数据不足</t>
    <rPh sb="0" eb="1">
      <t>shu ju</t>
    </rPh>
    <rPh sb="2" eb="3">
      <t>bu zu</t>
    </rPh>
    <phoneticPr fontId="1" type="noConversion"/>
  </si>
  <si>
    <t>PrefixSpan</t>
    <phoneticPr fontId="1" type="noConversion"/>
  </si>
  <si>
    <t>default</t>
    <phoneticPr fontId="1" type="noConversion"/>
  </si>
  <si>
    <t>default</t>
    <phoneticPr fontId="1" type="noConversion"/>
  </si>
  <si>
    <t>PrefixSpan</t>
    <phoneticPr fontId="1" type="noConversion"/>
  </si>
  <si>
    <t>PrefixSpan</t>
    <phoneticPr fontId="1" type="noConversion"/>
  </si>
  <si>
    <t>keywords</t>
    <phoneticPr fontId="1" type="noConversion"/>
  </si>
  <si>
    <t>PrefixSpan</t>
    <phoneticPr fontId="1" type="noConversion"/>
  </si>
  <si>
    <t>default</t>
    <phoneticPr fontId="1" type="noConversion"/>
  </si>
  <si>
    <t>default</t>
    <phoneticPr fontId="1" type="noConversion"/>
  </si>
  <si>
    <t>自动结果＋手工筛选1</t>
    <rPh sb="0" eb="1">
      <t>zi dong</t>
    </rPh>
    <rPh sb="2" eb="3">
      <t>jie guo</t>
    </rPh>
    <rPh sb="5" eb="6">
      <t>shou gong</t>
    </rPh>
    <rPh sb="7" eb="8">
      <t>shai xuan</t>
    </rPh>
    <phoneticPr fontId="1" type="noConversion"/>
  </si>
  <si>
    <t>自动结果＋手工筛选1</t>
    <rPh sb="0" eb="1">
      <t>zi dong</t>
    </rPh>
    <rPh sb="2" eb="3">
      <t>jie guo</t>
    </rPh>
    <phoneticPr fontId="1" type="noConversion"/>
  </si>
  <si>
    <t>default</t>
    <phoneticPr fontId="1" type="noConversion"/>
  </si>
  <si>
    <t>default</t>
    <phoneticPr fontId="1" type="noConversion"/>
  </si>
  <si>
    <t>minlen</t>
    <phoneticPr fontId="1" type="noConversion"/>
  </si>
  <si>
    <t>自动结果</t>
    <rPh sb="0" eb="1">
      <t>zi dong</t>
    </rPh>
    <rPh sb="2" eb="3">
      <t>jie guo</t>
    </rPh>
    <phoneticPr fontId="1" type="noConversion"/>
  </si>
  <si>
    <t>default</t>
    <phoneticPr fontId="1" type="noConversion"/>
  </si>
  <si>
    <t>default</t>
    <phoneticPr fontId="1" type="noConversion"/>
  </si>
  <si>
    <t>F</t>
    <phoneticPr fontId="1" type="noConversion"/>
  </si>
  <si>
    <t>E</t>
    <phoneticPr fontId="1" type="noConversion"/>
  </si>
  <si>
    <t>E</t>
    <phoneticPr fontId="1" type="noConversion"/>
  </si>
  <si>
    <t>PrefixSpan</t>
    <phoneticPr fontId="1" type="noConversion"/>
  </si>
  <si>
    <t>自动结果保留150个词</t>
    <rPh sb="0" eb="1">
      <t>zi dong</t>
    </rPh>
    <rPh sb="2" eb="3">
      <t>jie guo</t>
    </rPh>
    <rPh sb="4" eb="5">
      <t>bao liu</t>
    </rPh>
    <rPh sb="9" eb="10">
      <t>ge</t>
    </rPh>
    <rPh sb="10" eb="11">
      <t>ci</t>
    </rPh>
    <phoneticPr fontId="1" type="noConversion"/>
  </si>
  <si>
    <t>自动结果保留200个词</t>
    <rPh sb="0" eb="1">
      <t>zi dong</t>
    </rPh>
    <rPh sb="2" eb="3">
      <t>jie guo</t>
    </rPh>
    <rPh sb="4" eb="5">
      <t>bao liu</t>
    </rPh>
    <rPh sb="9" eb="10">
      <t>ge</t>
    </rPh>
    <rPh sb="10" eb="11">
      <t>ci</t>
    </rPh>
    <phoneticPr fontId="1" type="noConversion"/>
  </si>
  <si>
    <t>PrefixSpan</t>
    <phoneticPr fontId="1" type="noConversion"/>
  </si>
  <si>
    <t>default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</si>
</sst>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00_);[Red]\(0.0000\)"/>
  </numFmts>
  <fonts count="8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黑体"/>
      <family val="3"/>
      <charset val="134"/>
    </font>
    <font>
      <sz val="12"/>
      <color theme="0"/>
      <name val="DengXian"/>
      <family val="2"/>
      <charset val="134"/>
      <scheme val="minor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4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0" fontId="4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77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41">
    <dxf>
      <numFmt numFmtId="178" formatCode="0.0000_);[Red]\(0.0000\)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/>
    </dxf>
    <dxf>
      <numFmt numFmtId="14" formatCode="0.00%"/>
      <alignment horizontal="center" vertical="bottom" textRotation="0" wrapText="0" indent="0" justifyLastLine="0" shrinkToFit="0"/>
    </dxf>
    <dxf>
      <numFmt numFmtId="14" formatCode="0.00%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76" formatCode="0_);[Red]\(0\)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黑体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76" formatCode="0_);[Red]\(0\)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黑体"/>
        <scheme val="none"/>
      </font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/>
    </dxf>
    <dxf>
      <numFmt numFmtId="14" formatCode="0.00%"/>
      <alignment horizontal="center" vertical="bottom" textRotation="0" wrapText="0" indent="0" justifyLastLine="0" shrinkToFit="0"/>
    </dxf>
    <dxf>
      <numFmt numFmtId="14" formatCode="0.00%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F30" totalsRowShown="0" headerRowDxfId="40" dataDxfId="39">
  <autoFilter ref="A1:F30"/>
  <sortState ref="A2:F30">
    <sortCondition descending="1" ref="F1:F30"/>
  </sortState>
  <tableColumns count="6">
    <tableColumn id="1" name="minsup" dataDxfId="38"/>
    <tableColumn id="2" name="minlen" dataDxfId="37"/>
    <tableColumn id="3" name="P" dataDxfId="36"/>
    <tableColumn id="4" name="R" dataDxfId="35"/>
    <tableColumn id="5" name="F" dataDxfId="34">
      <calculatedColumnFormula>(C2*D2*2)/(C2+D2)</calculatedColumnFormula>
    </tableColumn>
    <tableColumn id="6" name="E" dataDxfId="0">
      <calculatedColumnFormula>C2*D2*1.2/(0.2*C2+D2)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L21" totalsRowShown="0" headerRowDxfId="33" dataDxfId="32">
  <autoFilter ref="A1:L21"/>
  <sortState ref="A2:L21">
    <sortCondition descending="1" ref="B1:B21"/>
  </sortState>
  <tableColumns count="12">
    <tableColumn id="2" name="pattern_mine" dataDxfId="31"/>
    <tableColumn id="3" name="minsup" dataDxfId="30"/>
    <tableColumn id="11" name="minlen" dataDxfId="29"/>
    <tableColumn id="4" name="precision" dataDxfId="28"/>
    <tableColumn id="5" name="recall" dataDxfId="27"/>
    <tableColumn id="10" name="F" dataDxfId="26">
      <calculatedColumnFormula>D2*E2*2/(D2+E2)</calculatedColumnFormula>
    </tableColumn>
    <tableColumn id="12" name="E" dataDxfId="1">
      <calculatedColumnFormula>D2*E2*1.2/(0.2*D2+E2)</calculatedColumnFormula>
    </tableColumn>
    <tableColumn id="6" name="t" dataDxfId="25"/>
    <tableColumn id="7" name="s" dataDxfId="24"/>
    <tableColumn id="8" name="c" dataDxfId="23"/>
    <tableColumn id="9" name="g" dataDxfId="22"/>
    <tableColumn id="1" name="keywords" dataDxfId="2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表3_5" displayName="表3_5" ref="A1:J18" totalsRowShown="0" headerRowDxfId="20" dataDxfId="19">
  <autoFilter ref="A1:J18"/>
  <tableColumns count="10">
    <tableColumn id="2" name="pattern_mine" dataDxfId="18"/>
    <tableColumn id="3" name="minsup" dataDxfId="17"/>
    <tableColumn id="11" name="minlen" dataDxfId="16"/>
    <tableColumn id="4" name="precision" dataDxfId="15"/>
    <tableColumn id="5" name="recall" dataDxfId="14"/>
    <tableColumn id="6" name="t" dataDxfId="13"/>
    <tableColumn id="7" name="s" dataDxfId="12"/>
    <tableColumn id="8" name="c" dataDxfId="11"/>
    <tableColumn id="9" name="g" dataDxfId="10"/>
    <tableColumn id="1" name="keywords" dataDxfId="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2" name="表2" displayName="表2" ref="A1:E12" totalsRowShown="0" headerRowDxfId="8" dataDxfId="7">
  <autoFilter ref="A1:E12"/>
  <sortState ref="A2:E12">
    <sortCondition descending="1" ref="E1:E12"/>
  </sortState>
  <tableColumns count="5">
    <tableColumn id="1" name="minsup" dataDxfId="6"/>
    <tableColumn id="2" name="minlen" dataDxfId="5"/>
    <tableColumn id="3" name="P" dataDxfId="4"/>
    <tableColumn id="4" name="R" dataDxfId="3"/>
    <tableColumn id="5" name="F" dataDxfId="2">
      <calculatedColumnFormula>C2*D2*2/(C2+D2)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2.x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150" zoomScaleNormal="150" zoomScalePageLayoutView="150" workbookViewId="0">
      <selection activeCell="G13" sqref="G13"/>
    </sheetView>
  </sheetViews>
  <sheetFormatPr baseColWidth="10" defaultRowHeight="16" x14ac:dyDescent="0.2"/>
  <cols>
    <col min="3" max="4" width="21.83203125" customWidth="1"/>
    <col min="5" max="5" width="10.5" style="17" customWidth="1"/>
    <col min="6" max="6" width="11.5" style="25" customWidth="1"/>
  </cols>
  <sheetData>
    <row r="1" spans="1:6" x14ac:dyDescent="0.2">
      <c r="A1" s="1" t="s">
        <v>2</v>
      </c>
      <c r="B1" s="1" t="s">
        <v>3</v>
      </c>
      <c r="C1" s="1" t="s">
        <v>0</v>
      </c>
      <c r="D1" s="1" t="s">
        <v>1</v>
      </c>
      <c r="E1" s="22" t="s">
        <v>37</v>
      </c>
      <c r="F1" s="23" t="s">
        <v>38</v>
      </c>
    </row>
    <row r="2" spans="1:6" x14ac:dyDescent="0.2">
      <c r="A2" s="1">
        <v>90</v>
      </c>
      <c r="B2" s="1">
        <v>5</v>
      </c>
      <c r="C2" s="5">
        <v>0.468468468468</v>
      </c>
      <c r="D2" s="5">
        <v>0.29378531073399999</v>
      </c>
      <c r="E2" s="16">
        <f>(C2*D2*2)/(C2+D2)</f>
        <v>0.361111111110622</v>
      </c>
      <c r="F2" s="24">
        <f>C2*D2*1.2/(0.2*C2+D2)</f>
        <v>0.42622950819623567</v>
      </c>
    </row>
    <row r="3" spans="1:6" x14ac:dyDescent="0.2">
      <c r="A3" s="1">
        <v>40</v>
      </c>
      <c r="B3" s="1">
        <v>5</v>
      </c>
      <c r="C3" s="5">
        <v>0.42774566473999998</v>
      </c>
      <c r="D3" s="5">
        <v>0.41807909604499999</v>
      </c>
      <c r="E3" s="16">
        <f>(C3*D3*2)/(C3+D3)</f>
        <v>0.42285714285709813</v>
      </c>
      <c r="F3" s="24">
        <f>C3*D3*1.2/(0.2*C3+D3)</f>
        <v>0.42610364683307478</v>
      </c>
    </row>
    <row r="4" spans="1:6" x14ac:dyDescent="0.2">
      <c r="A4" s="1">
        <v>80</v>
      </c>
      <c r="B4" s="1">
        <v>5</v>
      </c>
      <c r="C4" s="5">
        <v>0.46153846153799999</v>
      </c>
      <c r="D4" s="5">
        <v>0.30508474576299999</v>
      </c>
      <c r="E4" s="16">
        <f>(C4*D4*2)/(C4+D4)</f>
        <v>0.3673469387755729</v>
      </c>
      <c r="F4" s="24">
        <f>C4*D4*1.2/(0.2*C4+D4)</f>
        <v>0.42519685039346761</v>
      </c>
    </row>
    <row r="5" spans="1:6" x14ac:dyDescent="0.2">
      <c r="A5" s="1">
        <v>30</v>
      </c>
      <c r="B5" s="1">
        <v>5</v>
      </c>
      <c r="C5" s="5">
        <v>0.41538461538499999</v>
      </c>
      <c r="D5" s="5">
        <v>0.45762711864400002</v>
      </c>
      <c r="E5" s="16">
        <f>(C5*D5*2)/(C5+D5)</f>
        <v>0.43548387096792257</v>
      </c>
      <c r="F5" s="24">
        <f>C5*D5*1.2/(0.2*C5+D5)</f>
        <v>0.42187500000032091</v>
      </c>
    </row>
    <row r="6" spans="1:6" x14ac:dyDescent="0.2">
      <c r="A6" s="1">
        <v>100</v>
      </c>
      <c r="B6" s="1">
        <v>5</v>
      </c>
      <c r="C6" s="5">
        <v>0.46728971962600002</v>
      </c>
      <c r="D6" s="5">
        <v>0.28248587570599998</v>
      </c>
      <c r="E6" s="16">
        <f>(C6*D6*2)/(C6+D6)</f>
        <v>0.35211267605612351</v>
      </c>
      <c r="F6" s="24">
        <f>C6*D6*1.2/(0.2*C6+D6)</f>
        <v>0.42134831460654798</v>
      </c>
    </row>
    <row r="7" spans="1:6" x14ac:dyDescent="0.2">
      <c r="A7" s="1">
        <v>70</v>
      </c>
      <c r="B7" s="1">
        <v>5</v>
      </c>
      <c r="C7" s="5">
        <v>0.4453125</v>
      </c>
      <c r="D7" s="5">
        <v>0.32203389830500001</v>
      </c>
      <c r="E7" s="16">
        <f>(C7*D7*2)/(C7+D7)</f>
        <v>0.37377049180322169</v>
      </c>
      <c r="F7" s="24">
        <f>C7*D7*1.2/(0.2*C7+D7)</f>
        <v>0.41860465116276691</v>
      </c>
    </row>
    <row r="8" spans="1:6" x14ac:dyDescent="0.2">
      <c r="A8" s="1">
        <v>60</v>
      </c>
      <c r="B8" s="1">
        <v>5</v>
      </c>
      <c r="C8" s="5">
        <v>0.428571428571</v>
      </c>
      <c r="D8" s="5">
        <v>0.33898305084699998</v>
      </c>
      <c r="E8" s="16">
        <f>(C8*D8*2)/(C8+D8)</f>
        <v>0.37854889589860108</v>
      </c>
      <c r="F8" s="24">
        <f>C8*D8*1.2/(0.2*C8+D8)</f>
        <v>0.4104903078672914</v>
      </c>
    </row>
    <row r="9" spans="1:6" x14ac:dyDescent="0.2">
      <c r="A9" s="1">
        <v>50</v>
      </c>
      <c r="B9" s="1">
        <v>5</v>
      </c>
      <c r="C9" s="5">
        <v>0.41935483871000001</v>
      </c>
      <c r="D9" s="5">
        <v>0.36723163841799999</v>
      </c>
      <c r="E9" s="16">
        <f>(C9*D9*2)/(C9+D9)</f>
        <v>0.39156626506033659</v>
      </c>
      <c r="F9" s="24">
        <f>C9*D9*1.2/(0.2*C9+D9)</f>
        <v>0.40966386554645862</v>
      </c>
    </row>
    <row r="10" spans="1:6" x14ac:dyDescent="0.2">
      <c r="A10" s="1">
        <v>90</v>
      </c>
      <c r="B10" s="1">
        <v>3</v>
      </c>
      <c r="C10" s="5">
        <v>0.35971223021600002</v>
      </c>
      <c r="D10" s="5">
        <v>0.84745762711899997</v>
      </c>
      <c r="E10" s="16">
        <f>(C10*D10*2)/(C10+D10)</f>
        <v>0.50505050505073845</v>
      </c>
      <c r="F10" s="24">
        <f>C10*D10*1.2/(0.2*C10+D10)</f>
        <v>0.39787798408506975</v>
      </c>
    </row>
    <row r="11" spans="1:6" x14ac:dyDescent="0.2">
      <c r="A11" s="1">
        <v>100</v>
      </c>
      <c r="B11" s="1">
        <v>3</v>
      </c>
      <c r="C11" s="5">
        <v>0.35971223021600002</v>
      </c>
      <c r="D11" s="5">
        <v>0.84745762711899997</v>
      </c>
      <c r="E11" s="16">
        <f>(C11*D11*2)/(C11+D11)</f>
        <v>0.50505050505073845</v>
      </c>
      <c r="F11" s="24">
        <f>C11*D11*1.2/(0.2*C11+D11)</f>
        <v>0.39787798408506975</v>
      </c>
    </row>
    <row r="12" spans="1:6" x14ac:dyDescent="0.2">
      <c r="A12" s="1">
        <v>100</v>
      </c>
      <c r="B12" s="1">
        <v>4</v>
      </c>
      <c r="C12" s="5">
        <v>0.37074829931999997</v>
      </c>
      <c r="D12" s="5">
        <v>0.61581920903999998</v>
      </c>
      <c r="E12" s="16">
        <f>(C12*D12*2)/(C12+D12)</f>
        <v>0.46284501061605093</v>
      </c>
      <c r="F12" s="24">
        <f>C12*D12*1.2/(0.2*C12+D12)</f>
        <v>0.39708561020065569</v>
      </c>
    </row>
    <row r="13" spans="1:6" x14ac:dyDescent="0.2">
      <c r="A13" s="1">
        <v>70</v>
      </c>
      <c r="B13" s="1">
        <v>3</v>
      </c>
      <c r="C13" s="5">
        <v>0.35885167464099998</v>
      </c>
      <c r="D13" s="5">
        <v>0.84745762711899997</v>
      </c>
      <c r="E13" s="16">
        <f>(C13*D13*2)/(C13+D13)</f>
        <v>0.50420168067218551</v>
      </c>
      <c r="F13" s="24">
        <f>C13*D13*1.2/(0.2*C13+D13)</f>
        <v>0.39700044111146299</v>
      </c>
    </row>
    <row r="14" spans="1:6" x14ac:dyDescent="0.2">
      <c r="A14" s="1">
        <v>80</v>
      </c>
      <c r="B14" s="1">
        <v>3</v>
      </c>
      <c r="C14" s="5">
        <v>0.35885167464099998</v>
      </c>
      <c r="D14" s="5">
        <v>0.84745762711899997</v>
      </c>
      <c r="E14" s="16">
        <f>(C14*D14*2)/(C14+D14)</f>
        <v>0.50420168067218551</v>
      </c>
      <c r="F14" s="24">
        <f>C14*D14*1.2/(0.2*C14+D14)</f>
        <v>0.39700044111146299</v>
      </c>
    </row>
    <row r="15" spans="1:6" s="6" customFormat="1" x14ac:dyDescent="0.2">
      <c r="A15" s="1">
        <v>30</v>
      </c>
      <c r="B15" s="1">
        <v>3</v>
      </c>
      <c r="C15" s="5">
        <v>0.35680751173699998</v>
      </c>
      <c r="D15" s="5">
        <v>0.85875706214699998</v>
      </c>
      <c r="E15" s="16">
        <f>(C15*D15*2)/(C15+D15)</f>
        <v>0.5041459369816873</v>
      </c>
      <c r="F15" s="24">
        <f>C15*D15*1.2/(0.2*C15+D15)</f>
        <v>0.39531859557858612</v>
      </c>
    </row>
    <row r="16" spans="1:6" x14ac:dyDescent="0.2">
      <c r="A16" s="1">
        <v>50</v>
      </c>
      <c r="B16" s="1">
        <v>3</v>
      </c>
      <c r="C16" s="5">
        <v>0.35629453681700002</v>
      </c>
      <c r="D16" s="5">
        <v>0.84745762711899997</v>
      </c>
      <c r="E16" s="16">
        <f>(C16*D16*2)/(C16+D16)</f>
        <v>0.50167224080263662</v>
      </c>
      <c r="F16" s="24">
        <f>C16*D16*1.2/(0.2*C16+D16)</f>
        <v>0.3943908851883397</v>
      </c>
    </row>
    <row r="17" spans="1:6" x14ac:dyDescent="0.2">
      <c r="A17" s="1">
        <v>60</v>
      </c>
      <c r="B17" s="1">
        <v>3</v>
      </c>
      <c r="C17" s="5">
        <v>0.35629453681700002</v>
      </c>
      <c r="D17" s="5">
        <v>0.84745762711899997</v>
      </c>
      <c r="E17" s="16">
        <f>(C17*D17*2)/(C17+D17)</f>
        <v>0.50167224080263662</v>
      </c>
      <c r="F17" s="24">
        <f>C17*D17*1.2/(0.2*C17+D17)</f>
        <v>0.3943908851883397</v>
      </c>
    </row>
    <row r="18" spans="1:6" x14ac:dyDescent="0.2">
      <c r="A18" s="1">
        <v>30</v>
      </c>
      <c r="B18" s="1">
        <v>6</v>
      </c>
      <c r="C18" s="5">
        <v>0.59090909090900001</v>
      </c>
      <c r="D18" s="5">
        <v>0.146892655367</v>
      </c>
      <c r="E18" s="16">
        <f>(C18*D18*2)/(C18+D18)</f>
        <v>0.23529411764675442</v>
      </c>
      <c r="F18" s="24">
        <f>C18*D18*1.2/(0.2*C18+D18)</f>
        <v>0.39294710327424942</v>
      </c>
    </row>
    <row r="19" spans="1:6" x14ac:dyDescent="0.2">
      <c r="A19" s="1">
        <v>40</v>
      </c>
      <c r="B19" s="1">
        <v>3</v>
      </c>
      <c r="C19" s="5">
        <v>0.35460992907799999</v>
      </c>
      <c r="D19" s="5">
        <v>0.84745762711899997</v>
      </c>
      <c r="E19" s="16">
        <f>(C19*D19*2)/(C19+D19)</f>
        <v>0.50000000000004785</v>
      </c>
      <c r="F19" s="24">
        <f>C19*D19*1.2/(0.2*C19+D19)</f>
        <v>0.39267015706806108</v>
      </c>
    </row>
    <row r="20" spans="1:6" x14ac:dyDescent="0.2">
      <c r="A20" s="1">
        <v>90</v>
      </c>
      <c r="B20" s="1">
        <v>4</v>
      </c>
      <c r="C20" s="5">
        <v>0.36156351791500002</v>
      </c>
      <c r="D20" s="5">
        <v>0.627118644068</v>
      </c>
      <c r="E20" s="16">
        <f>(C20*D20*2)/(C20+D20)</f>
        <v>0.45867768595021863</v>
      </c>
      <c r="F20" s="24">
        <f>C20*D20*1.2/(0.2*C20+D20)</f>
        <v>0.38901869158849955</v>
      </c>
    </row>
    <row r="21" spans="1:6" x14ac:dyDescent="0.2">
      <c r="A21" s="1">
        <v>80</v>
      </c>
      <c r="B21" s="1">
        <v>4</v>
      </c>
      <c r="C21" s="5">
        <v>0.35782747603800003</v>
      </c>
      <c r="D21" s="5">
        <v>0.63276836158200001</v>
      </c>
      <c r="E21" s="16">
        <f>(C21*D21*2)/(C21+D21)</f>
        <v>0.45714285714260139</v>
      </c>
      <c r="F21" s="24">
        <f>C21*D21*1.2/(0.2*C21+D21)</f>
        <v>0.38576349024077911</v>
      </c>
    </row>
    <row r="22" spans="1:6" x14ac:dyDescent="0.2">
      <c r="A22" s="1">
        <v>30</v>
      </c>
      <c r="B22" s="1">
        <v>4</v>
      </c>
      <c r="C22" s="5">
        <v>0.35327635327599999</v>
      </c>
      <c r="D22" s="5">
        <v>0.70056497175099997</v>
      </c>
      <c r="E22" s="16">
        <f>(C22*D22*2)/(C22+D22)</f>
        <v>0.46969696969656471</v>
      </c>
      <c r="F22" s="24">
        <f>C22*D22*1.2/(0.2*C22+D22)</f>
        <v>0.38509316770149271</v>
      </c>
    </row>
    <row r="23" spans="1:6" x14ac:dyDescent="0.2">
      <c r="A23" s="1">
        <v>70</v>
      </c>
      <c r="B23" s="1">
        <v>4</v>
      </c>
      <c r="C23" s="5">
        <v>0.35493827160500002</v>
      </c>
      <c r="D23" s="5">
        <v>0.64971751412400003</v>
      </c>
      <c r="E23" s="16">
        <f>(C23*D23*2)/(C23+D23)</f>
        <v>0.45908183632732358</v>
      </c>
      <c r="F23" s="24">
        <f>C23*D23*1.2/(0.2*C23+D23)</f>
        <v>0.3839732888147343</v>
      </c>
    </row>
    <row r="24" spans="1:6" x14ac:dyDescent="0.2">
      <c r="A24" s="1">
        <v>60</v>
      </c>
      <c r="B24" s="1">
        <v>4</v>
      </c>
      <c r="C24" s="5">
        <v>0.35060975609799999</v>
      </c>
      <c r="D24" s="5">
        <v>0.64971751412400003</v>
      </c>
      <c r="E24" s="16">
        <f>(C24*D24*2)/(C24+D24)</f>
        <v>0.45544554455475367</v>
      </c>
      <c r="F24" s="24">
        <f>C24*D24*1.2/(0.2*C24+D24)</f>
        <v>0.3797468354434505</v>
      </c>
    </row>
    <row r="25" spans="1:6" x14ac:dyDescent="0.2">
      <c r="A25" s="1">
        <v>40</v>
      </c>
      <c r="B25" s="1">
        <v>4</v>
      </c>
      <c r="C25" s="5">
        <v>0.34782608695700001</v>
      </c>
      <c r="D25" s="5">
        <v>0.67796610169500005</v>
      </c>
      <c r="E25" s="16">
        <f>(C25*D25*2)/(C25+D25)</f>
        <v>0.4597701149429661</v>
      </c>
      <c r="F25" s="24">
        <f>C25*D25*1.2/(0.2*C25+D25)</f>
        <v>0.37854889589953011</v>
      </c>
    </row>
    <row r="26" spans="1:6" x14ac:dyDescent="0.2">
      <c r="A26" s="1">
        <v>50</v>
      </c>
      <c r="B26" s="1">
        <v>4</v>
      </c>
      <c r="C26" s="5">
        <v>0.34626865671599999</v>
      </c>
      <c r="D26" s="5">
        <v>0.65536723163800004</v>
      </c>
      <c r="E26" s="16">
        <f>(C26*D26*2)/(C26+D26)</f>
        <v>0.45312499999954231</v>
      </c>
      <c r="F26" s="24">
        <f>C26*D26*1.2/(0.2*C26+D26)</f>
        <v>0.37580993520475048</v>
      </c>
    </row>
    <row r="27" spans="1:6" x14ac:dyDescent="0.2">
      <c r="A27" s="1">
        <v>40</v>
      </c>
      <c r="B27" s="1">
        <v>6</v>
      </c>
      <c r="C27" s="5">
        <v>0.66666666666700003</v>
      </c>
      <c r="D27" s="5">
        <v>7.9096045197699999E-2</v>
      </c>
      <c r="E27" s="16">
        <f>(C27*D27*2)/(C27+D27)</f>
        <v>0.14141414141408482</v>
      </c>
      <c r="F27" s="24">
        <f>C27*D27*1.2/(0.2*C27+D27)</f>
        <v>0.2978723404254926</v>
      </c>
    </row>
    <row r="28" spans="1:6" x14ac:dyDescent="0.2">
      <c r="A28" s="1">
        <v>50</v>
      </c>
      <c r="B28" s="1">
        <v>6</v>
      </c>
      <c r="C28" s="5">
        <v>0.66666666666700003</v>
      </c>
      <c r="D28" s="5">
        <v>7.9096045197699999E-2</v>
      </c>
      <c r="E28" s="16">
        <f>(C28*D28*2)/(C28+D28)</f>
        <v>0.14141414141408482</v>
      </c>
      <c r="F28" s="24">
        <f>C28*D28*1.2/(0.2*C28+D28)</f>
        <v>0.2978723404254926</v>
      </c>
    </row>
    <row r="29" spans="1:6" x14ac:dyDescent="0.2">
      <c r="A29" s="1">
        <v>60</v>
      </c>
      <c r="B29" s="1">
        <v>6</v>
      </c>
      <c r="C29" s="5">
        <v>0.66666666666700003</v>
      </c>
      <c r="D29" s="5">
        <v>5.64971751412E-2</v>
      </c>
      <c r="E29" s="16">
        <f>(C29*D29*2)/(C29+D29)</f>
        <v>0.10416666666659775</v>
      </c>
      <c r="F29" s="24">
        <f>C29*D29*1.2/(0.2*C29+D29)</f>
        <v>0.23809523809514641</v>
      </c>
    </row>
    <row r="30" spans="1:6" x14ac:dyDescent="0.2">
      <c r="A30" s="1">
        <v>70</v>
      </c>
      <c r="B30" s="1">
        <v>6</v>
      </c>
      <c r="C30" s="5">
        <v>0.75</v>
      </c>
      <c r="D30" s="5">
        <v>3.3898305084700001E-2</v>
      </c>
      <c r="E30" s="16">
        <f>(C30*D30*2)/(C30+D30)</f>
        <v>6.4864864864781088E-2</v>
      </c>
      <c r="F30" s="24">
        <f>C30*D30*1.2/(0.2*C30+D30)</f>
        <v>0.16589861751133805</v>
      </c>
    </row>
    <row r="31" spans="1:6" x14ac:dyDescent="0.2">
      <c r="A31" s="27" t="s">
        <v>4</v>
      </c>
      <c r="B31" s="27"/>
      <c r="C31" s="27"/>
      <c r="D31" s="27"/>
    </row>
  </sheetData>
  <mergeCells count="1">
    <mergeCell ref="A31:D31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tabSelected="1" zoomScale="170" zoomScaleNormal="170" zoomScalePageLayoutView="170" workbookViewId="0">
      <selection activeCell="B10" sqref="B10"/>
    </sheetView>
  </sheetViews>
  <sheetFormatPr baseColWidth="10" defaultRowHeight="16" x14ac:dyDescent="0.2"/>
  <cols>
    <col min="1" max="1" width="15.83203125" customWidth="1"/>
    <col min="2" max="2" width="8.5" style="8" customWidth="1"/>
    <col min="3" max="3" width="8.5" style="14" customWidth="1"/>
    <col min="4" max="4" width="11.5" customWidth="1"/>
    <col min="5" max="6" width="8.6640625" customWidth="1"/>
    <col min="7" max="7" width="9.83203125" customWidth="1"/>
    <col min="8" max="8" width="4.33203125" customWidth="1"/>
    <col min="9" max="9" width="8.5" customWidth="1"/>
    <col min="10" max="10" width="11.1640625" customWidth="1"/>
    <col min="11" max="11" width="14.1640625" customWidth="1"/>
    <col min="12" max="12" width="21.33203125" customWidth="1"/>
  </cols>
  <sheetData>
    <row r="1" spans="1:12" x14ac:dyDescent="0.2">
      <c r="A1" s="3" t="s">
        <v>6</v>
      </c>
      <c r="B1" s="15" t="s">
        <v>2</v>
      </c>
      <c r="C1" s="12" t="s">
        <v>33</v>
      </c>
      <c r="D1" s="3" t="s">
        <v>7</v>
      </c>
      <c r="E1" s="3" t="s">
        <v>8</v>
      </c>
      <c r="F1" s="3" t="s">
        <v>37</v>
      </c>
      <c r="G1" s="3" t="s">
        <v>39</v>
      </c>
      <c r="H1" s="3" t="s">
        <v>9</v>
      </c>
      <c r="I1" s="3" t="s">
        <v>10</v>
      </c>
      <c r="J1" s="3" t="s">
        <v>12</v>
      </c>
      <c r="K1" s="3" t="s">
        <v>13</v>
      </c>
      <c r="L1" s="3" t="s">
        <v>25</v>
      </c>
    </row>
    <row r="2" spans="1:12" x14ac:dyDescent="0.2">
      <c r="A2" s="4" t="s">
        <v>43</v>
      </c>
      <c r="B2" s="5">
        <v>0.11</v>
      </c>
      <c r="C2" s="13">
        <v>0</v>
      </c>
      <c r="D2" s="5">
        <v>0.35888500000000001</v>
      </c>
      <c r="E2" s="5">
        <v>0.58192100000000002</v>
      </c>
      <c r="F2" s="18">
        <f>D2*E2*2/(D2+E2)</f>
        <v>0.44396553186310461</v>
      </c>
      <c r="G2" s="18">
        <f>D2*E2*1.2/(0.2*D2+E2)</f>
        <v>0.38337468020706805</v>
      </c>
      <c r="H2" s="2">
        <v>2</v>
      </c>
      <c r="I2" s="2">
        <v>0</v>
      </c>
      <c r="J2" s="2" t="s">
        <v>14</v>
      </c>
      <c r="K2" s="2" t="s">
        <v>14</v>
      </c>
      <c r="L2" s="10" t="s">
        <v>41</v>
      </c>
    </row>
    <row r="3" spans="1:12" x14ac:dyDescent="0.2">
      <c r="A3" s="4" t="s">
        <v>20</v>
      </c>
      <c r="B3" s="5">
        <v>0.11</v>
      </c>
      <c r="C3" s="13">
        <v>0</v>
      </c>
      <c r="D3" s="5">
        <v>0.36011900000000002</v>
      </c>
      <c r="E3" s="5">
        <v>0.683616</v>
      </c>
      <c r="F3" s="18">
        <f>D3*E3*2/(D3+E3)</f>
        <v>0.47173489497621518</v>
      </c>
      <c r="G3" s="18">
        <f>D3*E3*1.2/(0.2*D3+E3)</f>
        <v>0.39095311332833449</v>
      </c>
      <c r="H3" s="2">
        <v>2</v>
      </c>
      <c r="I3" s="2">
        <v>0</v>
      </c>
      <c r="J3" s="2" t="s">
        <v>21</v>
      </c>
      <c r="K3" s="2" t="s">
        <v>22</v>
      </c>
      <c r="L3" s="11" t="s">
        <v>42</v>
      </c>
    </row>
    <row r="4" spans="1:12" x14ac:dyDescent="0.2">
      <c r="A4" s="4" t="s">
        <v>20</v>
      </c>
      <c r="B4" s="5">
        <v>0.106</v>
      </c>
      <c r="C4" s="13">
        <v>0</v>
      </c>
      <c r="D4" s="5">
        <v>0.36813200000000001</v>
      </c>
      <c r="E4" s="5">
        <v>0.75706200000000001</v>
      </c>
      <c r="F4" s="18">
        <f>D4*E4*2/(D4+E4)</f>
        <v>0.4953790158568212</v>
      </c>
      <c r="G4" s="18">
        <f>D4*E4*1.2/(0.2*D4+E4)</f>
        <v>0.40260403036902892</v>
      </c>
      <c r="H4" s="2">
        <v>2</v>
      </c>
      <c r="I4" s="2">
        <v>0</v>
      </c>
      <c r="J4" s="2" t="s">
        <v>14</v>
      </c>
      <c r="K4" s="2" t="s">
        <v>14</v>
      </c>
      <c r="L4" s="11" t="s">
        <v>42</v>
      </c>
    </row>
    <row r="5" spans="1:12" x14ac:dyDescent="0.2">
      <c r="A5" s="4" t="s">
        <v>20</v>
      </c>
      <c r="B5" s="5">
        <v>0.10589999999999999</v>
      </c>
      <c r="C5" s="13">
        <v>0</v>
      </c>
      <c r="D5" s="5">
        <v>0.36813200000000001</v>
      </c>
      <c r="E5" s="5">
        <v>0.75706200000000001</v>
      </c>
      <c r="F5" s="18">
        <f>D5*E5*2/(D5+E5)</f>
        <v>0.4953790158568212</v>
      </c>
      <c r="G5" s="18">
        <f>D5*E5*1.2/(0.2*D5+E5)</f>
        <v>0.40260403036902892</v>
      </c>
      <c r="H5" s="2">
        <v>2</v>
      </c>
      <c r="I5" s="2">
        <v>0</v>
      </c>
      <c r="J5" s="2" t="s">
        <v>14</v>
      </c>
      <c r="K5" s="2" t="s">
        <v>14</v>
      </c>
      <c r="L5" s="11" t="s">
        <v>42</v>
      </c>
    </row>
    <row r="6" spans="1:12" x14ac:dyDescent="0.2">
      <c r="A6" s="4" t="s">
        <v>20</v>
      </c>
      <c r="B6" s="5">
        <v>0.10580000000000001</v>
      </c>
      <c r="C6" s="13">
        <v>0</v>
      </c>
      <c r="D6" s="5">
        <v>0.36813200000000001</v>
      </c>
      <c r="E6" s="5">
        <v>0.75706200000000001</v>
      </c>
      <c r="F6" s="18">
        <f>D6*E6*2/(D6+E6)</f>
        <v>0.4953790158568212</v>
      </c>
      <c r="G6" s="18">
        <f>D6*E6*1.2/(0.2*D6+E6)</f>
        <v>0.40260403036902892</v>
      </c>
      <c r="H6" s="9">
        <v>2</v>
      </c>
      <c r="I6" s="9">
        <v>0</v>
      </c>
      <c r="J6" s="9" t="s">
        <v>14</v>
      </c>
      <c r="K6" s="9" t="s">
        <v>14</v>
      </c>
      <c r="L6" s="11" t="s">
        <v>42</v>
      </c>
    </row>
    <row r="7" spans="1:12" x14ac:dyDescent="0.2">
      <c r="A7" s="4" t="s">
        <v>20</v>
      </c>
      <c r="B7" s="5">
        <v>0.1057</v>
      </c>
      <c r="C7" s="13">
        <v>0</v>
      </c>
      <c r="D7" s="5">
        <v>0.34687499999999999</v>
      </c>
      <c r="E7" s="5">
        <v>0.62711899999999998</v>
      </c>
      <c r="F7" s="18">
        <f>D7*E7*2/(D7+E7)</f>
        <v>0.44668017077107247</v>
      </c>
      <c r="G7" s="18">
        <f>D7*E7*1.2/(0.2*D7+E7)</f>
        <v>0.37478899136245253</v>
      </c>
      <c r="H7" s="10">
        <v>2</v>
      </c>
      <c r="I7" s="10">
        <v>0</v>
      </c>
      <c r="J7" s="10" t="s">
        <v>14</v>
      </c>
      <c r="K7" s="10" t="s">
        <v>14</v>
      </c>
      <c r="L7" s="11" t="s">
        <v>42</v>
      </c>
    </row>
    <row r="8" spans="1:12" x14ac:dyDescent="0.2">
      <c r="A8" s="4" t="s">
        <v>20</v>
      </c>
      <c r="B8" s="5">
        <v>0.1056</v>
      </c>
      <c r="C8" s="13">
        <v>0</v>
      </c>
      <c r="D8" s="5">
        <v>0.34687499999999999</v>
      </c>
      <c r="E8" s="5">
        <v>0.62711899999999998</v>
      </c>
      <c r="F8" s="18">
        <f>D8*E8*2/(D8+E8)</f>
        <v>0.44668017077107247</v>
      </c>
      <c r="G8" s="18">
        <f>D8*E8*1.2/(0.2*D8+E8)</f>
        <v>0.37478899136245253</v>
      </c>
      <c r="H8" s="10">
        <v>2</v>
      </c>
      <c r="I8" s="10">
        <v>0</v>
      </c>
      <c r="J8" s="10" t="s">
        <v>14</v>
      </c>
      <c r="K8" s="10" t="s">
        <v>14</v>
      </c>
      <c r="L8" s="11" t="s">
        <v>42</v>
      </c>
    </row>
    <row r="9" spans="1:12" x14ac:dyDescent="0.2">
      <c r="A9" s="4" t="s">
        <v>20</v>
      </c>
      <c r="B9" s="5">
        <v>0.10539999999999999</v>
      </c>
      <c r="C9" s="13">
        <v>0</v>
      </c>
      <c r="D9" s="5">
        <v>0.23333300000000001</v>
      </c>
      <c r="E9" s="5">
        <v>3.9548E-2</v>
      </c>
      <c r="F9" s="18">
        <f>D9*E9*2/(D9+E9)</f>
        <v>6.7632803192600441E-2</v>
      </c>
      <c r="G9" s="18">
        <f>D9*E9*1.2/(0.2*D9+E9)</f>
        <v>0.12844024307715862</v>
      </c>
      <c r="H9" s="10">
        <v>2</v>
      </c>
      <c r="I9" s="10">
        <v>0</v>
      </c>
      <c r="J9" s="10" t="s">
        <v>14</v>
      </c>
      <c r="K9" s="10" t="s">
        <v>14</v>
      </c>
      <c r="L9" s="10" t="s">
        <v>42</v>
      </c>
    </row>
    <row r="10" spans="1:12" x14ac:dyDescent="0.2">
      <c r="A10" s="4" t="s">
        <v>20</v>
      </c>
      <c r="B10" s="5">
        <v>0.1052</v>
      </c>
      <c r="C10" s="13">
        <v>0</v>
      </c>
      <c r="D10" s="5">
        <v>0.45454499999999998</v>
      </c>
      <c r="E10" s="5">
        <v>0.33898299999999998</v>
      </c>
      <c r="F10" s="18">
        <f>D10*E10*2/(D10+E10)</f>
        <v>0.38834931529826289</v>
      </c>
      <c r="G10" s="18">
        <f>D10*E10*1.2/(0.2*D10+E10)</f>
        <v>0.43010717408558424</v>
      </c>
      <c r="H10" s="10">
        <v>2</v>
      </c>
      <c r="I10" s="10">
        <v>0</v>
      </c>
      <c r="J10" s="10" t="s">
        <v>14</v>
      </c>
      <c r="K10" s="10" t="s">
        <v>14</v>
      </c>
      <c r="L10" s="10" t="s">
        <v>42</v>
      </c>
    </row>
    <row r="11" spans="1:12" x14ac:dyDescent="0.2">
      <c r="A11" s="4" t="s">
        <v>20</v>
      </c>
      <c r="B11" s="5">
        <v>0.105</v>
      </c>
      <c r="C11" s="13">
        <v>0</v>
      </c>
      <c r="D11" s="5">
        <v>0.45454499999999998</v>
      </c>
      <c r="E11" s="5">
        <v>0.33898299999999998</v>
      </c>
      <c r="F11" s="18">
        <f>D11*E11*2/(D11+E11)</f>
        <v>0.38834931529826289</v>
      </c>
      <c r="G11" s="18">
        <f>D11*E11*1.2/(0.2*D11+E11)</f>
        <v>0.43010717408558424</v>
      </c>
      <c r="H11" s="10">
        <v>2</v>
      </c>
      <c r="I11" s="10">
        <v>0</v>
      </c>
      <c r="J11" s="10" t="s">
        <v>14</v>
      </c>
      <c r="K11" s="10" t="s">
        <v>14</v>
      </c>
      <c r="L11" s="10" t="s">
        <v>42</v>
      </c>
    </row>
    <row r="12" spans="1:12" x14ac:dyDescent="0.2">
      <c r="A12" s="4" t="s">
        <v>40</v>
      </c>
      <c r="B12" s="5">
        <v>0.10100000000000001</v>
      </c>
      <c r="C12" s="13">
        <v>0</v>
      </c>
      <c r="D12" s="5">
        <v>0.355603</v>
      </c>
      <c r="E12" s="5">
        <v>0.932203</v>
      </c>
      <c r="F12" s="18">
        <f>D12*E12*2/(D12+E12)</f>
        <v>0.51482006359498245</v>
      </c>
      <c r="G12" s="18">
        <f>D12*E12*1.2/(0.2*D12+E12)</f>
        <v>0.39647529480099936</v>
      </c>
      <c r="H12" s="10">
        <v>2</v>
      </c>
      <c r="I12" s="10">
        <v>0</v>
      </c>
      <c r="J12" s="10" t="s">
        <v>44</v>
      </c>
      <c r="K12" s="10" t="s">
        <v>14</v>
      </c>
      <c r="L12" s="10" t="s">
        <v>41</v>
      </c>
    </row>
    <row r="13" spans="1:12" x14ac:dyDescent="0.2">
      <c r="A13" s="4" t="s">
        <v>40</v>
      </c>
      <c r="B13" s="5">
        <v>0.1</v>
      </c>
      <c r="C13" s="13">
        <v>0</v>
      </c>
      <c r="D13" s="5">
        <v>0.37846200000000002</v>
      </c>
      <c r="E13" s="5">
        <v>0.69491499999999995</v>
      </c>
      <c r="F13" s="18">
        <f>D13*E13*2/(D13+E13)</f>
        <v>0.4900401643225073</v>
      </c>
      <c r="G13" s="18">
        <f>D13*E13*1.2/(0.2*D13+E13)</f>
        <v>0.40954538572559773</v>
      </c>
      <c r="H13" s="10">
        <v>2</v>
      </c>
      <c r="I13" s="10">
        <v>0</v>
      </c>
      <c r="J13" s="10" t="s">
        <v>14</v>
      </c>
      <c r="K13" s="10" t="s">
        <v>14</v>
      </c>
      <c r="L13" s="10" t="s">
        <v>41</v>
      </c>
    </row>
    <row r="14" spans="1:12" x14ac:dyDescent="0.2">
      <c r="A14" s="4" t="s">
        <v>20</v>
      </c>
      <c r="B14" s="5">
        <v>0.1</v>
      </c>
      <c r="C14" s="13">
        <v>0</v>
      </c>
      <c r="D14" s="5">
        <v>0.41752600000000001</v>
      </c>
      <c r="E14" s="5">
        <v>0.45762700000000001</v>
      </c>
      <c r="F14" s="18">
        <f>D14*E14*2/(D14+E14)</f>
        <v>0.43665775196337098</v>
      </c>
      <c r="G14" s="18">
        <f>D14*E14*1.2/(0.2*D14+E14)</f>
        <v>0.42371421431287948</v>
      </c>
      <c r="H14" s="10">
        <v>2</v>
      </c>
      <c r="I14" s="10">
        <v>0</v>
      </c>
      <c r="J14" s="10" t="s">
        <v>21</v>
      </c>
      <c r="K14" s="10" t="s">
        <v>22</v>
      </c>
      <c r="L14" s="10" t="s">
        <v>42</v>
      </c>
    </row>
    <row r="15" spans="1:12" x14ac:dyDescent="0.2">
      <c r="A15" s="4" t="s">
        <v>23</v>
      </c>
      <c r="B15" s="5">
        <v>0.1</v>
      </c>
      <c r="C15" s="13">
        <v>0</v>
      </c>
      <c r="D15" s="5">
        <v>0.340862</v>
      </c>
      <c r="E15" s="5">
        <v>0.93785300000000005</v>
      </c>
      <c r="F15" s="18">
        <f>D15*E15*2/(D15+E15)</f>
        <v>0.49999952966219996</v>
      </c>
      <c r="G15" s="18">
        <f>D15*E15*1.2/(0.2*D15+E15)</f>
        <v>0.38131655437646012</v>
      </c>
      <c r="H15" s="10">
        <v>2</v>
      </c>
      <c r="I15" s="10">
        <v>0</v>
      </c>
      <c r="J15" s="10">
        <v>3.125E-2</v>
      </c>
      <c r="K15" s="10">
        <v>1.220703125E-4</v>
      </c>
      <c r="L15" s="10" t="s">
        <v>42</v>
      </c>
    </row>
    <row r="16" spans="1:12" x14ac:dyDescent="0.2">
      <c r="A16" s="4" t="s">
        <v>24</v>
      </c>
      <c r="B16" s="5">
        <v>0.1</v>
      </c>
      <c r="C16" s="13">
        <v>0</v>
      </c>
      <c r="D16" s="5">
        <v>0.340862</v>
      </c>
      <c r="E16" s="5">
        <v>0.93785300000000005</v>
      </c>
      <c r="F16" s="18">
        <f>D16*E16*2/(D16+E16)</f>
        <v>0.49999952966219996</v>
      </c>
      <c r="G16" s="18">
        <f>D16*E16*1.2/(0.2*D16+E16)</f>
        <v>0.38131655437646012</v>
      </c>
      <c r="H16" s="10">
        <v>2</v>
      </c>
      <c r="I16" s="10">
        <v>0</v>
      </c>
      <c r="J16" s="10">
        <v>512</v>
      </c>
      <c r="K16" s="10">
        <v>1.220703125E-4</v>
      </c>
      <c r="L16" s="10" t="s">
        <v>42</v>
      </c>
    </row>
    <row r="17" spans="1:12" x14ac:dyDescent="0.2">
      <c r="A17" s="4" t="s">
        <v>11</v>
      </c>
      <c r="B17" s="5">
        <v>0.1</v>
      </c>
      <c r="C17" s="13">
        <v>0</v>
      </c>
      <c r="D17" s="5">
        <v>0.36049999999999999</v>
      </c>
      <c r="E17" s="5">
        <v>0.47460000000000002</v>
      </c>
      <c r="F17" s="18">
        <f>D17*E17*2/(D17+E17)</f>
        <v>0.4097552388935457</v>
      </c>
      <c r="G17" s="18">
        <f>D17*E17*1.2/(0.2*D17+E17)</f>
        <v>0.37554775928297057</v>
      </c>
      <c r="H17" s="10">
        <v>3</v>
      </c>
      <c r="I17" s="10">
        <v>0</v>
      </c>
      <c r="J17" s="10" t="s">
        <v>14</v>
      </c>
      <c r="K17" s="10" t="s">
        <v>15</v>
      </c>
      <c r="L17" s="10" t="s">
        <v>42</v>
      </c>
    </row>
    <row r="18" spans="1:12" x14ac:dyDescent="0.2">
      <c r="A18" s="4" t="s">
        <v>11</v>
      </c>
      <c r="B18" s="5">
        <v>0.1</v>
      </c>
      <c r="C18" s="13">
        <v>0</v>
      </c>
      <c r="D18" s="5">
        <v>0.4078</v>
      </c>
      <c r="E18" s="5">
        <v>0.23730000000000001</v>
      </c>
      <c r="F18" s="18">
        <f>D18*E18*2/(D18+E18)</f>
        <v>0.30001841574949623</v>
      </c>
      <c r="G18" s="18">
        <f>D18*E18*1.2/(0.2*D18+E18)</f>
        <v>0.36418844634008651</v>
      </c>
      <c r="H18" s="11">
        <v>2</v>
      </c>
      <c r="I18" s="11">
        <v>0</v>
      </c>
      <c r="J18" s="11" t="s">
        <v>14</v>
      </c>
      <c r="K18" s="11" t="s">
        <v>15</v>
      </c>
      <c r="L18" s="11" t="s">
        <v>42</v>
      </c>
    </row>
    <row r="19" spans="1:12" x14ac:dyDescent="0.2">
      <c r="A19" s="4" t="s">
        <v>5</v>
      </c>
      <c r="B19" s="5">
        <v>0.1</v>
      </c>
      <c r="C19" s="13">
        <v>0</v>
      </c>
      <c r="D19" s="5">
        <v>0.42049999999999998</v>
      </c>
      <c r="E19" s="5">
        <v>0.20899999999999999</v>
      </c>
      <c r="F19" s="18">
        <f>D19*E19*2/(D19+E19)</f>
        <v>0.27922001588562351</v>
      </c>
      <c r="G19" s="18">
        <f>D19*E19*1.2/(0.2*D19+E19)</f>
        <v>0.35981371545547586</v>
      </c>
      <c r="H19" s="11">
        <v>2</v>
      </c>
      <c r="I19" s="11">
        <v>0</v>
      </c>
      <c r="J19" s="11">
        <v>512</v>
      </c>
      <c r="K19" s="11">
        <v>1.220703125E-4</v>
      </c>
      <c r="L19" s="11" t="s">
        <v>42</v>
      </c>
    </row>
    <row r="20" spans="1:12" x14ac:dyDescent="0.2">
      <c r="A20" s="4" t="s">
        <v>11</v>
      </c>
      <c r="B20" s="5">
        <v>0.1</v>
      </c>
      <c r="C20" s="13">
        <v>0</v>
      </c>
      <c r="D20" s="5">
        <v>0.33729999999999999</v>
      </c>
      <c r="E20" s="5">
        <v>0.31640000000000001</v>
      </c>
      <c r="F20" s="18">
        <f>D20*E20*2/(D20+E20)</f>
        <v>0.32651589414104332</v>
      </c>
      <c r="G20" s="18">
        <f>D20*E20*1.2/(0.2*D20+E20)</f>
        <v>0.33362700984734017</v>
      </c>
      <c r="H20" s="26">
        <v>1</v>
      </c>
      <c r="I20" s="26">
        <v>0</v>
      </c>
      <c r="J20" s="26" t="s">
        <v>14</v>
      </c>
      <c r="K20" s="26" t="s">
        <v>15</v>
      </c>
      <c r="L20" s="26" t="s">
        <v>42</v>
      </c>
    </row>
    <row r="21" spans="1:12" x14ac:dyDescent="0.2">
      <c r="A21" s="4" t="s">
        <v>43</v>
      </c>
      <c r="B21" s="5">
        <v>0.09</v>
      </c>
      <c r="C21" s="13">
        <v>0</v>
      </c>
      <c r="D21" s="5">
        <v>0.24390200000000001</v>
      </c>
      <c r="E21" s="5">
        <v>5.6496999999999999E-2</v>
      </c>
      <c r="F21" s="18">
        <f>D21*E21*2/(D21+E21)</f>
        <v>9.1742857293133459E-2</v>
      </c>
      <c r="G21" s="18">
        <f>D21*E21*1.2/(0.2*D21+E21)</f>
        <v>0.15706768549375269</v>
      </c>
      <c r="H21" s="26">
        <v>2</v>
      </c>
      <c r="I21" s="26">
        <v>0</v>
      </c>
      <c r="J21" s="26" t="s">
        <v>14</v>
      </c>
      <c r="K21" s="26" t="s">
        <v>14</v>
      </c>
      <c r="L21" s="26" t="s">
        <v>41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80" zoomScaleNormal="180" zoomScalePageLayoutView="180" workbookViewId="0">
      <selection activeCell="E8" sqref="E8"/>
    </sheetView>
  </sheetViews>
  <sheetFormatPr baseColWidth="10" defaultRowHeight="16" x14ac:dyDescent="0.2"/>
  <cols>
    <col min="10" max="10" width="21.5" customWidth="1"/>
  </cols>
  <sheetData>
    <row r="1" spans="1:10" x14ac:dyDescent="0.2">
      <c r="A1" s="3" t="s">
        <v>6</v>
      </c>
      <c r="B1" s="15" t="s">
        <v>2</v>
      </c>
      <c r="C1" s="12" t="s">
        <v>33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12</v>
      </c>
      <c r="I1" s="3" t="s">
        <v>13</v>
      </c>
      <c r="J1" s="3" t="s">
        <v>25</v>
      </c>
    </row>
    <row r="2" spans="1:10" x14ac:dyDescent="0.2">
      <c r="A2" s="4" t="s">
        <v>5</v>
      </c>
      <c r="B2" s="5">
        <v>0.1</v>
      </c>
      <c r="C2" s="13">
        <v>0</v>
      </c>
      <c r="D2" s="11">
        <v>0</v>
      </c>
      <c r="E2" s="11">
        <v>0</v>
      </c>
      <c r="F2" s="11">
        <v>0</v>
      </c>
      <c r="G2" s="11">
        <v>0</v>
      </c>
      <c r="H2" s="11" t="s">
        <v>14</v>
      </c>
      <c r="I2" s="11" t="s">
        <v>15</v>
      </c>
      <c r="J2" s="11" t="s">
        <v>34</v>
      </c>
    </row>
    <row r="3" spans="1:10" x14ac:dyDescent="0.2">
      <c r="A3" s="4" t="s">
        <v>5</v>
      </c>
      <c r="B3" s="5">
        <v>0.1</v>
      </c>
      <c r="C3" s="13">
        <v>0</v>
      </c>
      <c r="D3" s="5">
        <v>0.33729999999999999</v>
      </c>
      <c r="E3" s="5">
        <v>0.31640000000000001</v>
      </c>
      <c r="F3" s="11">
        <v>1</v>
      </c>
      <c r="G3" s="11">
        <v>0</v>
      </c>
      <c r="H3" s="11" t="s">
        <v>14</v>
      </c>
      <c r="I3" s="11" t="s">
        <v>15</v>
      </c>
      <c r="J3" s="11" t="s">
        <v>34</v>
      </c>
    </row>
    <row r="4" spans="1:10" x14ac:dyDescent="0.2">
      <c r="A4" s="4" t="s">
        <v>5</v>
      </c>
      <c r="B4" s="5">
        <v>0.1</v>
      </c>
      <c r="C4" s="13">
        <v>0</v>
      </c>
      <c r="D4" s="5">
        <v>0.4078</v>
      </c>
      <c r="E4" s="5">
        <v>0.23730000000000001</v>
      </c>
      <c r="F4" s="11">
        <v>2</v>
      </c>
      <c r="G4" s="11">
        <v>0</v>
      </c>
      <c r="H4" s="11" t="s">
        <v>14</v>
      </c>
      <c r="I4" s="11" t="s">
        <v>15</v>
      </c>
      <c r="J4" s="11" t="s">
        <v>34</v>
      </c>
    </row>
    <row r="5" spans="1:10" x14ac:dyDescent="0.2">
      <c r="A5" s="4" t="s">
        <v>5</v>
      </c>
      <c r="B5" s="5">
        <v>0.1</v>
      </c>
      <c r="C5" s="13">
        <v>0</v>
      </c>
      <c r="D5" s="5">
        <v>0.36049999999999999</v>
      </c>
      <c r="E5" s="5">
        <v>0.47460000000000002</v>
      </c>
      <c r="F5" s="11">
        <v>3</v>
      </c>
      <c r="G5" s="11">
        <v>0</v>
      </c>
      <c r="H5" s="11" t="s">
        <v>14</v>
      </c>
      <c r="I5" s="11" t="s">
        <v>15</v>
      </c>
      <c r="J5" s="11" t="s">
        <v>34</v>
      </c>
    </row>
    <row r="6" spans="1:10" x14ac:dyDescent="0.2">
      <c r="A6" s="4" t="s">
        <v>5</v>
      </c>
      <c r="B6" s="5">
        <v>0.1</v>
      </c>
      <c r="C6" s="13">
        <v>0</v>
      </c>
      <c r="D6" s="5">
        <v>0.42049999999999998</v>
      </c>
      <c r="E6" s="5">
        <v>0.20899999999999999</v>
      </c>
      <c r="F6" s="11">
        <v>2</v>
      </c>
      <c r="G6" s="11">
        <v>0</v>
      </c>
      <c r="H6" s="11">
        <v>512</v>
      </c>
      <c r="I6" s="11">
        <v>1.220703125E-4</v>
      </c>
      <c r="J6" s="11" t="s">
        <v>34</v>
      </c>
    </row>
    <row r="7" spans="1:10" x14ac:dyDescent="0.2">
      <c r="A7" s="4" t="s">
        <v>20</v>
      </c>
      <c r="B7" s="5">
        <v>0.1</v>
      </c>
      <c r="C7" s="13">
        <v>0</v>
      </c>
      <c r="D7" s="5">
        <v>0.41752600000000001</v>
      </c>
      <c r="E7" s="5">
        <v>0.45762700000000001</v>
      </c>
      <c r="F7" s="11">
        <v>2</v>
      </c>
      <c r="G7" s="11">
        <v>0</v>
      </c>
      <c r="H7" s="11" t="s">
        <v>21</v>
      </c>
      <c r="I7" s="11" t="s">
        <v>22</v>
      </c>
      <c r="J7" s="11" t="s">
        <v>34</v>
      </c>
    </row>
    <row r="8" spans="1:10" x14ac:dyDescent="0.2">
      <c r="A8" s="4" t="s">
        <v>23</v>
      </c>
      <c r="B8" s="5">
        <v>0.1</v>
      </c>
      <c r="C8" s="13">
        <v>0</v>
      </c>
      <c r="D8" s="5">
        <v>0.340862</v>
      </c>
      <c r="E8" s="5">
        <v>0.93785300000000005</v>
      </c>
      <c r="F8" s="11">
        <v>2</v>
      </c>
      <c r="G8" s="11">
        <v>0</v>
      </c>
      <c r="H8" s="11">
        <v>3.125E-2</v>
      </c>
      <c r="I8" s="11">
        <v>1.220703125E-4</v>
      </c>
      <c r="J8" s="11" t="s">
        <v>34</v>
      </c>
    </row>
    <row r="9" spans="1:10" x14ac:dyDescent="0.2">
      <c r="A9" s="4" t="s">
        <v>24</v>
      </c>
      <c r="B9" s="5">
        <v>0.1</v>
      </c>
      <c r="C9" s="13">
        <v>0</v>
      </c>
      <c r="D9" s="5">
        <v>0.340862</v>
      </c>
      <c r="E9" s="5">
        <v>0.93785300000000005</v>
      </c>
      <c r="F9" s="11">
        <v>2</v>
      </c>
      <c r="G9" s="11">
        <v>0</v>
      </c>
      <c r="H9" s="11">
        <v>512</v>
      </c>
      <c r="I9" s="11">
        <v>1.220703125E-4</v>
      </c>
      <c r="J9" s="11" t="s">
        <v>34</v>
      </c>
    </row>
    <row r="10" spans="1:10" x14ac:dyDescent="0.2">
      <c r="A10" s="4" t="s">
        <v>23</v>
      </c>
      <c r="B10" s="5">
        <v>0.15</v>
      </c>
      <c r="C10" s="13">
        <v>0</v>
      </c>
      <c r="D10" s="5">
        <v>0.35652200000000001</v>
      </c>
      <c r="E10" s="5">
        <v>0.92655399999999999</v>
      </c>
      <c r="F10" s="11">
        <v>2</v>
      </c>
      <c r="G10" s="11">
        <v>0</v>
      </c>
      <c r="H10" s="11" t="s">
        <v>35</v>
      </c>
      <c r="I10" s="11" t="s">
        <v>31</v>
      </c>
      <c r="J10" s="11" t="s">
        <v>30</v>
      </c>
    </row>
    <row r="11" spans="1:10" x14ac:dyDescent="0.2">
      <c r="A11" s="4" t="s">
        <v>23</v>
      </c>
      <c r="B11" s="5">
        <v>0.13</v>
      </c>
      <c r="C11" s="13">
        <v>0</v>
      </c>
      <c r="D11" s="5">
        <v>0.35042699999999999</v>
      </c>
      <c r="E11" s="5">
        <v>0.23163800000000001</v>
      </c>
      <c r="F11" s="11">
        <v>2</v>
      </c>
      <c r="G11" s="11">
        <v>0</v>
      </c>
      <c r="H11" s="11" t="s">
        <v>28</v>
      </c>
      <c r="I11" s="11" t="s">
        <v>32</v>
      </c>
      <c r="J11" s="11" t="s">
        <v>30</v>
      </c>
    </row>
    <row r="12" spans="1:10" x14ac:dyDescent="0.2">
      <c r="A12" s="4" t="s">
        <v>26</v>
      </c>
      <c r="B12" s="5">
        <v>0.12</v>
      </c>
      <c r="C12" s="13">
        <v>0</v>
      </c>
      <c r="D12" s="5">
        <v>0.38483099999999998</v>
      </c>
      <c r="E12" s="5">
        <v>0.774011</v>
      </c>
      <c r="F12" s="11">
        <v>2</v>
      </c>
      <c r="G12" s="11">
        <v>0</v>
      </c>
      <c r="H12" s="11" t="s">
        <v>28</v>
      </c>
      <c r="I12" s="11" t="s">
        <v>28</v>
      </c>
      <c r="J12" s="11" t="s">
        <v>30</v>
      </c>
    </row>
    <row r="13" spans="1:10" x14ac:dyDescent="0.2">
      <c r="A13" s="4" t="s">
        <v>23</v>
      </c>
      <c r="B13" s="5">
        <v>0.11</v>
      </c>
      <c r="C13" s="13">
        <v>0</v>
      </c>
      <c r="D13" s="5">
        <v>0.29166700000000001</v>
      </c>
      <c r="E13" s="5">
        <v>0.118644</v>
      </c>
      <c r="F13" s="11">
        <v>2</v>
      </c>
      <c r="G13" s="11">
        <v>0</v>
      </c>
      <c r="H13" s="11" t="s">
        <v>32</v>
      </c>
      <c r="I13" s="11" t="s">
        <v>28</v>
      </c>
      <c r="J13" s="11" t="s">
        <v>30</v>
      </c>
    </row>
    <row r="14" spans="1:10" x14ac:dyDescent="0.2">
      <c r="A14" s="4" t="s">
        <v>26</v>
      </c>
      <c r="B14" s="5">
        <v>0.1</v>
      </c>
      <c r="C14" s="13">
        <v>0</v>
      </c>
      <c r="D14" s="5">
        <v>0.282609</v>
      </c>
      <c r="E14" s="5">
        <v>7.3445999999999997E-2</v>
      </c>
      <c r="F14" s="11">
        <v>2</v>
      </c>
      <c r="G14" s="11">
        <v>0</v>
      </c>
      <c r="H14" s="11" t="s">
        <v>27</v>
      </c>
      <c r="I14" s="11" t="s">
        <v>28</v>
      </c>
      <c r="J14" s="11" t="s">
        <v>29</v>
      </c>
    </row>
    <row r="15" spans="1:10" x14ac:dyDescent="0.2">
      <c r="A15" s="4" t="s">
        <v>26</v>
      </c>
      <c r="B15" s="5">
        <v>0.09</v>
      </c>
      <c r="C15" s="13">
        <v>0</v>
      </c>
      <c r="D15" s="5">
        <v>0.35664299999999999</v>
      </c>
      <c r="E15" s="5">
        <v>0.288136</v>
      </c>
      <c r="F15" s="11">
        <v>2</v>
      </c>
      <c r="G15" s="11">
        <v>0</v>
      </c>
      <c r="H15" s="11" t="s">
        <v>28</v>
      </c>
      <c r="I15" s="11" t="s">
        <v>28</v>
      </c>
      <c r="J15" s="11" t="s">
        <v>30</v>
      </c>
    </row>
    <row r="16" spans="1:10" x14ac:dyDescent="0.2">
      <c r="A16" s="4" t="s">
        <v>24</v>
      </c>
      <c r="B16" s="5">
        <v>6.5000000000000002E-2</v>
      </c>
      <c r="C16" s="13">
        <v>0</v>
      </c>
      <c r="D16" s="5">
        <v>0.3</v>
      </c>
      <c r="E16" s="5">
        <v>0.55932199999999999</v>
      </c>
      <c r="F16" s="11">
        <v>2</v>
      </c>
      <c r="G16" s="11">
        <v>0</v>
      </c>
      <c r="H16" s="11" t="s">
        <v>36</v>
      </c>
      <c r="I16" s="11" t="s">
        <v>32</v>
      </c>
      <c r="J16" s="11" t="s">
        <v>30</v>
      </c>
    </row>
    <row r="17" spans="1:10" x14ac:dyDescent="0.2">
      <c r="A17" s="4" t="s">
        <v>23</v>
      </c>
      <c r="B17" s="5">
        <v>0.06</v>
      </c>
      <c r="C17" s="13">
        <v>0</v>
      </c>
      <c r="D17" s="5">
        <v>0.30128199999999999</v>
      </c>
      <c r="E17" s="5">
        <v>0.53107300000000002</v>
      </c>
      <c r="F17" s="11">
        <v>2</v>
      </c>
      <c r="G17" s="11">
        <v>0</v>
      </c>
      <c r="H17" s="11" t="s">
        <v>35</v>
      </c>
      <c r="I17" s="11" t="s">
        <v>28</v>
      </c>
      <c r="J17" s="11" t="s">
        <v>30</v>
      </c>
    </row>
    <row r="18" spans="1:10" x14ac:dyDescent="0.2">
      <c r="A18" s="4" t="s">
        <v>23</v>
      </c>
      <c r="B18" s="5">
        <v>0.05</v>
      </c>
      <c r="C18" s="13">
        <v>0.04</v>
      </c>
      <c r="D18" s="5">
        <v>0.34661399999999998</v>
      </c>
      <c r="E18" s="5">
        <v>0.98305100000000001</v>
      </c>
      <c r="F18" s="11">
        <v>2</v>
      </c>
      <c r="G18" s="11">
        <v>0</v>
      </c>
      <c r="H18" s="11" t="s">
        <v>31</v>
      </c>
      <c r="I18" s="11" t="s">
        <v>32</v>
      </c>
      <c r="J18" s="11" t="s"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208" workbookViewId="0">
      <selection activeCell="F10" sqref="F10"/>
    </sheetView>
  </sheetViews>
  <sheetFormatPr baseColWidth="10" defaultRowHeight="16" x14ac:dyDescent="0.2"/>
  <cols>
    <col min="1" max="2" width="15.6640625" customWidth="1"/>
    <col min="3" max="4" width="15.6640625" style="8" customWidth="1"/>
  </cols>
  <sheetData>
    <row r="1" spans="1:5" x14ac:dyDescent="0.2">
      <c r="A1" s="7" t="s">
        <v>16</v>
      </c>
      <c r="B1" s="7" t="s">
        <v>17</v>
      </c>
      <c r="C1" s="5" t="s">
        <v>0</v>
      </c>
      <c r="D1" s="5" t="s">
        <v>18</v>
      </c>
      <c r="E1" s="11" t="s">
        <v>37</v>
      </c>
    </row>
    <row r="2" spans="1:5" x14ac:dyDescent="0.2">
      <c r="A2" s="7">
        <v>5000</v>
      </c>
      <c r="B2" s="7">
        <v>8</v>
      </c>
      <c r="C2" s="5" t="s">
        <v>19</v>
      </c>
      <c r="D2" s="5" t="s">
        <v>19</v>
      </c>
      <c r="E2" s="11" t="e">
        <f t="shared" ref="E2:E12" si="0">C2*D2*2/(C2+D2)</f>
        <v>#VALUE!</v>
      </c>
    </row>
    <row r="3" spans="1:5" x14ac:dyDescent="0.2">
      <c r="A3" s="7">
        <v>6000</v>
      </c>
      <c r="B3" s="7">
        <v>8</v>
      </c>
      <c r="C3" s="5" t="s">
        <v>19</v>
      </c>
      <c r="D3" s="5" t="s">
        <v>19</v>
      </c>
      <c r="E3" s="11" t="e">
        <f t="shared" si="0"/>
        <v>#VALUE!</v>
      </c>
    </row>
    <row r="4" spans="1:5" x14ac:dyDescent="0.2">
      <c r="A4" s="7">
        <v>10000</v>
      </c>
      <c r="B4" s="7">
        <v>7</v>
      </c>
      <c r="C4" s="5" t="s">
        <v>19</v>
      </c>
      <c r="D4" s="5" t="s">
        <v>19</v>
      </c>
      <c r="E4" s="11" t="e">
        <f t="shared" si="0"/>
        <v>#VALUE!</v>
      </c>
    </row>
    <row r="5" spans="1:5" x14ac:dyDescent="0.2">
      <c r="A5" s="7">
        <v>5000</v>
      </c>
      <c r="B5" s="7">
        <v>5</v>
      </c>
      <c r="C5" s="5">
        <v>0.33093525179900002</v>
      </c>
      <c r="D5" s="5">
        <v>0.77966101694900003</v>
      </c>
      <c r="E5" s="11">
        <f t="shared" si="0"/>
        <v>0.46464646464687015</v>
      </c>
    </row>
    <row r="6" spans="1:5" x14ac:dyDescent="0.2">
      <c r="A6" s="7">
        <v>6000</v>
      </c>
      <c r="B6" s="7">
        <v>5</v>
      </c>
      <c r="C6" s="21">
        <v>0.33250000000000002</v>
      </c>
      <c r="D6" s="5">
        <v>0.75141242937899999</v>
      </c>
      <c r="E6" s="11">
        <f t="shared" si="0"/>
        <v>0.4610051993068473</v>
      </c>
    </row>
    <row r="7" spans="1:5" x14ac:dyDescent="0.2">
      <c r="A7" s="7">
        <v>10000</v>
      </c>
      <c r="B7" s="7">
        <v>5</v>
      </c>
      <c r="C7" s="5">
        <v>0.345345345345</v>
      </c>
      <c r="D7" s="5">
        <v>0.64971751412400003</v>
      </c>
      <c r="E7" s="11">
        <f t="shared" si="0"/>
        <v>0.45098039215649749</v>
      </c>
    </row>
    <row r="8" spans="1:5" x14ac:dyDescent="0.2">
      <c r="A8" s="7">
        <v>5000</v>
      </c>
      <c r="B8" s="7">
        <v>6</v>
      </c>
      <c r="C8" s="20">
        <v>0.37751004016099998</v>
      </c>
      <c r="D8" s="5">
        <v>0.53107344632800002</v>
      </c>
      <c r="E8" s="11">
        <f t="shared" si="0"/>
        <v>0.44131455399096381</v>
      </c>
    </row>
    <row r="9" spans="1:5" x14ac:dyDescent="0.2">
      <c r="A9" s="7">
        <v>6000</v>
      </c>
      <c r="B9" s="7">
        <v>6</v>
      </c>
      <c r="C9" s="5">
        <v>0.36190476190499998</v>
      </c>
      <c r="D9" s="5">
        <v>0.429378531073</v>
      </c>
      <c r="E9" s="11">
        <f t="shared" si="0"/>
        <v>0.39276485788109039</v>
      </c>
    </row>
    <row r="10" spans="1:5" x14ac:dyDescent="0.2">
      <c r="A10" s="7">
        <v>10000</v>
      </c>
      <c r="B10" s="7">
        <v>6</v>
      </c>
      <c r="C10" s="5">
        <v>0.37362637362599999</v>
      </c>
      <c r="D10" s="5">
        <v>0.19209039548000001</v>
      </c>
      <c r="E10" s="11">
        <f t="shared" si="0"/>
        <v>0.25373134328329877</v>
      </c>
    </row>
    <row r="11" spans="1:5" x14ac:dyDescent="0.2">
      <c r="A11" s="7">
        <v>5000</v>
      </c>
      <c r="B11" s="7">
        <v>7</v>
      </c>
      <c r="C11" s="5">
        <v>0.32307692307699998</v>
      </c>
      <c r="D11" s="5">
        <v>0.118644067797</v>
      </c>
      <c r="E11" s="11">
        <f t="shared" si="0"/>
        <v>0.17355371900869265</v>
      </c>
    </row>
    <row r="12" spans="1:5" x14ac:dyDescent="0.2">
      <c r="A12" s="7">
        <v>6000</v>
      </c>
      <c r="B12" s="7">
        <v>7</v>
      </c>
      <c r="C12" s="19">
        <v>0.41025641025600001</v>
      </c>
      <c r="D12" s="5">
        <v>9.0395480225999997E-2</v>
      </c>
      <c r="E12" s="11">
        <f t="shared" si="0"/>
        <v>0.14814814814813659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简单的问句探测方法</vt:lpstr>
      <vt:lpstr>基于SVM的方法</vt:lpstr>
      <vt:lpstr>基于SVM的方法（修正）</vt:lpstr>
      <vt:lpstr>基于问句－答句模式的简单匹配(pos)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yezhejack</cp:lastModifiedBy>
  <dcterms:created xsi:type="dcterms:W3CDTF">2016-03-10T13:17:43Z</dcterms:created>
  <dcterms:modified xsi:type="dcterms:W3CDTF">2016-05-27T06:21:07Z</dcterms:modified>
</cp:coreProperties>
</file>