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1840" windowHeight="13680" activeTab="1"/>
  </bookViews>
  <sheets>
    <sheet name="portfolio opt" sheetId="7" r:id="rId1"/>
    <sheet name="Drawdown control" sheetId="6" r:id="rId2"/>
  </sheets>
  <definedNames>
    <definedName name="solver_adj" localSheetId="0" hidden="1">'portfolio opt'!$U$12:$AB$12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'portfolio opt'!$AG$7</definedName>
    <definedName name="solver_pre" localSheetId="0" hidden="1">0.000000001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Y21" i="6" l="1"/>
  <c r="EY20" i="6"/>
  <c r="EX26" i="6"/>
  <c r="EX25" i="6"/>
  <c r="EX24" i="6"/>
  <c r="EX21" i="6"/>
  <c r="EX20" i="6"/>
  <c r="EX19" i="6"/>
  <c r="EV25" i="6"/>
  <c r="EU25" i="6"/>
  <c r="ET25" i="6"/>
  <c r="ES25" i="6"/>
  <c r="ER25" i="6"/>
  <c r="EQ25" i="6"/>
  <c r="EP25" i="6"/>
  <c r="EO25" i="6"/>
  <c r="EN25" i="6"/>
  <c r="EM25" i="6"/>
  <c r="EV20" i="6"/>
  <c r="EU20" i="6"/>
  <c r="ET20" i="6"/>
  <c r="ES20" i="6"/>
  <c r="ER20" i="6"/>
  <c r="EQ20" i="6"/>
  <c r="EP20" i="6"/>
  <c r="EO20" i="6"/>
  <c r="EN20" i="6"/>
  <c r="EM20" i="6"/>
  <c r="EV26" i="6"/>
  <c r="EU26" i="6"/>
  <c r="ET26" i="6"/>
  <c r="ES26" i="6"/>
  <c r="ER26" i="6"/>
  <c r="EQ26" i="6"/>
  <c r="EP26" i="6"/>
  <c r="EO26" i="6"/>
  <c r="EN26" i="6"/>
  <c r="EM26" i="6"/>
  <c r="EV24" i="6"/>
  <c r="EU24" i="6"/>
  <c r="ET24" i="6"/>
  <c r="ES24" i="6"/>
  <c r="ER24" i="6"/>
  <c r="EQ24" i="6"/>
  <c r="EP24" i="6"/>
  <c r="EO24" i="6"/>
  <c r="EN24" i="6"/>
  <c r="EM24" i="6"/>
  <c r="EV21" i="6"/>
  <c r="EU21" i="6"/>
  <c r="ET21" i="6"/>
  <c r="ES21" i="6"/>
  <c r="ER21" i="6"/>
  <c r="EQ21" i="6"/>
  <c r="EP21" i="6"/>
  <c r="EO21" i="6"/>
  <c r="EN21" i="6"/>
  <c r="EM21" i="6"/>
  <c r="EV19" i="6"/>
  <c r="EU19" i="6"/>
  <c r="ET19" i="6"/>
  <c r="ES19" i="6"/>
  <c r="ER19" i="6"/>
  <c r="EQ19" i="6"/>
  <c r="EP19" i="6"/>
  <c r="EO19" i="6"/>
  <c r="EN19" i="6"/>
  <c r="EM19" i="6"/>
  <c r="AK3" i="7" l="1"/>
  <c r="AJ3" i="7"/>
  <c r="AK2" i="7"/>
  <c r="AJ2" i="7"/>
  <c r="DY13" i="6" l="1"/>
  <c r="DX13" i="6"/>
  <c r="DW13" i="6"/>
  <c r="DV13" i="6"/>
  <c r="DU13" i="6"/>
  <c r="DT13" i="6"/>
  <c r="DS13" i="6"/>
  <c r="DR13" i="6"/>
  <c r="DQ13" i="6"/>
  <c r="DP13" i="6"/>
  <c r="AC12" i="7"/>
  <c r="AB13" i="7"/>
  <c r="AA13" i="7"/>
  <c r="Z13" i="7"/>
  <c r="Y13" i="7"/>
  <c r="X13" i="7"/>
  <c r="W13" i="7"/>
  <c r="V13" i="7"/>
  <c r="U13" i="7"/>
  <c r="A10" i="7"/>
  <c r="A9" i="7"/>
  <c r="A8" i="7"/>
  <c r="A7" i="7"/>
  <c r="A6" i="7"/>
  <c r="A5" i="7"/>
  <c r="AD238" i="7"/>
  <c r="AC238" i="7"/>
  <c r="AB238" i="7"/>
  <c r="AA238" i="7"/>
  <c r="Z238" i="7"/>
  <c r="Y238" i="7"/>
  <c r="X238" i="7"/>
  <c r="W238" i="7"/>
  <c r="V238" i="7"/>
  <c r="U238" i="7"/>
  <c r="AD237" i="7"/>
  <c r="AC237" i="7"/>
  <c r="AB237" i="7"/>
  <c r="AA237" i="7"/>
  <c r="Z237" i="7"/>
  <c r="Y237" i="7"/>
  <c r="X237" i="7"/>
  <c r="W237" i="7"/>
  <c r="V237" i="7"/>
  <c r="U237" i="7"/>
  <c r="AD236" i="7"/>
  <c r="AC236" i="7"/>
  <c r="AB236" i="7"/>
  <c r="AA236" i="7"/>
  <c r="Z236" i="7"/>
  <c r="Y236" i="7"/>
  <c r="X236" i="7"/>
  <c r="W236" i="7"/>
  <c r="V236" i="7"/>
  <c r="U236" i="7"/>
  <c r="AD235" i="7"/>
  <c r="AC235" i="7"/>
  <c r="AB235" i="7"/>
  <c r="AA235" i="7"/>
  <c r="Z235" i="7"/>
  <c r="Y235" i="7"/>
  <c r="X235" i="7"/>
  <c r="W235" i="7"/>
  <c r="V235" i="7"/>
  <c r="U235" i="7"/>
  <c r="AD234" i="7"/>
  <c r="AC234" i="7"/>
  <c r="AB234" i="7"/>
  <c r="AA234" i="7"/>
  <c r="Z234" i="7"/>
  <c r="Y234" i="7"/>
  <c r="X234" i="7"/>
  <c r="W234" i="7"/>
  <c r="V234" i="7"/>
  <c r="U234" i="7"/>
  <c r="AD233" i="7"/>
  <c r="AC233" i="7"/>
  <c r="AB233" i="7"/>
  <c r="AA233" i="7"/>
  <c r="Z233" i="7"/>
  <c r="Y233" i="7"/>
  <c r="X233" i="7"/>
  <c r="W233" i="7"/>
  <c r="V233" i="7"/>
  <c r="U233" i="7"/>
  <c r="AD232" i="7"/>
  <c r="AC232" i="7"/>
  <c r="AB232" i="7"/>
  <c r="AA232" i="7"/>
  <c r="Z232" i="7"/>
  <c r="Y232" i="7"/>
  <c r="X232" i="7"/>
  <c r="W232" i="7"/>
  <c r="V232" i="7"/>
  <c r="U232" i="7"/>
  <c r="AD231" i="7"/>
  <c r="AC231" i="7"/>
  <c r="AB231" i="7"/>
  <c r="AA231" i="7"/>
  <c r="Z231" i="7"/>
  <c r="Y231" i="7"/>
  <c r="X231" i="7"/>
  <c r="W231" i="7"/>
  <c r="V231" i="7"/>
  <c r="U231" i="7"/>
  <c r="AD230" i="7"/>
  <c r="AC230" i="7"/>
  <c r="AB230" i="7"/>
  <c r="AA230" i="7"/>
  <c r="Z230" i="7"/>
  <c r="Y230" i="7"/>
  <c r="X230" i="7"/>
  <c r="W230" i="7"/>
  <c r="V230" i="7"/>
  <c r="U230" i="7"/>
  <c r="AD229" i="7"/>
  <c r="AC229" i="7"/>
  <c r="AB229" i="7"/>
  <c r="AA229" i="7"/>
  <c r="Z229" i="7"/>
  <c r="Y229" i="7"/>
  <c r="X229" i="7"/>
  <c r="W229" i="7"/>
  <c r="V229" i="7"/>
  <c r="U229" i="7"/>
  <c r="AD228" i="7"/>
  <c r="AC228" i="7"/>
  <c r="AB228" i="7"/>
  <c r="AA228" i="7"/>
  <c r="Z228" i="7"/>
  <c r="Y228" i="7"/>
  <c r="X228" i="7"/>
  <c r="W228" i="7"/>
  <c r="V228" i="7"/>
  <c r="U228" i="7"/>
  <c r="AD227" i="7"/>
  <c r="AC227" i="7"/>
  <c r="AB227" i="7"/>
  <c r="AA227" i="7"/>
  <c r="Z227" i="7"/>
  <c r="Y227" i="7"/>
  <c r="X227" i="7"/>
  <c r="W227" i="7"/>
  <c r="V227" i="7"/>
  <c r="U227" i="7"/>
  <c r="AD226" i="7"/>
  <c r="AC226" i="7"/>
  <c r="AB226" i="7"/>
  <c r="AA226" i="7"/>
  <c r="Z226" i="7"/>
  <c r="Y226" i="7"/>
  <c r="X226" i="7"/>
  <c r="W226" i="7"/>
  <c r="V226" i="7"/>
  <c r="U226" i="7"/>
  <c r="AD225" i="7"/>
  <c r="AC225" i="7"/>
  <c r="AB225" i="7"/>
  <c r="AA225" i="7"/>
  <c r="Z225" i="7"/>
  <c r="Y225" i="7"/>
  <c r="X225" i="7"/>
  <c r="W225" i="7"/>
  <c r="V225" i="7"/>
  <c r="U225" i="7"/>
  <c r="AD224" i="7"/>
  <c r="AC224" i="7"/>
  <c r="AB224" i="7"/>
  <c r="AA224" i="7"/>
  <c r="Z224" i="7"/>
  <c r="Y224" i="7"/>
  <c r="X224" i="7"/>
  <c r="W224" i="7"/>
  <c r="V224" i="7"/>
  <c r="U224" i="7"/>
  <c r="AD223" i="7"/>
  <c r="AC223" i="7"/>
  <c r="AB223" i="7"/>
  <c r="AA223" i="7"/>
  <c r="Z223" i="7"/>
  <c r="Y223" i="7"/>
  <c r="X223" i="7"/>
  <c r="W223" i="7"/>
  <c r="V223" i="7"/>
  <c r="U223" i="7"/>
  <c r="AD222" i="7"/>
  <c r="AC222" i="7"/>
  <c r="AB222" i="7"/>
  <c r="AA222" i="7"/>
  <c r="Z222" i="7"/>
  <c r="Y222" i="7"/>
  <c r="X222" i="7"/>
  <c r="W222" i="7"/>
  <c r="V222" i="7"/>
  <c r="U222" i="7"/>
  <c r="AD221" i="7"/>
  <c r="AC221" i="7"/>
  <c r="AB221" i="7"/>
  <c r="AA221" i="7"/>
  <c r="Z221" i="7"/>
  <c r="Y221" i="7"/>
  <c r="X221" i="7"/>
  <c r="W221" i="7"/>
  <c r="V221" i="7"/>
  <c r="U221" i="7"/>
  <c r="AD220" i="7"/>
  <c r="AC220" i="7"/>
  <c r="AB220" i="7"/>
  <c r="AA220" i="7"/>
  <c r="Z220" i="7"/>
  <c r="Y220" i="7"/>
  <c r="X220" i="7"/>
  <c r="W220" i="7"/>
  <c r="V220" i="7"/>
  <c r="U220" i="7"/>
  <c r="AD219" i="7"/>
  <c r="AC219" i="7"/>
  <c r="AB219" i="7"/>
  <c r="AA219" i="7"/>
  <c r="Z219" i="7"/>
  <c r="Y219" i="7"/>
  <c r="X219" i="7"/>
  <c r="W219" i="7"/>
  <c r="V219" i="7"/>
  <c r="U219" i="7"/>
  <c r="AD218" i="7"/>
  <c r="AC218" i="7"/>
  <c r="AB218" i="7"/>
  <c r="AA218" i="7"/>
  <c r="Z218" i="7"/>
  <c r="Y218" i="7"/>
  <c r="X218" i="7"/>
  <c r="W218" i="7"/>
  <c r="V218" i="7"/>
  <c r="U218" i="7"/>
  <c r="AD217" i="7"/>
  <c r="AC217" i="7"/>
  <c r="AB217" i="7"/>
  <c r="AA217" i="7"/>
  <c r="Z217" i="7"/>
  <c r="Y217" i="7"/>
  <c r="X217" i="7"/>
  <c r="W217" i="7"/>
  <c r="V217" i="7"/>
  <c r="U217" i="7"/>
  <c r="AD216" i="7"/>
  <c r="AC216" i="7"/>
  <c r="AB216" i="7"/>
  <c r="AA216" i="7"/>
  <c r="Z216" i="7"/>
  <c r="Y216" i="7"/>
  <c r="X216" i="7"/>
  <c r="W216" i="7"/>
  <c r="V216" i="7"/>
  <c r="U216" i="7"/>
  <c r="AD215" i="7"/>
  <c r="AC215" i="7"/>
  <c r="AB215" i="7"/>
  <c r="AA215" i="7"/>
  <c r="Z215" i="7"/>
  <c r="Y215" i="7"/>
  <c r="X215" i="7"/>
  <c r="W215" i="7"/>
  <c r="V215" i="7"/>
  <c r="U215" i="7"/>
  <c r="AD214" i="7"/>
  <c r="AC214" i="7"/>
  <c r="AB214" i="7"/>
  <c r="AA214" i="7"/>
  <c r="Z214" i="7"/>
  <c r="Y214" i="7"/>
  <c r="X214" i="7"/>
  <c r="W214" i="7"/>
  <c r="V214" i="7"/>
  <c r="U214" i="7"/>
  <c r="AD213" i="7"/>
  <c r="AC213" i="7"/>
  <c r="AB213" i="7"/>
  <c r="AA213" i="7"/>
  <c r="Z213" i="7"/>
  <c r="Y213" i="7"/>
  <c r="X213" i="7"/>
  <c r="W213" i="7"/>
  <c r="V213" i="7"/>
  <c r="U213" i="7"/>
  <c r="AD212" i="7"/>
  <c r="AC212" i="7"/>
  <c r="AB212" i="7"/>
  <c r="AA212" i="7"/>
  <c r="Z212" i="7"/>
  <c r="Y212" i="7"/>
  <c r="X212" i="7"/>
  <c r="W212" i="7"/>
  <c r="V212" i="7"/>
  <c r="U212" i="7"/>
  <c r="AD211" i="7"/>
  <c r="AC211" i="7"/>
  <c r="AB211" i="7"/>
  <c r="AA211" i="7"/>
  <c r="Z211" i="7"/>
  <c r="Y211" i="7"/>
  <c r="X211" i="7"/>
  <c r="W211" i="7"/>
  <c r="V211" i="7"/>
  <c r="U211" i="7"/>
  <c r="AD210" i="7"/>
  <c r="AC210" i="7"/>
  <c r="AB210" i="7"/>
  <c r="AA210" i="7"/>
  <c r="Z210" i="7"/>
  <c r="Y210" i="7"/>
  <c r="X210" i="7"/>
  <c r="W210" i="7"/>
  <c r="V210" i="7"/>
  <c r="U210" i="7"/>
  <c r="AD209" i="7"/>
  <c r="AC209" i="7"/>
  <c r="AB209" i="7"/>
  <c r="AA209" i="7"/>
  <c r="Z209" i="7"/>
  <c r="Y209" i="7"/>
  <c r="X209" i="7"/>
  <c r="W209" i="7"/>
  <c r="V209" i="7"/>
  <c r="U209" i="7"/>
  <c r="AD208" i="7"/>
  <c r="AC208" i="7"/>
  <c r="AB208" i="7"/>
  <c r="AA208" i="7"/>
  <c r="Z208" i="7"/>
  <c r="Y208" i="7"/>
  <c r="X208" i="7"/>
  <c r="W208" i="7"/>
  <c r="V208" i="7"/>
  <c r="U208" i="7"/>
  <c r="AD207" i="7"/>
  <c r="AC207" i="7"/>
  <c r="AB207" i="7"/>
  <c r="AA207" i="7"/>
  <c r="Z207" i="7"/>
  <c r="Y207" i="7"/>
  <c r="X207" i="7"/>
  <c r="W207" i="7"/>
  <c r="V207" i="7"/>
  <c r="U207" i="7"/>
  <c r="AD206" i="7"/>
  <c r="AC206" i="7"/>
  <c r="AB206" i="7"/>
  <c r="AA206" i="7"/>
  <c r="Z206" i="7"/>
  <c r="Y206" i="7"/>
  <c r="X206" i="7"/>
  <c r="W206" i="7"/>
  <c r="V206" i="7"/>
  <c r="U206" i="7"/>
  <c r="AD205" i="7"/>
  <c r="AC205" i="7"/>
  <c r="AB205" i="7"/>
  <c r="AA205" i="7"/>
  <c r="Z205" i="7"/>
  <c r="Y205" i="7"/>
  <c r="X205" i="7"/>
  <c r="W205" i="7"/>
  <c r="V205" i="7"/>
  <c r="U205" i="7"/>
  <c r="AD204" i="7"/>
  <c r="AC204" i="7"/>
  <c r="AB204" i="7"/>
  <c r="AA204" i="7"/>
  <c r="Z204" i="7"/>
  <c r="Y204" i="7"/>
  <c r="X204" i="7"/>
  <c r="W204" i="7"/>
  <c r="V204" i="7"/>
  <c r="U204" i="7"/>
  <c r="AD203" i="7"/>
  <c r="AC203" i="7"/>
  <c r="AB203" i="7"/>
  <c r="AA203" i="7"/>
  <c r="Z203" i="7"/>
  <c r="Y203" i="7"/>
  <c r="X203" i="7"/>
  <c r="W203" i="7"/>
  <c r="V203" i="7"/>
  <c r="U203" i="7"/>
  <c r="AD202" i="7"/>
  <c r="AC202" i="7"/>
  <c r="AB202" i="7"/>
  <c r="AA202" i="7"/>
  <c r="Z202" i="7"/>
  <c r="Y202" i="7"/>
  <c r="X202" i="7"/>
  <c r="W202" i="7"/>
  <c r="V202" i="7"/>
  <c r="U202" i="7"/>
  <c r="AD201" i="7"/>
  <c r="AC201" i="7"/>
  <c r="AB201" i="7"/>
  <c r="AA201" i="7"/>
  <c r="Z201" i="7"/>
  <c r="Y201" i="7"/>
  <c r="X201" i="7"/>
  <c r="W201" i="7"/>
  <c r="V201" i="7"/>
  <c r="U201" i="7"/>
  <c r="AD200" i="7"/>
  <c r="AC200" i="7"/>
  <c r="AB200" i="7"/>
  <c r="AA200" i="7"/>
  <c r="Z200" i="7"/>
  <c r="Y200" i="7"/>
  <c r="X200" i="7"/>
  <c r="W200" i="7"/>
  <c r="V200" i="7"/>
  <c r="U200" i="7"/>
  <c r="AD199" i="7"/>
  <c r="AC199" i="7"/>
  <c r="AB199" i="7"/>
  <c r="AA199" i="7"/>
  <c r="Z199" i="7"/>
  <c r="Y199" i="7"/>
  <c r="X199" i="7"/>
  <c r="W199" i="7"/>
  <c r="V199" i="7"/>
  <c r="U199" i="7"/>
  <c r="AD198" i="7"/>
  <c r="AC198" i="7"/>
  <c r="AB198" i="7"/>
  <c r="AA198" i="7"/>
  <c r="Z198" i="7"/>
  <c r="Y198" i="7"/>
  <c r="X198" i="7"/>
  <c r="W198" i="7"/>
  <c r="V198" i="7"/>
  <c r="U198" i="7"/>
  <c r="AD197" i="7"/>
  <c r="AC197" i="7"/>
  <c r="AB197" i="7"/>
  <c r="AA197" i="7"/>
  <c r="Z197" i="7"/>
  <c r="Y197" i="7"/>
  <c r="X197" i="7"/>
  <c r="W197" i="7"/>
  <c r="V197" i="7"/>
  <c r="U197" i="7"/>
  <c r="AD196" i="7"/>
  <c r="AC196" i="7"/>
  <c r="AB196" i="7"/>
  <c r="AA196" i="7"/>
  <c r="Z196" i="7"/>
  <c r="Y196" i="7"/>
  <c r="X196" i="7"/>
  <c r="W196" i="7"/>
  <c r="V196" i="7"/>
  <c r="U196" i="7"/>
  <c r="AD195" i="7"/>
  <c r="AC195" i="7"/>
  <c r="AB195" i="7"/>
  <c r="AA195" i="7"/>
  <c r="Z195" i="7"/>
  <c r="Y195" i="7"/>
  <c r="X195" i="7"/>
  <c r="W195" i="7"/>
  <c r="V195" i="7"/>
  <c r="U195" i="7"/>
  <c r="AD194" i="7"/>
  <c r="AC194" i="7"/>
  <c r="AB194" i="7"/>
  <c r="AA194" i="7"/>
  <c r="Z194" i="7"/>
  <c r="Y194" i="7"/>
  <c r="X194" i="7"/>
  <c r="W194" i="7"/>
  <c r="V194" i="7"/>
  <c r="U194" i="7"/>
  <c r="AD193" i="7"/>
  <c r="AC193" i="7"/>
  <c r="AB193" i="7"/>
  <c r="AA193" i="7"/>
  <c r="Z193" i="7"/>
  <c r="Y193" i="7"/>
  <c r="X193" i="7"/>
  <c r="W193" i="7"/>
  <c r="V193" i="7"/>
  <c r="U193" i="7"/>
  <c r="AD192" i="7"/>
  <c r="AC192" i="7"/>
  <c r="AB192" i="7"/>
  <c r="AA192" i="7"/>
  <c r="Z192" i="7"/>
  <c r="Y192" i="7"/>
  <c r="X192" i="7"/>
  <c r="W192" i="7"/>
  <c r="V192" i="7"/>
  <c r="U192" i="7"/>
  <c r="AD191" i="7"/>
  <c r="AC191" i="7"/>
  <c r="AB191" i="7"/>
  <c r="AA191" i="7"/>
  <c r="Z191" i="7"/>
  <c r="Y191" i="7"/>
  <c r="X191" i="7"/>
  <c r="W191" i="7"/>
  <c r="V191" i="7"/>
  <c r="U191" i="7"/>
  <c r="AD190" i="7"/>
  <c r="AC190" i="7"/>
  <c r="AB190" i="7"/>
  <c r="AA190" i="7"/>
  <c r="Z190" i="7"/>
  <c r="Y190" i="7"/>
  <c r="X190" i="7"/>
  <c r="W190" i="7"/>
  <c r="V190" i="7"/>
  <c r="U190" i="7"/>
  <c r="AD189" i="7"/>
  <c r="AC189" i="7"/>
  <c r="AB189" i="7"/>
  <c r="AA189" i="7"/>
  <c r="Z189" i="7"/>
  <c r="Y189" i="7"/>
  <c r="X189" i="7"/>
  <c r="W189" i="7"/>
  <c r="V189" i="7"/>
  <c r="U189" i="7"/>
  <c r="AD188" i="7"/>
  <c r="AC188" i="7"/>
  <c r="AB188" i="7"/>
  <c r="AA188" i="7"/>
  <c r="Z188" i="7"/>
  <c r="Y188" i="7"/>
  <c r="X188" i="7"/>
  <c r="W188" i="7"/>
  <c r="V188" i="7"/>
  <c r="U188" i="7"/>
  <c r="AD187" i="7"/>
  <c r="AC187" i="7"/>
  <c r="AB187" i="7"/>
  <c r="AA187" i="7"/>
  <c r="Z187" i="7"/>
  <c r="Y187" i="7"/>
  <c r="X187" i="7"/>
  <c r="W187" i="7"/>
  <c r="V187" i="7"/>
  <c r="U187" i="7"/>
  <c r="AD186" i="7"/>
  <c r="AC186" i="7"/>
  <c r="AB186" i="7"/>
  <c r="AA186" i="7"/>
  <c r="Z186" i="7"/>
  <c r="Y186" i="7"/>
  <c r="X186" i="7"/>
  <c r="W186" i="7"/>
  <c r="V186" i="7"/>
  <c r="U186" i="7"/>
  <c r="AD185" i="7"/>
  <c r="AC185" i="7"/>
  <c r="AB185" i="7"/>
  <c r="AA185" i="7"/>
  <c r="Z185" i="7"/>
  <c r="Y185" i="7"/>
  <c r="X185" i="7"/>
  <c r="W185" i="7"/>
  <c r="V185" i="7"/>
  <c r="U185" i="7"/>
  <c r="AD184" i="7"/>
  <c r="AC184" i="7"/>
  <c r="AB184" i="7"/>
  <c r="AA184" i="7"/>
  <c r="Z184" i="7"/>
  <c r="Y184" i="7"/>
  <c r="X184" i="7"/>
  <c r="W184" i="7"/>
  <c r="V184" i="7"/>
  <c r="U184" i="7"/>
  <c r="AD183" i="7"/>
  <c r="AC183" i="7"/>
  <c r="AB183" i="7"/>
  <c r="AA183" i="7"/>
  <c r="Z183" i="7"/>
  <c r="Y183" i="7"/>
  <c r="X183" i="7"/>
  <c r="W183" i="7"/>
  <c r="V183" i="7"/>
  <c r="U183" i="7"/>
  <c r="AD182" i="7"/>
  <c r="AC182" i="7"/>
  <c r="AB182" i="7"/>
  <c r="AA182" i="7"/>
  <c r="Z182" i="7"/>
  <c r="Y182" i="7"/>
  <c r="X182" i="7"/>
  <c r="W182" i="7"/>
  <c r="V182" i="7"/>
  <c r="U182" i="7"/>
  <c r="AD181" i="7"/>
  <c r="AC181" i="7"/>
  <c r="AB181" i="7"/>
  <c r="AA181" i="7"/>
  <c r="Z181" i="7"/>
  <c r="Y181" i="7"/>
  <c r="X181" i="7"/>
  <c r="W181" i="7"/>
  <c r="V181" i="7"/>
  <c r="U181" i="7"/>
  <c r="AD180" i="7"/>
  <c r="AC180" i="7"/>
  <c r="AB180" i="7"/>
  <c r="AA180" i="7"/>
  <c r="Z180" i="7"/>
  <c r="Y180" i="7"/>
  <c r="X180" i="7"/>
  <c r="W180" i="7"/>
  <c r="V180" i="7"/>
  <c r="U180" i="7"/>
  <c r="AD179" i="7"/>
  <c r="AC179" i="7"/>
  <c r="AB179" i="7"/>
  <c r="AA179" i="7"/>
  <c r="Z179" i="7"/>
  <c r="Y179" i="7"/>
  <c r="X179" i="7"/>
  <c r="W179" i="7"/>
  <c r="V179" i="7"/>
  <c r="U179" i="7"/>
  <c r="AD178" i="7"/>
  <c r="AC178" i="7"/>
  <c r="AB178" i="7"/>
  <c r="AA178" i="7"/>
  <c r="Z178" i="7"/>
  <c r="Y178" i="7"/>
  <c r="X178" i="7"/>
  <c r="W178" i="7"/>
  <c r="V178" i="7"/>
  <c r="U178" i="7"/>
  <c r="AD177" i="7"/>
  <c r="AC177" i="7"/>
  <c r="AB177" i="7"/>
  <c r="AA177" i="7"/>
  <c r="Z177" i="7"/>
  <c r="Y177" i="7"/>
  <c r="X177" i="7"/>
  <c r="W177" i="7"/>
  <c r="V177" i="7"/>
  <c r="U177" i="7"/>
  <c r="AD176" i="7"/>
  <c r="AC176" i="7"/>
  <c r="AB176" i="7"/>
  <c r="AA176" i="7"/>
  <c r="Z176" i="7"/>
  <c r="Y176" i="7"/>
  <c r="X176" i="7"/>
  <c r="W176" i="7"/>
  <c r="V176" i="7"/>
  <c r="U176" i="7"/>
  <c r="AD175" i="7"/>
  <c r="AC175" i="7"/>
  <c r="AB175" i="7"/>
  <c r="AA175" i="7"/>
  <c r="Z175" i="7"/>
  <c r="Y175" i="7"/>
  <c r="X175" i="7"/>
  <c r="W175" i="7"/>
  <c r="V175" i="7"/>
  <c r="U175" i="7"/>
  <c r="AD174" i="7"/>
  <c r="AC174" i="7"/>
  <c r="AB174" i="7"/>
  <c r="AA174" i="7"/>
  <c r="Z174" i="7"/>
  <c r="Y174" i="7"/>
  <c r="X174" i="7"/>
  <c r="W174" i="7"/>
  <c r="V174" i="7"/>
  <c r="U174" i="7"/>
  <c r="AD173" i="7"/>
  <c r="AC173" i="7"/>
  <c r="AB173" i="7"/>
  <c r="AA173" i="7"/>
  <c r="Z173" i="7"/>
  <c r="Y173" i="7"/>
  <c r="X173" i="7"/>
  <c r="W173" i="7"/>
  <c r="V173" i="7"/>
  <c r="U173" i="7"/>
  <c r="AD172" i="7"/>
  <c r="AC172" i="7"/>
  <c r="AB172" i="7"/>
  <c r="AA172" i="7"/>
  <c r="Z172" i="7"/>
  <c r="Y172" i="7"/>
  <c r="X172" i="7"/>
  <c r="W172" i="7"/>
  <c r="V172" i="7"/>
  <c r="U172" i="7"/>
  <c r="AD171" i="7"/>
  <c r="AC171" i="7"/>
  <c r="AB171" i="7"/>
  <c r="AA171" i="7"/>
  <c r="Z171" i="7"/>
  <c r="Y171" i="7"/>
  <c r="X171" i="7"/>
  <c r="W171" i="7"/>
  <c r="V171" i="7"/>
  <c r="U171" i="7"/>
  <c r="AD170" i="7"/>
  <c r="AC170" i="7"/>
  <c r="AB170" i="7"/>
  <c r="AA170" i="7"/>
  <c r="Z170" i="7"/>
  <c r="Y170" i="7"/>
  <c r="X170" i="7"/>
  <c r="W170" i="7"/>
  <c r="V170" i="7"/>
  <c r="U170" i="7"/>
  <c r="AD169" i="7"/>
  <c r="AC169" i="7"/>
  <c r="AB169" i="7"/>
  <c r="AA169" i="7"/>
  <c r="Z169" i="7"/>
  <c r="Y169" i="7"/>
  <c r="X169" i="7"/>
  <c r="W169" i="7"/>
  <c r="V169" i="7"/>
  <c r="U169" i="7"/>
  <c r="AD168" i="7"/>
  <c r="AC168" i="7"/>
  <c r="AB168" i="7"/>
  <c r="AA168" i="7"/>
  <c r="Z168" i="7"/>
  <c r="Y168" i="7"/>
  <c r="X168" i="7"/>
  <c r="W168" i="7"/>
  <c r="V168" i="7"/>
  <c r="U168" i="7"/>
  <c r="AD167" i="7"/>
  <c r="AC167" i="7"/>
  <c r="AB167" i="7"/>
  <c r="AA167" i="7"/>
  <c r="Z167" i="7"/>
  <c r="Y167" i="7"/>
  <c r="X167" i="7"/>
  <c r="W167" i="7"/>
  <c r="V167" i="7"/>
  <c r="U167" i="7"/>
  <c r="AD166" i="7"/>
  <c r="AC166" i="7"/>
  <c r="AB166" i="7"/>
  <c r="AA166" i="7"/>
  <c r="Z166" i="7"/>
  <c r="Y166" i="7"/>
  <c r="X166" i="7"/>
  <c r="W166" i="7"/>
  <c r="V166" i="7"/>
  <c r="U166" i="7"/>
  <c r="AD165" i="7"/>
  <c r="AC165" i="7"/>
  <c r="AB165" i="7"/>
  <c r="AA165" i="7"/>
  <c r="Z165" i="7"/>
  <c r="Y165" i="7"/>
  <c r="X165" i="7"/>
  <c r="W165" i="7"/>
  <c r="V165" i="7"/>
  <c r="U165" i="7"/>
  <c r="AD164" i="7"/>
  <c r="AC164" i="7"/>
  <c r="AB164" i="7"/>
  <c r="AA164" i="7"/>
  <c r="Z164" i="7"/>
  <c r="Y164" i="7"/>
  <c r="X164" i="7"/>
  <c r="W164" i="7"/>
  <c r="V164" i="7"/>
  <c r="U164" i="7"/>
  <c r="AD163" i="7"/>
  <c r="AC163" i="7"/>
  <c r="AB163" i="7"/>
  <c r="AA163" i="7"/>
  <c r="Z163" i="7"/>
  <c r="Y163" i="7"/>
  <c r="X163" i="7"/>
  <c r="W163" i="7"/>
  <c r="V163" i="7"/>
  <c r="U163" i="7"/>
  <c r="AD162" i="7"/>
  <c r="AC162" i="7"/>
  <c r="AB162" i="7"/>
  <c r="AA162" i="7"/>
  <c r="Z162" i="7"/>
  <c r="Y162" i="7"/>
  <c r="X162" i="7"/>
  <c r="W162" i="7"/>
  <c r="V162" i="7"/>
  <c r="U162" i="7"/>
  <c r="AD161" i="7"/>
  <c r="AC161" i="7"/>
  <c r="AB161" i="7"/>
  <c r="AA161" i="7"/>
  <c r="Z161" i="7"/>
  <c r="Y161" i="7"/>
  <c r="X161" i="7"/>
  <c r="W161" i="7"/>
  <c r="V161" i="7"/>
  <c r="U161" i="7"/>
  <c r="AD160" i="7"/>
  <c r="AC160" i="7"/>
  <c r="AB160" i="7"/>
  <c r="AA160" i="7"/>
  <c r="Z160" i="7"/>
  <c r="Y160" i="7"/>
  <c r="X160" i="7"/>
  <c r="W160" i="7"/>
  <c r="V160" i="7"/>
  <c r="U160" i="7"/>
  <c r="AD159" i="7"/>
  <c r="AC159" i="7"/>
  <c r="AB159" i="7"/>
  <c r="AA159" i="7"/>
  <c r="Z159" i="7"/>
  <c r="Y159" i="7"/>
  <c r="X159" i="7"/>
  <c r="W159" i="7"/>
  <c r="V159" i="7"/>
  <c r="U159" i="7"/>
  <c r="AD158" i="7"/>
  <c r="AC158" i="7"/>
  <c r="AB158" i="7"/>
  <c r="AA158" i="7"/>
  <c r="Z158" i="7"/>
  <c r="Y158" i="7"/>
  <c r="X158" i="7"/>
  <c r="W158" i="7"/>
  <c r="V158" i="7"/>
  <c r="U158" i="7"/>
  <c r="AD157" i="7"/>
  <c r="AC157" i="7"/>
  <c r="AB157" i="7"/>
  <c r="AA157" i="7"/>
  <c r="Z157" i="7"/>
  <c r="Y157" i="7"/>
  <c r="X157" i="7"/>
  <c r="W157" i="7"/>
  <c r="V157" i="7"/>
  <c r="U157" i="7"/>
  <c r="AD156" i="7"/>
  <c r="AC156" i="7"/>
  <c r="AB156" i="7"/>
  <c r="AA156" i="7"/>
  <c r="Z156" i="7"/>
  <c r="Y156" i="7"/>
  <c r="X156" i="7"/>
  <c r="W156" i="7"/>
  <c r="V156" i="7"/>
  <c r="U156" i="7"/>
  <c r="AD155" i="7"/>
  <c r="AC155" i="7"/>
  <c r="AB155" i="7"/>
  <c r="AA155" i="7"/>
  <c r="Z155" i="7"/>
  <c r="Y155" i="7"/>
  <c r="X155" i="7"/>
  <c r="W155" i="7"/>
  <c r="V155" i="7"/>
  <c r="U155" i="7"/>
  <c r="AD154" i="7"/>
  <c r="AC154" i="7"/>
  <c r="AB154" i="7"/>
  <c r="AA154" i="7"/>
  <c r="Z154" i="7"/>
  <c r="Y154" i="7"/>
  <c r="X154" i="7"/>
  <c r="W154" i="7"/>
  <c r="V154" i="7"/>
  <c r="U154" i="7"/>
  <c r="AD153" i="7"/>
  <c r="AC153" i="7"/>
  <c r="AB153" i="7"/>
  <c r="AA153" i="7"/>
  <c r="Z153" i="7"/>
  <c r="Y153" i="7"/>
  <c r="X153" i="7"/>
  <c r="W153" i="7"/>
  <c r="V153" i="7"/>
  <c r="U153" i="7"/>
  <c r="AD152" i="7"/>
  <c r="AC152" i="7"/>
  <c r="AB152" i="7"/>
  <c r="AA152" i="7"/>
  <c r="Z152" i="7"/>
  <c r="Y152" i="7"/>
  <c r="X152" i="7"/>
  <c r="W152" i="7"/>
  <c r="V152" i="7"/>
  <c r="U152" i="7"/>
  <c r="AD151" i="7"/>
  <c r="AC151" i="7"/>
  <c r="AB151" i="7"/>
  <c r="AA151" i="7"/>
  <c r="Z151" i="7"/>
  <c r="Y151" i="7"/>
  <c r="X151" i="7"/>
  <c r="W151" i="7"/>
  <c r="V151" i="7"/>
  <c r="U151" i="7"/>
  <c r="AD150" i="7"/>
  <c r="AC150" i="7"/>
  <c r="AB150" i="7"/>
  <c r="AA150" i="7"/>
  <c r="Z150" i="7"/>
  <c r="Y150" i="7"/>
  <c r="X150" i="7"/>
  <c r="W150" i="7"/>
  <c r="V150" i="7"/>
  <c r="U150" i="7"/>
  <c r="AD149" i="7"/>
  <c r="AC149" i="7"/>
  <c r="AB149" i="7"/>
  <c r="AA149" i="7"/>
  <c r="Z149" i="7"/>
  <c r="Y149" i="7"/>
  <c r="X149" i="7"/>
  <c r="W149" i="7"/>
  <c r="V149" i="7"/>
  <c r="U149" i="7"/>
  <c r="AD148" i="7"/>
  <c r="AC148" i="7"/>
  <c r="AB148" i="7"/>
  <c r="AA148" i="7"/>
  <c r="Z148" i="7"/>
  <c r="Y148" i="7"/>
  <c r="X148" i="7"/>
  <c r="W148" i="7"/>
  <c r="V148" i="7"/>
  <c r="U148" i="7"/>
  <c r="AD147" i="7"/>
  <c r="AC147" i="7"/>
  <c r="AB147" i="7"/>
  <c r="AA147" i="7"/>
  <c r="Z147" i="7"/>
  <c r="Y147" i="7"/>
  <c r="X147" i="7"/>
  <c r="W147" i="7"/>
  <c r="V147" i="7"/>
  <c r="U147" i="7"/>
  <c r="AD146" i="7"/>
  <c r="AC146" i="7"/>
  <c r="AB146" i="7"/>
  <c r="AA146" i="7"/>
  <c r="Z146" i="7"/>
  <c r="Y146" i="7"/>
  <c r="X146" i="7"/>
  <c r="W146" i="7"/>
  <c r="V146" i="7"/>
  <c r="U146" i="7"/>
  <c r="AD145" i="7"/>
  <c r="AC145" i="7"/>
  <c r="AB145" i="7"/>
  <c r="AA145" i="7"/>
  <c r="Z145" i="7"/>
  <c r="Y145" i="7"/>
  <c r="X145" i="7"/>
  <c r="W145" i="7"/>
  <c r="V145" i="7"/>
  <c r="U145" i="7"/>
  <c r="AD144" i="7"/>
  <c r="AC144" i="7"/>
  <c r="AB144" i="7"/>
  <c r="AA144" i="7"/>
  <c r="Z144" i="7"/>
  <c r="Y144" i="7"/>
  <c r="X144" i="7"/>
  <c r="W144" i="7"/>
  <c r="V144" i="7"/>
  <c r="U144" i="7"/>
  <c r="AD143" i="7"/>
  <c r="AC143" i="7"/>
  <c r="AB143" i="7"/>
  <c r="AA143" i="7"/>
  <c r="Z143" i="7"/>
  <c r="Y143" i="7"/>
  <c r="X143" i="7"/>
  <c r="W143" i="7"/>
  <c r="V143" i="7"/>
  <c r="U143" i="7"/>
  <c r="AD142" i="7"/>
  <c r="AC142" i="7"/>
  <c r="AB142" i="7"/>
  <c r="AA142" i="7"/>
  <c r="Z142" i="7"/>
  <c r="Y142" i="7"/>
  <c r="X142" i="7"/>
  <c r="W142" i="7"/>
  <c r="V142" i="7"/>
  <c r="U142" i="7"/>
  <c r="AD141" i="7"/>
  <c r="AC141" i="7"/>
  <c r="AB141" i="7"/>
  <c r="AA141" i="7"/>
  <c r="Z141" i="7"/>
  <c r="Y141" i="7"/>
  <c r="X141" i="7"/>
  <c r="W141" i="7"/>
  <c r="V141" i="7"/>
  <c r="U141" i="7"/>
  <c r="AD140" i="7"/>
  <c r="AC140" i="7"/>
  <c r="AB140" i="7"/>
  <c r="AA140" i="7"/>
  <c r="Z140" i="7"/>
  <c r="Y140" i="7"/>
  <c r="X140" i="7"/>
  <c r="W140" i="7"/>
  <c r="V140" i="7"/>
  <c r="U140" i="7"/>
  <c r="AD139" i="7"/>
  <c r="AC139" i="7"/>
  <c r="AB139" i="7"/>
  <c r="AA139" i="7"/>
  <c r="Z139" i="7"/>
  <c r="Y139" i="7"/>
  <c r="X139" i="7"/>
  <c r="W139" i="7"/>
  <c r="V139" i="7"/>
  <c r="U139" i="7"/>
  <c r="AD138" i="7"/>
  <c r="AC138" i="7"/>
  <c r="AB138" i="7"/>
  <c r="AA138" i="7"/>
  <c r="Z138" i="7"/>
  <c r="Y138" i="7"/>
  <c r="X138" i="7"/>
  <c r="W138" i="7"/>
  <c r="V138" i="7"/>
  <c r="U138" i="7"/>
  <c r="AD137" i="7"/>
  <c r="AC137" i="7"/>
  <c r="AB137" i="7"/>
  <c r="AA137" i="7"/>
  <c r="AA8" i="7" s="1"/>
  <c r="Z137" i="7"/>
  <c r="Y137" i="7"/>
  <c r="X137" i="7"/>
  <c r="W137" i="7"/>
  <c r="V137" i="7"/>
  <c r="U137" i="7"/>
  <c r="AD136" i="7"/>
  <c r="AC136" i="7"/>
  <c r="AB136" i="7"/>
  <c r="AA136" i="7"/>
  <c r="Z136" i="7"/>
  <c r="Y136" i="7"/>
  <c r="X136" i="7"/>
  <c r="W136" i="7"/>
  <c r="V136" i="7"/>
  <c r="U136" i="7"/>
  <c r="AD135" i="7"/>
  <c r="AC135" i="7"/>
  <c r="AB135" i="7"/>
  <c r="AA135" i="7"/>
  <c r="Z135" i="7"/>
  <c r="Y135" i="7"/>
  <c r="X135" i="7"/>
  <c r="W135" i="7"/>
  <c r="V135" i="7"/>
  <c r="U135" i="7"/>
  <c r="AD134" i="7"/>
  <c r="AC134" i="7"/>
  <c r="AB134" i="7"/>
  <c r="AA134" i="7"/>
  <c r="Z134" i="7"/>
  <c r="Y134" i="7"/>
  <c r="X134" i="7"/>
  <c r="W134" i="7"/>
  <c r="V134" i="7"/>
  <c r="U134" i="7"/>
  <c r="AD133" i="7"/>
  <c r="AC133" i="7"/>
  <c r="AB133" i="7"/>
  <c r="AA133" i="7"/>
  <c r="Z133" i="7"/>
  <c r="Y133" i="7"/>
  <c r="X133" i="7"/>
  <c r="W133" i="7"/>
  <c r="V133" i="7"/>
  <c r="U133" i="7"/>
  <c r="AD132" i="7"/>
  <c r="AC132" i="7"/>
  <c r="AB132" i="7"/>
  <c r="AA132" i="7"/>
  <c r="Z132" i="7"/>
  <c r="Y132" i="7"/>
  <c r="X132" i="7"/>
  <c r="W132" i="7"/>
  <c r="V132" i="7"/>
  <c r="U132" i="7"/>
  <c r="AD131" i="7"/>
  <c r="AC131" i="7"/>
  <c r="AB131" i="7"/>
  <c r="AA131" i="7"/>
  <c r="Z131" i="7"/>
  <c r="Y131" i="7"/>
  <c r="X131" i="7"/>
  <c r="W131" i="7"/>
  <c r="V131" i="7"/>
  <c r="U131" i="7"/>
  <c r="AD130" i="7"/>
  <c r="AC130" i="7"/>
  <c r="AB130" i="7"/>
  <c r="AA130" i="7"/>
  <c r="Z130" i="7"/>
  <c r="Y130" i="7"/>
  <c r="X130" i="7"/>
  <c r="W130" i="7"/>
  <c r="V130" i="7"/>
  <c r="U130" i="7"/>
  <c r="AD129" i="7"/>
  <c r="AC129" i="7"/>
  <c r="AB129" i="7"/>
  <c r="AA129" i="7"/>
  <c r="Z129" i="7"/>
  <c r="Y129" i="7"/>
  <c r="X129" i="7"/>
  <c r="W129" i="7"/>
  <c r="V129" i="7"/>
  <c r="U129" i="7"/>
  <c r="AD128" i="7"/>
  <c r="AC128" i="7"/>
  <c r="AB128" i="7"/>
  <c r="AA128" i="7"/>
  <c r="Z128" i="7"/>
  <c r="Y128" i="7"/>
  <c r="X128" i="7"/>
  <c r="W128" i="7"/>
  <c r="V128" i="7"/>
  <c r="U128" i="7"/>
  <c r="AD127" i="7"/>
  <c r="AC127" i="7"/>
  <c r="AB127" i="7"/>
  <c r="AA127" i="7"/>
  <c r="Z127" i="7"/>
  <c r="Y127" i="7"/>
  <c r="X127" i="7"/>
  <c r="W127" i="7"/>
  <c r="V127" i="7"/>
  <c r="U127" i="7"/>
  <c r="AD126" i="7"/>
  <c r="AC126" i="7"/>
  <c r="AB126" i="7"/>
  <c r="AA126" i="7"/>
  <c r="Z126" i="7"/>
  <c r="Y126" i="7"/>
  <c r="X126" i="7"/>
  <c r="W126" i="7"/>
  <c r="V126" i="7"/>
  <c r="U126" i="7"/>
  <c r="AD125" i="7"/>
  <c r="AC125" i="7"/>
  <c r="AB125" i="7"/>
  <c r="AA125" i="7"/>
  <c r="Z125" i="7"/>
  <c r="Y125" i="7"/>
  <c r="X125" i="7"/>
  <c r="W125" i="7"/>
  <c r="V125" i="7"/>
  <c r="U125" i="7"/>
  <c r="AD124" i="7"/>
  <c r="AC124" i="7"/>
  <c r="AB124" i="7"/>
  <c r="AA124" i="7"/>
  <c r="Z124" i="7"/>
  <c r="Y124" i="7"/>
  <c r="X124" i="7"/>
  <c r="W124" i="7"/>
  <c r="V124" i="7"/>
  <c r="U124" i="7"/>
  <c r="AD123" i="7"/>
  <c r="AC123" i="7"/>
  <c r="AB123" i="7"/>
  <c r="AA123" i="7"/>
  <c r="Z123" i="7"/>
  <c r="Y123" i="7"/>
  <c r="X123" i="7"/>
  <c r="W123" i="7"/>
  <c r="V123" i="7"/>
  <c r="U123" i="7"/>
  <c r="AD122" i="7"/>
  <c r="AC122" i="7"/>
  <c r="AB122" i="7"/>
  <c r="AA122" i="7"/>
  <c r="Z122" i="7"/>
  <c r="Y122" i="7"/>
  <c r="X122" i="7"/>
  <c r="W122" i="7"/>
  <c r="V122" i="7"/>
  <c r="U122" i="7"/>
  <c r="AD121" i="7"/>
  <c r="AC121" i="7"/>
  <c r="AB121" i="7"/>
  <c r="AA121" i="7"/>
  <c r="Z121" i="7"/>
  <c r="Y121" i="7"/>
  <c r="X121" i="7"/>
  <c r="W121" i="7"/>
  <c r="V121" i="7"/>
  <c r="U121" i="7"/>
  <c r="AD120" i="7"/>
  <c r="AC120" i="7"/>
  <c r="AB120" i="7"/>
  <c r="AA120" i="7"/>
  <c r="Z120" i="7"/>
  <c r="Y120" i="7"/>
  <c r="X120" i="7"/>
  <c r="W120" i="7"/>
  <c r="V120" i="7"/>
  <c r="U120" i="7"/>
  <c r="AD119" i="7"/>
  <c r="AC119" i="7"/>
  <c r="AB119" i="7"/>
  <c r="AA119" i="7"/>
  <c r="Z119" i="7"/>
  <c r="Y119" i="7"/>
  <c r="X119" i="7"/>
  <c r="W119" i="7"/>
  <c r="V119" i="7"/>
  <c r="U119" i="7"/>
  <c r="AD118" i="7"/>
  <c r="AC118" i="7"/>
  <c r="AB118" i="7"/>
  <c r="AA118" i="7"/>
  <c r="Z118" i="7"/>
  <c r="Y118" i="7"/>
  <c r="X118" i="7"/>
  <c r="W118" i="7"/>
  <c r="V118" i="7"/>
  <c r="U118" i="7"/>
  <c r="AD117" i="7"/>
  <c r="AC117" i="7"/>
  <c r="AB117" i="7"/>
  <c r="AA117" i="7"/>
  <c r="Z117" i="7"/>
  <c r="Y117" i="7"/>
  <c r="X117" i="7"/>
  <c r="W117" i="7"/>
  <c r="V117" i="7"/>
  <c r="U117" i="7"/>
  <c r="AD116" i="7"/>
  <c r="AC116" i="7"/>
  <c r="AB116" i="7"/>
  <c r="AA116" i="7"/>
  <c r="Z116" i="7"/>
  <c r="Y116" i="7"/>
  <c r="X116" i="7"/>
  <c r="W116" i="7"/>
  <c r="V116" i="7"/>
  <c r="U116" i="7"/>
  <c r="AD115" i="7"/>
  <c r="AC115" i="7"/>
  <c r="AB115" i="7"/>
  <c r="AA115" i="7"/>
  <c r="Z115" i="7"/>
  <c r="Y115" i="7"/>
  <c r="X115" i="7"/>
  <c r="W115" i="7"/>
  <c r="V115" i="7"/>
  <c r="U115" i="7"/>
  <c r="AD114" i="7"/>
  <c r="AC114" i="7"/>
  <c r="AB114" i="7"/>
  <c r="AA114" i="7"/>
  <c r="Z114" i="7"/>
  <c r="Y114" i="7"/>
  <c r="X114" i="7"/>
  <c r="W114" i="7"/>
  <c r="V114" i="7"/>
  <c r="U114" i="7"/>
  <c r="AD113" i="7"/>
  <c r="AC113" i="7"/>
  <c r="AB113" i="7"/>
  <c r="AA113" i="7"/>
  <c r="Z113" i="7"/>
  <c r="Y113" i="7"/>
  <c r="X113" i="7"/>
  <c r="W113" i="7"/>
  <c r="V113" i="7"/>
  <c r="U113" i="7"/>
  <c r="AD112" i="7"/>
  <c r="AC112" i="7"/>
  <c r="AB112" i="7"/>
  <c r="AA112" i="7"/>
  <c r="Z112" i="7"/>
  <c r="Y112" i="7"/>
  <c r="X112" i="7"/>
  <c r="W112" i="7"/>
  <c r="V112" i="7"/>
  <c r="U112" i="7"/>
  <c r="AD111" i="7"/>
  <c r="AC111" i="7"/>
  <c r="AB111" i="7"/>
  <c r="AA111" i="7"/>
  <c r="Z111" i="7"/>
  <c r="Y111" i="7"/>
  <c r="X111" i="7"/>
  <c r="W111" i="7"/>
  <c r="V111" i="7"/>
  <c r="U111" i="7"/>
  <c r="AD110" i="7"/>
  <c r="AC110" i="7"/>
  <c r="AB110" i="7"/>
  <c r="AA110" i="7"/>
  <c r="Z110" i="7"/>
  <c r="Y110" i="7"/>
  <c r="X110" i="7"/>
  <c r="W110" i="7"/>
  <c r="V110" i="7"/>
  <c r="U110" i="7"/>
  <c r="AD109" i="7"/>
  <c r="AC109" i="7"/>
  <c r="AB109" i="7"/>
  <c r="AA109" i="7"/>
  <c r="Z109" i="7"/>
  <c r="Y109" i="7"/>
  <c r="X109" i="7"/>
  <c r="W109" i="7"/>
  <c r="V109" i="7"/>
  <c r="U109" i="7"/>
  <c r="AD108" i="7"/>
  <c r="AC108" i="7"/>
  <c r="AB108" i="7"/>
  <c r="AA108" i="7"/>
  <c r="Z108" i="7"/>
  <c r="Y108" i="7"/>
  <c r="X108" i="7"/>
  <c r="W108" i="7"/>
  <c r="V108" i="7"/>
  <c r="U108" i="7"/>
  <c r="AD107" i="7"/>
  <c r="AC107" i="7"/>
  <c r="AB107" i="7"/>
  <c r="AA107" i="7"/>
  <c r="Z107" i="7"/>
  <c r="Y107" i="7"/>
  <c r="X107" i="7"/>
  <c r="W107" i="7"/>
  <c r="V107" i="7"/>
  <c r="U107" i="7"/>
  <c r="AD106" i="7"/>
  <c r="AC106" i="7"/>
  <c r="AB106" i="7"/>
  <c r="AA106" i="7"/>
  <c r="Z106" i="7"/>
  <c r="Y106" i="7"/>
  <c r="X106" i="7"/>
  <c r="W106" i="7"/>
  <c r="V106" i="7"/>
  <c r="U106" i="7"/>
  <c r="AD105" i="7"/>
  <c r="AC105" i="7"/>
  <c r="AB105" i="7"/>
  <c r="AA105" i="7"/>
  <c r="Z105" i="7"/>
  <c r="Y105" i="7"/>
  <c r="X105" i="7"/>
  <c r="W105" i="7"/>
  <c r="V105" i="7"/>
  <c r="U105" i="7"/>
  <c r="AD104" i="7"/>
  <c r="AC104" i="7"/>
  <c r="AB104" i="7"/>
  <c r="AA104" i="7"/>
  <c r="Z104" i="7"/>
  <c r="Y104" i="7"/>
  <c r="X104" i="7"/>
  <c r="W104" i="7"/>
  <c r="V104" i="7"/>
  <c r="U104" i="7"/>
  <c r="AD103" i="7"/>
  <c r="AC103" i="7"/>
  <c r="AB103" i="7"/>
  <c r="AA103" i="7"/>
  <c r="Z103" i="7"/>
  <c r="Y103" i="7"/>
  <c r="X103" i="7"/>
  <c r="W103" i="7"/>
  <c r="V103" i="7"/>
  <c r="U103" i="7"/>
  <c r="AD102" i="7"/>
  <c r="AC102" i="7"/>
  <c r="AB102" i="7"/>
  <c r="AA102" i="7"/>
  <c r="Z102" i="7"/>
  <c r="Y102" i="7"/>
  <c r="X102" i="7"/>
  <c r="W102" i="7"/>
  <c r="V102" i="7"/>
  <c r="U102" i="7"/>
  <c r="AD101" i="7"/>
  <c r="AC101" i="7"/>
  <c r="AB101" i="7"/>
  <c r="AA101" i="7"/>
  <c r="Z101" i="7"/>
  <c r="Y101" i="7"/>
  <c r="X101" i="7"/>
  <c r="W101" i="7"/>
  <c r="V101" i="7"/>
  <c r="U101" i="7"/>
  <c r="AD100" i="7"/>
  <c r="AC100" i="7"/>
  <c r="AB100" i="7"/>
  <c r="AA100" i="7"/>
  <c r="Z100" i="7"/>
  <c r="Y100" i="7"/>
  <c r="X100" i="7"/>
  <c r="W100" i="7"/>
  <c r="V100" i="7"/>
  <c r="U100" i="7"/>
  <c r="AD99" i="7"/>
  <c r="AC99" i="7"/>
  <c r="AB99" i="7"/>
  <c r="AA99" i="7"/>
  <c r="Z99" i="7"/>
  <c r="Y99" i="7"/>
  <c r="X99" i="7"/>
  <c r="W99" i="7"/>
  <c r="V99" i="7"/>
  <c r="U99" i="7"/>
  <c r="AD98" i="7"/>
  <c r="AC98" i="7"/>
  <c r="AB98" i="7"/>
  <c r="AA98" i="7"/>
  <c r="Z98" i="7"/>
  <c r="Y98" i="7"/>
  <c r="X98" i="7"/>
  <c r="W98" i="7"/>
  <c r="V98" i="7"/>
  <c r="U98" i="7"/>
  <c r="AD97" i="7"/>
  <c r="AC97" i="7"/>
  <c r="AB97" i="7"/>
  <c r="AA97" i="7"/>
  <c r="Z97" i="7"/>
  <c r="Y97" i="7"/>
  <c r="X97" i="7"/>
  <c r="W97" i="7"/>
  <c r="V97" i="7"/>
  <c r="U97" i="7"/>
  <c r="AD96" i="7"/>
  <c r="AC96" i="7"/>
  <c r="AB96" i="7"/>
  <c r="AA96" i="7"/>
  <c r="Z96" i="7"/>
  <c r="Y96" i="7"/>
  <c r="X96" i="7"/>
  <c r="W96" i="7"/>
  <c r="V96" i="7"/>
  <c r="U96" i="7"/>
  <c r="AD95" i="7"/>
  <c r="AC95" i="7"/>
  <c r="AB95" i="7"/>
  <c r="AA95" i="7"/>
  <c r="Z95" i="7"/>
  <c r="Y95" i="7"/>
  <c r="X95" i="7"/>
  <c r="W95" i="7"/>
  <c r="V95" i="7"/>
  <c r="U95" i="7"/>
  <c r="AD94" i="7"/>
  <c r="AC94" i="7"/>
  <c r="AB94" i="7"/>
  <c r="AA94" i="7"/>
  <c r="Z94" i="7"/>
  <c r="Y94" i="7"/>
  <c r="X94" i="7"/>
  <c r="W94" i="7"/>
  <c r="V94" i="7"/>
  <c r="U94" i="7"/>
  <c r="AD93" i="7"/>
  <c r="AC93" i="7"/>
  <c r="AB93" i="7"/>
  <c r="AA93" i="7"/>
  <c r="Z93" i="7"/>
  <c r="Y93" i="7"/>
  <c r="X93" i="7"/>
  <c r="W93" i="7"/>
  <c r="V93" i="7"/>
  <c r="U93" i="7"/>
  <c r="AD92" i="7"/>
  <c r="AC92" i="7"/>
  <c r="AB92" i="7"/>
  <c r="AA92" i="7"/>
  <c r="Z92" i="7"/>
  <c r="Y92" i="7"/>
  <c r="X92" i="7"/>
  <c r="W92" i="7"/>
  <c r="V92" i="7"/>
  <c r="U92" i="7"/>
  <c r="AD91" i="7"/>
  <c r="AC91" i="7"/>
  <c r="AB91" i="7"/>
  <c r="AA91" i="7"/>
  <c r="Z91" i="7"/>
  <c r="Y91" i="7"/>
  <c r="X91" i="7"/>
  <c r="W91" i="7"/>
  <c r="V91" i="7"/>
  <c r="U91" i="7"/>
  <c r="AD90" i="7"/>
  <c r="AC90" i="7"/>
  <c r="AB90" i="7"/>
  <c r="AA90" i="7"/>
  <c r="Z90" i="7"/>
  <c r="Y90" i="7"/>
  <c r="X90" i="7"/>
  <c r="W90" i="7"/>
  <c r="V90" i="7"/>
  <c r="U90" i="7"/>
  <c r="AD89" i="7"/>
  <c r="AC89" i="7"/>
  <c r="AB89" i="7"/>
  <c r="AA89" i="7"/>
  <c r="Z89" i="7"/>
  <c r="Y89" i="7"/>
  <c r="X89" i="7"/>
  <c r="W89" i="7"/>
  <c r="V89" i="7"/>
  <c r="U89" i="7"/>
  <c r="AD88" i="7"/>
  <c r="AC88" i="7"/>
  <c r="AB88" i="7"/>
  <c r="AA88" i="7"/>
  <c r="Z88" i="7"/>
  <c r="Y88" i="7"/>
  <c r="X88" i="7"/>
  <c r="W88" i="7"/>
  <c r="V88" i="7"/>
  <c r="U88" i="7"/>
  <c r="AD87" i="7"/>
  <c r="AC87" i="7"/>
  <c r="AB87" i="7"/>
  <c r="AA87" i="7"/>
  <c r="Z87" i="7"/>
  <c r="Y87" i="7"/>
  <c r="X87" i="7"/>
  <c r="W87" i="7"/>
  <c r="V87" i="7"/>
  <c r="U87" i="7"/>
  <c r="AD86" i="7"/>
  <c r="AC86" i="7"/>
  <c r="AB86" i="7"/>
  <c r="AA86" i="7"/>
  <c r="Z86" i="7"/>
  <c r="Y86" i="7"/>
  <c r="X86" i="7"/>
  <c r="W86" i="7"/>
  <c r="V86" i="7"/>
  <c r="U86" i="7"/>
  <c r="AD85" i="7"/>
  <c r="AC85" i="7"/>
  <c r="AB85" i="7"/>
  <c r="AA85" i="7"/>
  <c r="Z85" i="7"/>
  <c r="Y85" i="7"/>
  <c r="X85" i="7"/>
  <c r="W85" i="7"/>
  <c r="V85" i="7"/>
  <c r="U85" i="7"/>
  <c r="AD84" i="7"/>
  <c r="AC84" i="7"/>
  <c r="AB84" i="7"/>
  <c r="AA84" i="7"/>
  <c r="Z84" i="7"/>
  <c r="Y84" i="7"/>
  <c r="X84" i="7"/>
  <c r="W84" i="7"/>
  <c r="V84" i="7"/>
  <c r="U84" i="7"/>
  <c r="AD83" i="7"/>
  <c r="AC83" i="7"/>
  <c r="AB83" i="7"/>
  <c r="AA83" i="7"/>
  <c r="Z83" i="7"/>
  <c r="Y83" i="7"/>
  <c r="X83" i="7"/>
  <c r="W83" i="7"/>
  <c r="V83" i="7"/>
  <c r="U83" i="7"/>
  <c r="AD82" i="7"/>
  <c r="AC82" i="7"/>
  <c r="AB82" i="7"/>
  <c r="AA82" i="7"/>
  <c r="Z82" i="7"/>
  <c r="Y82" i="7"/>
  <c r="X82" i="7"/>
  <c r="W82" i="7"/>
  <c r="V82" i="7"/>
  <c r="U82" i="7"/>
  <c r="AD81" i="7"/>
  <c r="AC81" i="7"/>
  <c r="AB81" i="7"/>
  <c r="AA81" i="7"/>
  <c r="Z81" i="7"/>
  <c r="Y81" i="7"/>
  <c r="X81" i="7"/>
  <c r="W81" i="7"/>
  <c r="V81" i="7"/>
  <c r="U81" i="7"/>
  <c r="AD80" i="7"/>
  <c r="AC80" i="7"/>
  <c r="AB80" i="7"/>
  <c r="AA80" i="7"/>
  <c r="Z80" i="7"/>
  <c r="Y80" i="7"/>
  <c r="X80" i="7"/>
  <c r="W80" i="7"/>
  <c r="V80" i="7"/>
  <c r="U80" i="7"/>
  <c r="AD79" i="7"/>
  <c r="AC79" i="7"/>
  <c r="AB79" i="7"/>
  <c r="AA79" i="7"/>
  <c r="Z79" i="7"/>
  <c r="Y79" i="7"/>
  <c r="X79" i="7"/>
  <c r="W79" i="7"/>
  <c r="V79" i="7"/>
  <c r="U79" i="7"/>
  <c r="AD78" i="7"/>
  <c r="AC78" i="7"/>
  <c r="AB78" i="7"/>
  <c r="AA78" i="7"/>
  <c r="Z78" i="7"/>
  <c r="Y78" i="7"/>
  <c r="X78" i="7"/>
  <c r="W78" i="7"/>
  <c r="V78" i="7"/>
  <c r="U78" i="7"/>
  <c r="AD77" i="7"/>
  <c r="AC77" i="7"/>
  <c r="AB77" i="7"/>
  <c r="AA77" i="7"/>
  <c r="Z77" i="7"/>
  <c r="Y77" i="7"/>
  <c r="X77" i="7"/>
  <c r="W77" i="7"/>
  <c r="V77" i="7"/>
  <c r="U77" i="7"/>
  <c r="AD76" i="7"/>
  <c r="AC76" i="7"/>
  <c r="AB76" i="7"/>
  <c r="AA76" i="7"/>
  <c r="Z76" i="7"/>
  <c r="Y76" i="7"/>
  <c r="X76" i="7"/>
  <c r="W76" i="7"/>
  <c r="V76" i="7"/>
  <c r="U76" i="7"/>
  <c r="AD75" i="7"/>
  <c r="AC75" i="7"/>
  <c r="AB75" i="7"/>
  <c r="AA75" i="7"/>
  <c r="Z75" i="7"/>
  <c r="Y75" i="7"/>
  <c r="X75" i="7"/>
  <c r="W75" i="7"/>
  <c r="V75" i="7"/>
  <c r="U75" i="7"/>
  <c r="AD74" i="7"/>
  <c r="AC74" i="7"/>
  <c r="AB74" i="7"/>
  <c r="AA74" i="7"/>
  <c r="Z74" i="7"/>
  <c r="Y74" i="7"/>
  <c r="X74" i="7"/>
  <c r="W74" i="7"/>
  <c r="V74" i="7"/>
  <c r="U74" i="7"/>
  <c r="AD73" i="7"/>
  <c r="AC73" i="7"/>
  <c r="AB73" i="7"/>
  <c r="AA73" i="7"/>
  <c r="Z73" i="7"/>
  <c r="Y73" i="7"/>
  <c r="X73" i="7"/>
  <c r="W73" i="7"/>
  <c r="V73" i="7"/>
  <c r="U73" i="7"/>
  <c r="AD72" i="7"/>
  <c r="AC72" i="7"/>
  <c r="AB72" i="7"/>
  <c r="AA72" i="7"/>
  <c r="Z72" i="7"/>
  <c r="Y72" i="7"/>
  <c r="X72" i="7"/>
  <c r="W72" i="7"/>
  <c r="V72" i="7"/>
  <c r="U72" i="7"/>
  <c r="AD71" i="7"/>
  <c r="AC71" i="7"/>
  <c r="AB71" i="7"/>
  <c r="AA71" i="7"/>
  <c r="Z71" i="7"/>
  <c r="Y71" i="7"/>
  <c r="X71" i="7"/>
  <c r="W71" i="7"/>
  <c r="V71" i="7"/>
  <c r="U71" i="7"/>
  <c r="AD70" i="7"/>
  <c r="AC70" i="7"/>
  <c r="AB70" i="7"/>
  <c r="AA70" i="7"/>
  <c r="Z70" i="7"/>
  <c r="Y70" i="7"/>
  <c r="X70" i="7"/>
  <c r="W70" i="7"/>
  <c r="V70" i="7"/>
  <c r="U70" i="7"/>
  <c r="AD69" i="7"/>
  <c r="AC69" i="7"/>
  <c r="AB69" i="7"/>
  <c r="AA69" i="7"/>
  <c r="Z69" i="7"/>
  <c r="Y69" i="7"/>
  <c r="X69" i="7"/>
  <c r="W69" i="7"/>
  <c r="V69" i="7"/>
  <c r="U69" i="7"/>
  <c r="AD68" i="7"/>
  <c r="AC68" i="7"/>
  <c r="AB68" i="7"/>
  <c r="AA68" i="7"/>
  <c r="Z68" i="7"/>
  <c r="Y68" i="7"/>
  <c r="X68" i="7"/>
  <c r="W68" i="7"/>
  <c r="V68" i="7"/>
  <c r="U68" i="7"/>
  <c r="AD67" i="7"/>
  <c r="AC67" i="7"/>
  <c r="AB67" i="7"/>
  <c r="AA67" i="7"/>
  <c r="Z67" i="7"/>
  <c r="Y67" i="7"/>
  <c r="X67" i="7"/>
  <c r="W67" i="7"/>
  <c r="V67" i="7"/>
  <c r="U67" i="7"/>
  <c r="AD66" i="7"/>
  <c r="AC66" i="7"/>
  <c r="AB66" i="7"/>
  <c r="AA66" i="7"/>
  <c r="Z66" i="7"/>
  <c r="Y66" i="7"/>
  <c r="X66" i="7"/>
  <c r="W66" i="7"/>
  <c r="V66" i="7"/>
  <c r="U66" i="7"/>
  <c r="AD65" i="7"/>
  <c r="AC65" i="7"/>
  <c r="AB65" i="7"/>
  <c r="AA65" i="7"/>
  <c r="Z65" i="7"/>
  <c r="Y65" i="7"/>
  <c r="X65" i="7"/>
  <c r="W65" i="7"/>
  <c r="V65" i="7"/>
  <c r="U65" i="7"/>
  <c r="AD64" i="7"/>
  <c r="AC64" i="7"/>
  <c r="AB64" i="7"/>
  <c r="AA64" i="7"/>
  <c r="Z64" i="7"/>
  <c r="Y64" i="7"/>
  <c r="X64" i="7"/>
  <c r="W64" i="7"/>
  <c r="V64" i="7"/>
  <c r="U64" i="7"/>
  <c r="AD63" i="7"/>
  <c r="AC63" i="7"/>
  <c r="AB63" i="7"/>
  <c r="AA63" i="7"/>
  <c r="Z63" i="7"/>
  <c r="Y63" i="7"/>
  <c r="X63" i="7"/>
  <c r="W63" i="7"/>
  <c r="V63" i="7"/>
  <c r="U63" i="7"/>
  <c r="AD62" i="7"/>
  <c r="AC62" i="7"/>
  <c r="AB62" i="7"/>
  <c r="AA62" i="7"/>
  <c r="Z62" i="7"/>
  <c r="Y62" i="7"/>
  <c r="X62" i="7"/>
  <c r="W62" i="7"/>
  <c r="V62" i="7"/>
  <c r="U62" i="7"/>
  <c r="AD61" i="7"/>
  <c r="AC61" i="7"/>
  <c r="AB61" i="7"/>
  <c r="AA61" i="7"/>
  <c r="Z61" i="7"/>
  <c r="Y61" i="7"/>
  <c r="X61" i="7"/>
  <c r="W61" i="7"/>
  <c r="V61" i="7"/>
  <c r="U61" i="7"/>
  <c r="AD60" i="7"/>
  <c r="AC60" i="7"/>
  <c r="AB60" i="7"/>
  <c r="AA60" i="7"/>
  <c r="Z60" i="7"/>
  <c r="Y60" i="7"/>
  <c r="X60" i="7"/>
  <c r="W60" i="7"/>
  <c r="V60" i="7"/>
  <c r="U60" i="7"/>
  <c r="AD59" i="7"/>
  <c r="AC59" i="7"/>
  <c r="AB59" i="7"/>
  <c r="AA59" i="7"/>
  <c r="Z59" i="7"/>
  <c r="Y59" i="7"/>
  <c r="X59" i="7"/>
  <c r="W59" i="7"/>
  <c r="V59" i="7"/>
  <c r="U59" i="7"/>
  <c r="AD58" i="7"/>
  <c r="AC58" i="7"/>
  <c r="AB58" i="7"/>
  <c r="AA58" i="7"/>
  <c r="Z58" i="7"/>
  <c r="Y58" i="7"/>
  <c r="X58" i="7"/>
  <c r="W58" i="7"/>
  <c r="V58" i="7"/>
  <c r="U58" i="7"/>
  <c r="AD57" i="7"/>
  <c r="AC57" i="7"/>
  <c r="AB57" i="7"/>
  <c r="AA57" i="7"/>
  <c r="Z57" i="7"/>
  <c r="Y57" i="7"/>
  <c r="X57" i="7"/>
  <c r="W57" i="7"/>
  <c r="V57" i="7"/>
  <c r="U57" i="7"/>
  <c r="AD56" i="7"/>
  <c r="AC56" i="7"/>
  <c r="AB56" i="7"/>
  <c r="AA56" i="7"/>
  <c r="Z56" i="7"/>
  <c r="Y56" i="7"/>
  <c r="X56" i="7"/>
  <c r="W56" i="7"/>
  <c r="V56" i="7"/>
  <c r="U56" i="7"/>
  <c r="AD55" i="7"/>
  <c r="AC55" i="7"/>
  <c r="AB55" i="7"/>
  <c r="AA55" i="7"/>
  <c r="Z55" i="7"/>
  <c r="Y55" i="7"/>
  <c r="X55" i="7"/>
  <c r="W55" i="7"/>
  <c r="V55" i="7"/>
  <c r="U55" i="7"/>
  <c r="AD54" i="7"/>
  <c r="AC54" i="7"/>
  <c r="AB54" i="7"/>
  <c r="AA54" i="7"/>
  <c r="Z54" i="7"/>
  <c r="Y54" i="7"/>
  <c r="X54" i="7"/>
  <c r="W54" i="7"/>
  <c r="V54" i="7"/>
  <c r="U54" i="7"/>
  <c r="AD53" i="7"/>
  <c r="AC53" i="7"/>
  <c r="AB53" i="7"/>
  <c r="AA53" i="7"/>
  <c r="Z53" i="7"/>
  <c r="Y53" i="7"/>
  <c r="X53" i="7"/>
  <c r="W53" i="7"/>
  <c r="V53" i="7"/>
  <c r="U53" i="7"/>
  <c r="AD52" i="7"/>
  <c r="AC52" i="7"/>
  <c r="AB52" i="7"/>
  <c r="AA52" i="7"/>
  <c r="Z52" i="7"/>
  <c r="Y52" i="7"/>
  <c r="X52" i="7"/>
  <c r="W52" i="7"/>
  <c r="V52" i="7"/>
  <c r="U52" i="7"/>
  <c r="AD51" i="7"/>
  <c r="AC51" i="7"/>
  <c r="AB51" i="7"/>
  <c r="AA51" i="7"/>
  <c r="Z51" i="7"/>
  <c r="Y51" i="7"/>
  <c r="X51" i="7"/>
  <c r="W51" i="7"/>
  <c r="V51" i="7"/>
  <c r="U51" i="7"/>
  <c r="AD50" i="7"/>
  <c r="AC50" i="7"/>
  <c r="AB50" i="7"/>
  <c r="AA50" i="7"/>
  <c r="Z50" i="7"/>
  <c r="Y50" i="7"/>
  <c r="X50" i="7"/>
  <c r="W50" i="7"/>
  <c r="V50" i="7"/>
  <c r="U50" i="7"/>
  <c r="AD49" i="7"/>
  <c r="AC49" i="7"/>
  <c r="AB49" i="7"/>
  <c r="AA49" i="7"/>
  <c r="Z49" i="7"/>
  <c r="Y49" i="7"/>
  <c r="X49" i="7"/>
  <c r="W49" i="7"/>
  <c r="V49" i="7"/>
  <c r="U49" i="7"/>
  <c r="AD48" i="7"/>
  <c r="AC48" i="7"/>
  <c r="AB48" i="7"/>
  <c r="AA48" i="7"/>
  <c r="Z48" i="7"/>
  <c r="Y48" i="7"/>
  <c r="X48" i="7"/>
  <c r="W48" i="7"/>
  <c r="V48" i="7"/>
  <c r="U48" i="7"/>
  <c r="AD47" i="7"/>
  <c r="AC47" i="7"/>
  <c r="AB47" i="7"/>
  <c r="AA47" i="7"/>
  <c r="Z47" i="7"/>
  <c r="Y47" i="7"/>
  <c r="X47" i="7"/>
  <c r="W47" i="7"/>
  <c r="V47" i="7"/>
  <c r="U47" i="7"/>
  <c r="AD46" i="7"/>
  <c r="AC46" i="7"/>
  <c r="AB46" i="7"/>
  <c r="AA46" i="7"/>
  <c r="Z46" i="7"/>
  <c r="Y46" i="7"/>
  <c r="X46" i="7"/>
  <c r="W46" i="7"/>
  <c r="V46" i="7"/>
  <c r="U46" i="7"/>
  <c r="AD45" i="7"/>
  <c r="AC45" i="7"/>
  <c r="AB45" i="7"/>
  <c r="AA45" i="7"/>
  <c r="Z45" i="7"/>
  <c r="Y45" i="7"/>
  <c r="X45" i="7"/>
  <c r="W45" i="7"/>
  <c r="V45" i="7"/>
  <c r="U45" i="7"/>
  <c r="AD44" i="7"/>
  <c r="AC44" i="7"/>
  <c r="AB44" i="7"/>
  <c r="AA44" i="7"/>
  <c r="Z44" i="7"/>
  <c r="Y44" i="7"/>
  <c r="X44" i="7"/>
  <c r="W44" i="7"/>
  <c r="V44" i="7"/>
  <c r="U44" i="7"/>
  <c r="AD43" i="7"/>
  <c r="AC43" i="7"/>
  <c r="AB43" i="7"/>
  <c r="AA43" i="7"/>
  <c r="Z43" i="7"/>
  <c r="Y43" i="7"/>
  <c r="X43" i="7"/>
  <c r="W43" i="7"/>
  <c r="V43" i="7"/>
  <c r="U43" i="7"/>
  <c r="AD42" i="7"/>
  <c r="AC42" i="7"/>
  <c r="AB42" i="7"/>
  <c r="AA42" i="7"/>
  <c r="Z42" i="7"/>
  <c r="Y42" i="7"/>
  <c r="X42" i="7"/>
  <c r="W42" i="7"/>
  <c r="V42" i="7"/>
  <c r="U42" i="7"/>
  <c r="AD41" i="7"/>
  <c r="AC41" i="7"/>
  <c r="AB41" i="7"/>
  <c r="AA41" i="7"/>
  <c r="Z41" i="7"/>
  <c r="Y41" i="7"/>
  <c r="X41" i="7"/>
  <c r="W41" i="7"/>
  <c r="V41" i="7"/>
  <c r="U41" i="7"/>
  <c r="AD40" i="7"/>
  <c r="AC40" i="7"/>
  <c r="AB40" i="7"/>
  <c r="AA40" i="7"/>
  <c r="Z40" i="7"/>
  <c r="Y40" i="7"/>
  <c r="X40" i="7"/>
  <c r="W40" i="7"/>
  <c r="V40" i="7"/>
  <c r="U40" i="7"/>
  <c r="AD39" i="7"/>
  <c r="AC39" i="7"/>
  <c r="AB39" i="7"/>
  <c r="AA39" i="7"/>
  <c r="Z39" i="7"/>
  <c r="Y39" i="7"/>
  <c r="X39" i="7"/>
  <c r="W39" i="7"/>
  <c r="V39" i="7"/>
  <c r="U39" i="7"/>
  <c r="AD38" i="7"/>
  <c r="AC38" i="7"/>
  <c r="AB38" i="7"/>
  <c r="AA38" i="7"/>
  <c r="Z38" i="7"/>
  <c r="Y38" i="7"/>
  <c r="X38" i="7"/>
  <c r="W38" i="7"/>
  <c r="V38" i="7"/>
  <c r="U38" i="7"/>
  <c r="AD37" i="7"/>
  <c r="AC37" i="7"/>
  <c r="AB37" i="7"/>
  <c r="AA37" i="7"/>
  <c r="Z37" i="7"/>
  <c r="Y37" i="7"/>
  <c r="X37" i="7"/>
  <c r="W37" i="7"/>
  <c r="V37" i="7"/>
  <c r="U37" i="7"/>
  <c r="AD36" i="7"/>
  <c r="AC36" i="7"/>
  <c r="AB36" i="7"/>
  <c r="AA36" i="7"/>
  <c r="Z36" i="7"/>
  <c r="Y36" i="7"/>
  <c r="X36" i="7"/>
  <c r="W36" i="7"/>
  <c r="V36" i="7"/>
  <c r="U36" i="7"/>
  <c r="AD35" i="7"/>
  <c r="AC35" i="7"/>
  <c r="AB35" i="7"/>
  <c r="AA35" i="7"/>
  <c r="Z35" i="7"/>
  <c r="Y35" i="7"/>
  <c r="X35" i="7"/>
  <c r="W35" i="7"/>
  <c r="V35" i="7"/>
  <c r="U35" i="7"/>
  <c r="AD34" i="7"/>
  <c r="AC34" i="7"/>
  <c r="AB34" i="7"/>
  <c r="AA34" i="7"/>
  <c r="Z34" i="7"/>
  <c r="Y34" i="7"/>
  <c r="X34" i="7"/>
  <c r="W34" i="7"/>
  <c r="V34" i="7"/>
  <c r="U34" i="7"/>
  <c r="AD33" i="7"/>
  <c r="AC33" i="7"/>
  <c r="AB33" i="7"/>
  <c r="AA33" i="7"/>
  <c r="Z33" i="7"/>
  <c r="Y33" i="7"/>
  <c r="X33" i="7"/>
  <c r="W33" i="7"/>
  <c r="V33" i="7"/>
  <c r="U33" i="7"/>
  <c r="AD32" i="7"/>
  <c r="AC32" i="7"/>
  <c r="AB32" i="7"/>
  <c r="AA32" i="7"/>
  <c r="Z32" i="7"/>
  <c r="Y32" i="7"/>
  <c r="X32" i="7"/>
  <c r="W32" i="7"/>
  <c r="V32" i="7"/>
  <c r="U32" i="7"/>
  <c r="AD31" i="7"/>
  <c r="AC31" i="7"/>
  <c r="AB31" i="7"/>
  <c r="AA31" i="7"/>
  <c r="Z31" i="7"/>
  <c r="Y31" i="7"/>
  <c r="X31" i="7"/>
  <c r="W31" i="7"/>
  <c r="V31" i="7"/>
  <c r="U31" i="7"/>
  <c r="AD30" i="7"/>
  <c r="AC30" i="7"/>
  <c r="AB30" i="7"/>
  <c r="AA30" i="7"/>
  <c r="Z30" i="7"/>
  <c r="Y30" i="7"/>
  <c r="X30" i="7"/>
  <c r="W30" i="7"/>
  <c r="V30" i="7"/>
  <c r="U30" i="7"/>
  <c r="AD29" i="7"/>
  <c r="AC29" i="7"/>
  <c r="AB29" i="7"/>
  <c r="AA29" i="7"/>
  <c r="Z29" i="7"/>
  <c r="Y29" i="7"/>
  <c r="X29" i="7"/>
  <c r="W29" i="7"/>
  <c r="V29" i="7"/>
  <c r="U29" i="7"/>
  <c r="AD28" i="7"/>
  <c r="AC28" i="7"/>
  <c r="AB28" i="7"/>
  <c r="AA28" i="7"/>
  <c r="Z28" i="7"/>
  <c r="Y28" i="7"/>
  <c r="X28" i="7"/>
  <c r="W28" i="7"/>
  <c r="V28" i="7"/>
  <c r="U28" i="7"/>
  <c r="AD27" i="7"/>
  <c r="AC27" i="7"/>
  <c r="AB27" i="7"/>
  <c r="AA27" i="7"/>
  <c r="Z27" i="7"/>
  <c r="Y27" i="7"/>
  <c r="X27" i="7"/>
  <c r="W27" i="7"/>
  <c r="V27" i="7"/>
  <c r="U27" i="7"/>
  <c r="AD26" i="7"/>
  <c r="AC26" i="7"/>
  <c r="AB26" i="7"/>
  <c r="AA26" i="7"/>
  <c r="Z26" i="7"/>
  <c r="Y26" i="7"/>
  <c r="X26" i="7"/>
  <c r="W26" i="7"/>
  <c r="V26" i="7"/>
  <c r="U26" i="7"/>
  <c r="AD25" i="7"/>
  <c r="AC25" i="7"/>
  <c r="AB25" i="7"/>
  <c r="AA25" i="7"/>
  <c r="Z25" i="7"/>
  <c r="Y25" i="7"/>
  <c r="X25" i="7"/>
  <c r="W25" i="7"/>
  <c r="V25" i="7"/>
  <c r="U25" i="7"/>
  <c r="AD24" i="7"/>
  <c r="AC24" i="7"/>
  <c r="AB24" i="7"/>
  <c r="AA24" i="7"/>
  <c r="Z24" i="7"/>
  <c r="Y24" i="7"/>
  <c r="X24" i="7"/>
  <c r="W24" i="7"/>
  <c r="V24" i="7"/>
  <c r="U24" i="7"/>
  <c r="AD23" i="7"/>
  <c r="AC23" i="7"/>
  <c r="AB23" i="7"/>
  <c r="AA23" i="7"/>
  <c r="Z23" i="7"/>
  <c r="Y23" i="7"/>
  <c r="X23" i="7"/>
  <c r="W23" i="7"/>
  <c r="V23" i="7"/>
  <c r="U23" i="7"/>
  <c r="AD22" i="7"/>
  <c r="AC22" i="7"/>
  <c r="AB22" i="7"/>
  <c r="AA22" i="7"/>
  <c r="Z22" i="7"/>
  <c r="Y22" i="7"/>
  <c r="X22" i="7"/>
  <c r="W22" i="7"/>
  <c r="V22" i="7"/>
  <c r="U22" i="7"/>
  <c r="AD21" i="7"/>
  <c r="AC21" i="7"/>
  <c r="AB21" i="7"/>
  <c r="AA21" i="7"/>
  <c r="Z21" i="7"/>
  <c r="Y21" i="7"/>
  <c r="X21" i="7"/>
  <c r="W21" i="7"/>
  <c r="V21" i="7"/>
  <c r="U21" i="7"/>
  <c r="AD20" i="7"/>
  <c r="AC20" i="7"/>
  <c r="AB20" i="7"/>
  <c r="AA20" i="7"/>
  <c r="Z20" i="7"/>
  <c r="Y20" i="7"/>
  <c r="X20" i="7"/>
  <c r="W20" i="7"/>
  <c r="V20" i="7"/>
  <c r="U20" i="7"/>
  <c r="AD19" i="7"/>
  <c r="AC19" i="7"/>
  <c r="AB19" i="7"/>
  <c r="AA19" i="7"/>
  <c r="Z19" i="7"/>
  <c r="Y19" i="7"/>
  <c r="X19" i="7"/>
  <c r="W19" i="7"/>
  <c r="V19" i="7"/>
  <c r="U19" i="7"/>
  <c r="AD18" i="7"/>
  <c r="AC18" i="7"/>
  <c r="AB18" i="7"/>
  <c r="AA18" i="7"/>
  <c r="Z18" i="7"/>
  <c r="Y18" i="7"/>
  <c r="X18" i="7"/>
  <c r="W18" i="7"/>
  <c r="V18" i="7"/>
  <c r="U18" i="7"/>
  <c r="AD17" i="7"/>
  <c r="AC17" i="7"/>
  <c r="AB17" i="7"/>
  <c r="AA17" i="7"/>
  <c r="Z17" i="7"/>
  <c r="Y17" i="7"/>
  <c r="X17" i="7"/>
  <c r="W17" i="7"/>
  <c r="V17" i="7"/>
  <c r="U17" i="7"/>
  <c r="CG6" i="6"/>
  <c r="CF6" i="6"/>
  <c r="CE6" i="6"/>
  <c r="CD6" i="6"/>
  <c r="CC6" i="6"/>
  <c r="CB6" i="6"/>
  <c r="CA6" i="6"/>
  <c r="BZ6" i="6"/>
  <c r="BY6" i="6"/>
  <c r="BX6" i="6"/>
  <c r="EJ238" i="6"/>
  <c r="EI238" i="6"/>
  <c r="EH238" i="6"/>
  <c r="EG238" i="6"/>
  <c r="EF238" i="6"/>
  <c r="EE238" i="6"/>
  <c r="ED238" i="6"/>
  <c r="EC238" i="6"/>
  <c r="EB238" i="6"/>
  <c r="EA238" i="6"/>
  <c r="EJ237" i="6"/>
  <c r="EI237" i="6"/>
  <c r="EH237" i="6"/>
  <c r="EG237" i="6"/>
  <c r="EF237" i="6"/>
  <c r="EE237" i="6"/>
  <c r="ED237" i="6"/>
  <c r="EC237" i="6"/>
  <c r="EB237" i="6"/>
  <c r="EA237" i="6"/>
  <c r="EJ236" i="6"/>
  <c r="EI236" i="6"/>
  <c r="EH236" i="6"/>
  <c r="EG236" i="6"/>
  <c r="EF236" i="6"/>
  <c r="EE236" i="6"/>
  <c r="ED236" i="6"/>
  <c r="EC236" i="6"/>
  <c r="EB236" i="6"/>
  <c r="EA236" i="6"/>
  <c r="EJ235" i="6"/>
  <c r="EI235" i="6"/>
  <c r="EH235" i="6"/>
  <c r="EG235" i="6"/>
  <c r="EF235" i="6"/>
  <c r="EE235" i="6"/>
  <c r="ED235" i="6"/>
  <c r="EC235" i="6"/>
  <c r="EB235" i="6"/>
  <c r="EA235" i="6"/>
  <c r="EJ234" i="6"/>
  <c r="EI234" i="6"/>
  <c r="EH234" i="6"/>
  <c r="EG234" i="6"/>
  <c r="EF234" i="6"/>
  <c r="EE234" i="6"/>
  <c r="ED234" i="6"/>
  <c r="EC234" i="6"/>
  <c r="EB234" i="6"/>
  <c r="EA234" i="6"/>
  <c r="EJ233" i="6"/>
  <c r="EI233" i="6"/>
  <c r="EH233" i="6"/>
  <c r="EG233" i="6"/>
  <c r="EF233" i="6"/>
  <c r="EE233" i="6"/>
  <c r="ED233" i="6"/>
  <c r="EC233" i="6"/>
  <c r="EB233" i="6"/>
  <c r="EA233" i="6"/>
  <c r="EJ232" i="6"/>
  <c r="EI232" i="6"/>
  <c r="EH232" i="6"/>
  <c r="EG232" i="6"/>
  <c r="EF232" i="6"/>
  <c r="EE232" i="6"/>
  <c r="ED232" i="6"/>
  <c r="EC232" i="6"/>
  <c r="EB232" i="6"/>
  <c r="EA232" i="6"/>
  <c r="EJ231" i="6"/>
  <c r="EI231" i="6"/>
  <c r="EH231" i="6"/>
  <c r="EG231" i="6"/>
  <c r="EF231" i="6"/>
  <c r="EE231" i="6"/>
  <c r="ED231" i="6"/>
  <c r="EC231" i="6"/>
  <c r="EB231" i="6"/>
  <c r="EA231" i="6"/>
  <c r="EJ230" i="6"/>
  <c r="EI230" i="6"/>
  <c r="EH230" i="6"/>
  <c r="EG230" i="6"/>
  <c r="EF230" i="6"/>
  <c r="EE230" i="6"/>
  <c r="ED230" i="6"/>
  <c r="EC230" i="6"/>
  <c r="EB230" i="6"/>
  <c r="EA230" i="6"/>
  <c r="EJ229" i="6"/>
  <c r="EI229" i="6"/>
  <c r="EH229" i="6"/>
  <c r="EG229" i="6"/>
  <c r="EF229" i="6"/>
  <c r="EE229" i="6"/>
  <c r="ED229" i="6"/>
  <c r="EC229" i="6"/>
  <c r="EB229" i="6"/>
  <c r="EA229" i="6"/>
  <c r="EJ228" i="6"/>
  <c r="EI228" i="6"/>
  <c r="EH228" i="6"/>
  <c r="EG228" i="6"/>
  <c r="EF228" i="6"/>
  <c r="EE228" i="6"/>
  <c r="ED228" i="6"/>
  <c r="EC228" i="6"/>
  <c r="EB228" i="6"/>
  <c r="EA228" i="6"/>
  <c r="EJ227" i="6"/>
  <c r="EI227" i="6"/>
  <c r="EH227" i="6"/>
  <c r="EG227" i="6"/>
  <c r="EF227" i="6"/>
  <c r="EE227" i="6"/>
  <c r="ED227" i="6"/>
  <c r="EC227" i="6"/>
  <c r="EB227" i="6"/>
  <c r="EA227" i="6"/>
  <c r="EJ226" i="6"/>
  <c r="EI226" i="6"/>
  <c r="EH226" i="6"/>
  <c r="EG226" i="6"/>
  <c r="EF226" i="6"/>
  <c r="EE226" i="6"/>
  <c r="ED226" i="6"/>
  <c r="EC226" i="6"/>
  <c r="EB226" i="6"/>
  <c r="EA226" i="6"/>
  <c r="EJ225" i="6"/>
  <c r="EI225" i="6"/>
  <c r="EH225" i="6"/>
  <c r="EG225" i="6"/>
  <c r="EF225" i="6"/>
  <c r="EE225" i="6"/>
  <c r="ED225" i="6"/>
  <c r="EC225" i="6"/>
  <c r="EB225" i="6"/>
  <c r="EA225" i="6"/>
  <c r="EJ224" i="6"/>
  <c r="EI224" i="6"/>
  <c r="EH224" i="6"/>
  <c r="EG224" i="6"/>
  <c r="EF224" i="6"/>
  <c r="EE224" i="6"/>
  <c r="ED224" i="6"/>
  <c r="EC224" i="6"/>
  <c r="EB224" i="6"/>
  <c r="EA224" i="6"/>
  <c r="EJ223" i="6"/>
  <c r="EI223" i="6"/>
  <c r="EH223" i="6"/>
  <c r="EG223" i="6"/>
  <c r="EF223" i="6"/>
  <c r="EE223" i="6"/>
  <c r="ED223" i="6"/>
  <c r="EC223" i="6"/>
  <c r="EB223" i="6"/>
  <c r="EA223" i="6"/>
  <c r="EJ222" i="6"/>
  <c r="EI222" i="6"/>
  <c r="EH222" i="6"/>
  <c r="EG222" i="6"/>
  <c r="EF222" i="6"/>
  <c r="EE222" i="6"/>
  <c r="ED222" i="6"/>
  <c r="EC222" i="6"/>
  <c r="EB222" i="6"/>
  <c r="EA222" i="6"/>
  <c r="EJ221" i="6"/>
  <c r="EI221" i="6"/>
  <c r="EH221" i="6"/>
  <c r="EG221" i="6"/>
  <c r="EF221" i="6"/>
  <c r="EE221" i="6"/>
  <c r="ED221" i="6"/>
  <c r="EC221" i="6"/>
  <c r="EB221" i="6"/>
  <c r="EA221" i="6"/>
  <c r="EJ220" i="6"/>
  <c r="EI220" i="6"/>
  <c r="EH220" i="6"/>
  <c r="EG220" i="6"/>
  <c r="EF220" i="6"/>
  <c r="EE220" i="6"/>
  <c r="ED220" i="6"/>
  <c r="EC220" i="6"/>
  <c r="EB220" i="6"/>
  <c r="EA220" i="6"/>
  <c r="EJ219" i="6"/>
  <c r="EI219" i="6"/>
  <c r="EH219" i="6"/>
  <c r="EG219" i="6"/>
  <c r="EF219" i="6"/>
  <c r="EE219" i="6"/>
  <c r="ED219" i="6"/>
  <c r="EC219" i="6"/>
  <c r="EB219" i="6"/>
  <c r="EA219" i="6"/>
  <c r="EJ218" i="6"/>
  <c r="EI218" i="6"/>
  <c r="EH218" i="6"/>
  <c r="EG218" i="6"/>
  <c r="EF218" i="6"/>
  <c r="EE218" i="6"/>
  <c r="ED218" i="6"/>
  <c r="EC218" i="6"/>
  <c r="EB218" i="6"/>
  <c r="EA218" i="6"/>
  <c r="EJ217" i="6"/>
  <c r="EI217" i="6"/>
  <c r="EH217" i="6"/>
  <c r="EG217" i="6"/>
  <c r="EF217" i="6"/>
  <c r="EE217" i="6"/>
  <c r="ED217" i="6"/>
  <c r="EC217" i="6"/>
  <c r="EB217" i="6"/>
  <c r="EA217" i="6"/>
  <c r="EJ216" i="6"/>
  <c r="EI216" i="6"/>
  <c r="EH216" i="6"/>
  <c r="EG216" i="6"/>
  <c r="EF216" i="6"/>
  <c r="EE216" i="6"/>
  <c r="ED216" i="6"/>
  <c r="EC216" i="6"/>
  <c r="EB216" i="6"/>
  <c r="EA216" i="6"/>
  <c r="EJ215" i="6"/>
  <c r="EI215" i="6"/>
  <c r="EH215" i="6"/>
  <c r="EG215" i="6"/>
  <c r="EF215" i="6"/>
  <c r="EE215" i="6"/>
  <c r="ED215" i="6"/>
  <c r="EC215" i="6"/>
  <c r="EB215" i="6"/>
  <c r="EA215" i="6"/>
  <c r="EJ214" i="6"/>
  <c r="EI214" i="6"/>
  <c r="EH214" i="6"/>
  <c r="EG214" i="6"/>
  <c r="EF214" i="6"/>
  <c r="EE214" i="6"/>
  <c r="ED214" i="6"/>
  <c r="EC214" i="6"/>
  <c r="EB214" i="6"/>
  <c r="EA214" i="6"/>
  <c r="EJ213" i="6"/>
  <c r="EI213" i="6"/>
  <c r="EH213" i="6"/>
  <c r="EG213" i="6"/>
  <c r="EF213" i="6"/>
  <c r="EE213" i="6"/>
  <c r="ED213" i="6"/>
  <c r="EC213" i="6"/>
  <c r="EB213" i="6"/>
  <c r="EA213" i="6"/>
  <c r="EJ212" i="6"/>
  <c r="EI212" i="6"/>
  <c r="EH212" i="6"/>
  <c r="EG212" i="6"/>
  <c r="EF212" i="6"/>
  <c r="EE212" i="6"/>
  <c r="ED212" i="6"/>
  <c r="EC212" i="6"/>
  <c r="EB212" i="6"/>
  <c r="EA212" i="6"/>
  <c r="EJ211" i="6"/>
  <c r="EI211" i="6"/>
  <c r="EH211" i="6"/>
  <c r="EG211" i="6"/>
  <c r="EF211" i="6"/>
  <c r="EE211" i="6"/>
  <c r="ED211" i="6"/>
  <c r="EC211" i="6"/>
  <c r="EB211" i="6"/>
  <c r="EA211" i="6"/>
  <c r="EJ210" i="6"/>
  <c r="EI210" i="6"/>
  <c r="EH210" i="6"/>
  <c r="EG210" i="6"/>
  <c r="EF210" i="6"/>
  <c r="EE210" i="6"/>
  <c r="ED210" i="6"/>
  <c r="EC210" i="6"/>
  <c r="EB210" i="6"/>
  <c r="EA210" i="6"/>
  <c r="EJ209" i="6"/>
  <c r="EI209" i="6"/>
  <c r="EH209" i="6"/>
  <c r="EG209" i="6"/>
  <c r="EF209" i="6"/>
  <c r="EE209" i="6"/>
  <c r="ED209" i="6"/>
  <c r="EC209" i="6"/>
  <c r="EB209" i="6"/>
  <c r="EA209" i="6"/>
  <c r="EJ208" i="6"/>
  <c r="EI208" i="6"/>
  <c r="EH208" i="6"/>
  <c r="EG208" i="6"/>
  <c r="EF208" i="6"/>
  <c r="EE208" i="6"/>
  <c r="ED208" i="6"/>
  <c r="EC208" i="6"/>
  <c r="EB208" i="6"/>
  <c r="EA208" i="6"/>
  <c r="EJ207" i="6"/>
  <c r="EI207" i="6"/>
  <c r="EH207" i="6"/>
  <c r="EG207" i="6"/>
  <c r="EF207" i="6"/>
  <c r="EE207" i="6"/>
  <c r="ED207" i="6"/>
  <c r="EC207" i="6"/>
  <c r="EB207" i="6"/>
  <c r="EA207" i="6"/>
  <c r="EJ206" i="6"/>
  <c r="EI206" i="6"/>
  <c r="EH206" i="6"/>
  <c r="EG206" i="6"/>
  <c r="EF206" i="6"/>
  <c r="EE206" i="6"/>
  <c r="ED206" i="6"/>
  <c r="EC206" i="6"/>
  <c r="EB206" i="6"/>
  <c r="EA206" i="6"/>
  <c r="EJ205" i="6"/>
  <c r="EI205" i="6"/>
  <c r="EH205" i="6"/>
  <c r="EG205" i="6"/>
  <c r="EF205" i="6"/>
  <c r="EE205" i="6"/>
  <c r="ED205" i="6"/>
  <c r="EC205" i="6"/>
  <c r="EB205" i="6"/>
  <c r="EA205" i="6"/>
  <c r="EJ204" i="6"/>
  <c r="EI204" i="6"/>
  <c r="EH204" i="6"/>
  <c r="EG204" i="6"/>
  <c r="EF204" i="6"/>
  <c r="EE204" i="6"/>
  <c r="ED204" i="6"/>
  <c r="EC204" i="6"/>
  <c r="EB204" i="6"/>
  <c r="EA204" i="6"/>
  <c r="EJ203" i="6"/>
  <c r="EI203" i="6"/>
  <c r="EH203" i="6"/>
  <c r="EG203" i="6"/>
  <c r="EF203" i="6"/>
  <c r="EE203" i="6"/>
  <c r="ED203" i="6"/>
  <c r="EC203" i="6"/>
  <c r="EB203" i="6"/>
  <c r="EA203" i="6"/>
  <c r="EJ202" i="6"/>
  <c r="EI202" i="6"/>
  <c r="EH202" i="6"/>
  <c r="EG202" i="6"/>
  <c r="EF202" i="6"/>
  <c r="EE202" i="6"/>
  <c r="ED202" i="6"/>
  <c r="EC202" i="6"/>
  <c r="EB202" i="6"/>
  <c r="EA202" i="6"/>
  <c r="EJ201" i="6"/>
  <c r="EI201" i="6"/>
  <c r="EH201" i="6"/>
  <c r="EG201" i="6"/>
  <c r="EF201" i="6"/>
  <c r="EE201" i="6"/>
  <c r="ED201" i="6"/>
  <c r="EC201" i="6"/>
  <c r="EB201" i="6"/>
  <c r="EA201" i="6"/>
  <c r="EJ200" i="6"/>
  <c r="EI200" i="6"/>
  <c r="EH200" i="6"/>
  <c r="EG200" i="6"/>
  <c r="EF200" i="6"/>
  <c r="EE200" i="6"/>
  <c r="ED200" i="6"/>
  <c r="EC200" i="6"/>
  <c r="EB200" i="6"/>
  <c r="EA200" i="6"/>
  <c r="EJ199" i="6"/>
  <c r="EI199" i="6"/>
  <c r="EH199" i="6"/>
  <c r="EG199" i="6"/>
  <c r="EF199" i="6"/>
  <c r="EE199" i="6"/>
  <c r="ED199" i="6"/>
  <c r="EC199" i="6"/>
  <c r="EB199" i="6"/>
  <c r="EA199" i="6"/>
  <c r="EJ198" i="6"/>
  <c r="EI198" i="6"/>
  <c r="EH198" i="6"/>
  <c r="EG198" i="6"/>
  <c r="EF198" i="6"/>
  <c r="EE198" i="6"/>
  <c r="ED198" i="6"/>
  <c r="EC198" i="6"/>
  <c r="EB198" i="6"/>
  <c r="EA198" i="6"/>
  <c r="EJ197" i="6"/>
  <c r="EI197" i="6"/>
  <c r="EH197" i="6"/>
  <c r="EG197" i="6"/>
  <c r="EF197" i="6"/>
  <c r="EE197" i="6"/>
  <c r="ED197" i="6"/>
  <c r="EC197" i="6"/>
  <c r="EB197" i="6"/>
  <c r="EA197" i="6"/>
  <c r="EJ196" i="6"/>
  <c r="EI196" i="6"/>
  <c r="EH196" i="6"/>
  <c r="EG196" i="6"/>
  <c r="EF196" i="6"/>
  <c r="EE196" i="6"/>
  <c r="ED196" i="6"/>
  <c r="EC196" i="6"/>
  <c r="EB196" i="6"/>
  <c r="EA196" i="6"/>
  <c r="EJ195" i="6"/>
  <c r="EI195" i="6"/>
  <c r="EH195" i="6"/>
  <c r="EG195" i="6"/>
  <c r="EF195" i="6"/>
  <c r="EE195" i="6"/>
  <c r="ED195" i="6"/>
  <c r="EC195" i="6"/>
  <c r="EB195" i="6"/>
  <c r="EA195" i="6"/>
  <c r="EJ194" i="6"/>
  <c r="EI194" i="6"/>
  <c r="EH194" i="6"/>
  <c r="EG194" i="6"/>
  <c r="EF194" i="6"/>
  <c r="EE194" i="6"/>
  <c r="ED194" i="6"/>
  <c r="EC194" i="6"/>
  <c r="EB194" i="6"/>
  <c r="EA194" i="6"/>
  <c r="EJ193" i="6"/>
  <c r="EI193" i="6"/>
  <c r="EH193" i="6"/>
  <c r="EG193" i="6"/>
  <c r="EF193" i="6"/>
  <c r="EE193" i="6"/>
  <c r="ED193" i="6"/>
  <c r="EC193" i="6"/>
  <c r="EB193" i="6"/>
  <c r="EA193" i="6"/>
  <c r="EJ192" i="6"/>
  <c r="EI192" i="6"/>
  <c r="EH192" i="6"/>
  <c r="EG192" i="6"/>
  <c r="EF192" i="6"/>
  <c r="EE192" i="6"/>
  <c r="ED192" i="6"/>
  <c r="EC192" i="6"/>
  <c r="EB192" i="6"/>
  <c r="EA192" i="6"/>
  <c r="EJ191" i="6"/>
  <c r="EI191" i="6"/>
  <c r="EH191" i="6"/>
  <c r="EG191" i="6"/>
  <c r="EF191" i="6"/>
  <c r="EE191" i="6"/>
  <c r="ED191" i="6"/>
  <c r="EC191" i="6"/>
  <c r="EB191" i="6"/>
  <c r="EA191" i="6"/>
  <c r="EJ190" i="6"/>
  <c r="EI190" i="6"/>
  <c r="EH190" i="6"/>
  <c r="EG190" i="6"/>
  <c r="EF190" i="6"/>
  <c r="EE190" i="6"/>
  <c r="ED190" i="6"/>
  <c r="EC190" i="6"/>
  <c r="EB190" i="6"/>
  <c r="EA190" i="6"/>
  <c r="EJ189" i="6"/>
  <c r="EI189" i="6"/>
  <c r="EH189" i="6"/>
  <c r="EG189" i="6"/>
  <c r="EF189" i="6"/>
  <c r="EE189" i="6"/>
  <c r="ED189" i="6"/>
  <c r="EC189" i="6"/>
  <c r="EB189" i="6"/>
  <c r="EA189" i="6"/>
  <c r="EJ188" i="6"/>
  <c r="EI188" i="6"/>
  <c r="EH188" i="6"/>
  <c r="EG188" i="6"/>
  <c r="EF188" i="6"/>
  <c r="EE188" i="6"/>
  <c r="ED188" i="6"/>
  <c r="EC188" i="6"/>
  <c r="EB188" i="6"/>
  <c r="EA188" i="6"/>
  <c r="EJ187" i="6"/>
  <c r="EI187" i="6"/>
  <c r="EH187" i="6"/>
  <c r="EG187" i="6"/>
  <c r="EF187" i="6"/>
  <c r="EE187" i="6"/>
  <c r="ED187" i="6"/>
  <c r="EC187" i="6"/>
  <c r="EB187" i="6"/>
  <c r="EA187" i="6"/>
  <c r="EJ186" i="6"/>
  <c r="EI186" i="6"/>
  <c r="EH186" i="6"/>
  <c r="EG186" i="6"/>
  <c r="EF186" i="6"/>
  <c r="EE186" i="6"/>
  <c r="ED186" i="6"/>
  <c r="EC186" i="6"/>
  <c r="EB186" i="6"/>
  <c r="EA186" i="6"/>
  <c r="EJ185" i="6"/>
  <c r="EI185" i="6"/>
  <c r="EH185" i="6"/>
  <c r="EG185" i="6"/>
  <c r="EF185" i="6"/>
  <c r="EE185" i="6"/>
  <c r="ED185" i="6"/>
  <c r="EC185" i="6"/>
  <c r="EB185" i="6"/>
  <c r="EA185" i="6"/>
  <c r="EJ184" i="6"/>
  <c r="EI184" i="6"/>
  <c r="EH184" i="6"/>
  <c r="EG184" i="6"/>
  <c r="EF184" i="6"/>
  <c r="EE184" i="6"/>
  <c r="ED184" i="6"/>
  <c r="EC184" i="6"/>
  <c r="EB184" i="6"/>
  <c r="EA184" i="6"/>
  <c r="EJ183" i="6"/>
  <c r="EI183" i="6"/>
  <c r="EH183" i="6"/>
  <c r="EG183" i="6"/>
  <c r="EF183" i="6"/>
  <c r="EE183" i="6"/>
  <c r="ED183" i="6"/>
  <c r="EC183" i="6"/>
  <c r="EB183" i="6"/>
  <c r="EA183" i="6"/>
  <c r="EJ182" i="6"/>
  <c r="EI182" i="6"/>
  <c r="EH182" i="6"/>
  <c r="EG182" i="6"/>
  <c r="EF182" i="6"/>
  <c r="EE182" i="6"/>
  <c r="ED182" i="6"/>
  <c r="EC182" i="6"/>
  <c r="EB182" i="6"/>
  <c r="EA182" i="6"/>
  <c r="EJ181" i="6"/>
  <c r="EI181" i="6"/>
  <c r="EH181" i="6"/>
  <c r="EG181" i="6"/>
  <c r="EF181" i="6"/>
  <c r="EE181" i="6"/>
  <c r="ED181" i="6"/>
  <c r="EC181" i="6"/>
  <c r="EB181" i="6"/>
  <c r="EA181" i="6"/>
  <c r="EJ180" i="6"/>
  <c r="EI180" i="6"/>
  <c r="EH180" i="6"/>
  <c r="EG180" i="6"/>
  <c r="EF180" i="6"/>
  <c r="EE180" i="6"/>
  <c r="ED180" i="6"/>
  <c r="EC180" i="6"/>
  <c r="EB180" i="6"/>
  <c r="EA180" i="6"/>
  <c r="EJ179" i="6"/>
  <c r="EI179" i="6"/>
  <c r="EH179" i="6"/>
  <c r="EG179" i="6"/>
  <c r="EF179" i="6"/>
  <c r="EE179" i="6"/>
  <c r="ED179" i="6"/>
  <c r="EC179" i="6"/>
  <c r="EB179" i="6"/>
  <c r="EA179" i="6"/>
  <c r="EJ178" i="6"/>
  <c r="EI178" i="6"/>
  <c r="EH178" i="6"/>
  <c r="EG178" i="6"/>
  <c r="EF178" i="6"/>
  <c r="EE178" i="6"/>
  <c r="ED178" i="6"/>
  <c r="EC178" i="6"/>
  <c r="EB178" i="6"/>
  <c r="EA178" i="6"/>
  <c r="EJ177" i="6"/>
  <c r="EI177" i="6"/>
  <c r="EH177" i="6"/>
  <c r="EG177" i="6"/>
  <c r="EF177" i="6"/>
  <c r="EE177" i="6"/>
  <c r="ED177" i="6"/>
  <c r="EC177" i="6"/>
  <c r="EB177" i="6"/>
  <c r="EA177" i="6"/>
  <c r="EJ176" i="6"/>
  <c r="EI176" i="6"/>
  <c r="EH176" i="6"/>
  <c r="EG176" i="6"/>
  <c r="EF176" i="6"/>
  <c r="EE176" i="6"/>
  <c r="ED176" i="6"/>
  <c r="EC176" i="6"/>
  <c r="EB176" i="6"/>
  <c r="EA176" i="6"/>
  <c r="EJ175" i="6"/>
  <c r="EI175" i="6"/>
  <c r="EH175" i="6"/>
  <c r="EG175" i="6"/>
  <c r="EF175" i="6"/>
  <c r="EE175" i="6"/>
  <c r="ED175" i="6"/>
  <c r="EC175" i="6"/>
  <c r="EB175" i="6"/>
  <c r="EA175" i="6"/>
  <c r="EJ174" i="6"/>
  <c r="EI174" i="6"/>
  <c r="EH174" i="6"/>
  <c r="EG174" i="6"/>
  <c r="EF174" i="6"/>
  <c r="EE174" i="6"/>
  <c r="ED174" i="6"/>
  <c r="EC174" i="6"/>
  <c r="EB174" i="6"/>
  <c r="EA174" i="6"/>
  <c r="EJ173" i="6"/>
  <c r="EI173" i="6"/>
  <c r="EH173" i="6"/>
  <c r="EG173" i="6"/>
  <c r="EF173" i="6"/>
  <c r="EE173" i="6"/>
  <c r="ED173" i="6"/>
  <c r="EC173" i="6"/>
  <c r="EB173" i="6"/>
  <c r="EA173" i="6"/>
  <c r="EJ172" i="6"/>
  <c r="EI172" i="6"/>
  <c r="EH172" i="6"/>
  <c r="EG172" i="6"/>
  <c r="EF172" i="6"/>
  <c r="EE172" i="6"/>
  <c r="ED172" i="6"/>
  <c r="EC172" i="6"/>
  <c r="EB172" i="6"/>
  <c r="EA172" i="6"/>
  <c r="EJ171" i="6"/>
  <c r="EI171" i="6"/>
  <c r="EH171" i="6"/>
  <c r="EG171" i="6"/>
  <c r="EF171" i="6"/>
  <c r="EE171" i="6"/>
  <c r="ED171" i="6"/>
  <c r="EC171" i="6"/>
  <c r="EB171" i="6"/>
  <c r="EA171" i="6"/>
  <c r="EJ170" i="6"/>
  <c r="EI170" i="6"/>
  <c r="EH170" i="6"/>
  <c r="EG170" i="6"/>
  <c r="EF170" i="6"/>
  <c r="EE170" i="6"/>
  <c r="ED170" i="6"/>
  <c r="EC170" i="6"/>
  <c r="EB170" i="6"/>
  <c r="EA170" i="6"/>
  <c r="EJ169" i="6"/>
  <c r="EI169" i="6"/>
  <c r="EH169" i="6"/>
  <c r="EG169" i="6"/>
  <c r="EF169" i="6"/>
  <c r="EE169" i="6"/>
  <c r="ED169" i="6"/>
  <c r="EC169" i="6"/>
  <c r="EB169" i="6"/>
  <c r="EA169" i="6"/>
  <c r="EJ168" i="6"/>
  <c r="EI168" i="6"/>
  <c r="EH168" i="6"/>
  <c r="EG168" i="6"/>
  <c r="EF168" i="6"/>
  <c r="EE168" i="6"/>
  <c r="ED168" i="6"/>
  <c r="EC168" i="6"/>
  <c r="EB168" i="6"/>
  <c r="EA168" i="6"/>
  <c r="EJ167" i="6"/>
  <c r="EI167" i="6"/>
  <c r="EH167" i="6"/>
  <c r="EG167" i="6"/>
  <c r="EF167" i="6"/>
  <c r="EE167" i="6"/>
  <c r="ED167" i="6"/>
  <c r="EC167" i="6"/>
  <c r="EB167" i="6"/>
  <c r="EA167" i="6"/>
  <c r="EJ166" i="6"/>
  <c r="EI166" i="6"/>
  <c r="EH166" i="6"/>
  <c r="EG166" i="6"/>
  <c r="EF166" i="6"/>
  <c r="EE166" i="6"/>
  <c r="ED166" i="6"/>
  <c r="EC166" i="6"/>
  <c r="EB166" i="6"/>
  <c r="EA166" i="6"/>
  <c r="EJ165" i="6"/>
  <c r="EI165" i="6"/>
  <c r="EH165" i="6"/>
  <c r="EG165" i="6"/>
  <c r="EF165" i="6"/>
  <c r="EE165" i="6"/>
  <c r="ED165" i="6"/>
  <c r="EC165" i="6"/>
  <c r="EB165" i="6"/>
  <c r="EA165" i="6"/>
  <c r="EJ164" i="6"/>
  <c r="EI164" i="6"/>
  <c r="EH164" i="6"/>
  <c r="EG164" i="6"/>
  <c r="EF164" i="6"/>
  <c r="EE164" i="6"/>
  <c r="ED164" i="6"/>
  <c r="EC164" i="6"/>
  <c r="EB164" i="6"/>
  <c r="EA164" i="6"/>
  <c r="EJ163" i="6"/>
  <c r="EI163" i="6"/>
  <c r="EH163" i="6"/>
  <c r="EG163" i="6"/>
  <c r="EF163" i="6"/>
  <c r="EE163" i="6"/>
  <c r="ED163" i="6"/>
  <c r="EC163" i="6"/>
  <c r="EB163" i="6"/>
  <c r="EA163" i="6"/>
  <c r="EJ162" i="6"/>
  <c r="EI162" i="6"/>
  <c r="EH162" i="6"/>
  <c r="EG162" i="6"/>
  <c r="EF162" i="6"/>
  <c r="EE162" i="6"/>
  <c r="ED162" i="6"/>
  <c r="EC162" i="6"/>
  <c r="EB162" i="6"/>
  <c r="EA162" i="6"/>
  <c r="EJ161" i="6"/>
  <c r="EI161" i="6"/>
  <c r="EH161" i="6"/>
  <c r="EG161" i="6"/>
  <c r="EF161" i="6"/>
  <c r="EE161" i="6"/>
  <c r="ED161" i="6"/>
  <c r="EC161" i="6"/>
  <c r="EB161" i="6"/>
  <c r="EA161" i="6"/>
  <c r="EJ160" i="6"/>
  <c r="EI160" i="6"/>
  <c r="EH160" i="6"/>
  <c r="EG160" i="6"/>
  <c r="EF160" i="6"/>
  <c r="EE160" i="6"/>
  <c r="ED160" i="6"/>
  <c r="EC160" i="6"/>
  <c r="EB160" i="6"/>
  <c r="EA160" i="6"/>
  <c r="EJ159" i="6"/>
  <c r="EI159" i="6"/>
  <c r="EH159" i="6"/>
  <c r="EG159" i="6"/>
  <c r="EF159" i="6"/>
  <c r="EE159" i="6"/>
  <c r="ED159" i="6"/>
  <c r="EC159" i="6"/>
  <c r="EB159" i="6"/>
  <c r="EA159" i="6"/>
  <c r="EJ158" i="6"/>
  <c r="EI158" i="6"/>
  <c r="EH158" i="6"/>
  <c r="EG158" i="6"/>
  <c r="EF158" i="6"/>
  <c r="EE158" i="6"/>
  <c r="ED158" i="6"/>
  <c r="EC158" i="6"/>
  <c r="EB158" i="6"/>
  <c r="EA158" i="6"/>
  <c r="EJ157" i="6"/>
  <c r="EI157" i="6"/>
  <c r="EH157" i="6"/>
  <c r="EG157" i="6"/>
  <c r="EF157" i="6"/>
  <c r="EE157" i="6"/>
  <c r="ED157" i="6"/>
  <c r="EC157" i="6"/>
  <c r="EB157" i="6"/>
  <c r="EA157" i="6"/>
  <c r="EJ156" i="6"/>
  <c r="EI156" i="6"/>
  <c r="EH156" i="6"/>
  <c r="EG156" i="6"/>
  <c r="EF156" i="6"/>
  <c r="EE156" i="6"/>
  <c r="ED156" i="6"/>
  <c r="EC156" i="6"/>
  <c r="EB156" i="6"/>
  <c r="EA156" i="6"/>
  <c r="EJ155" i="6"/>
  <c r="EI155" i="6"/>
  <c r="EH155" i="6"/>
  <c r="EG155" i="6"/>
  <c r="EF155" i="6"/>
  <c r="EE155" i="6"/>
  <c r="ED155" i="6"/>
  <c r="EC155" i="6"/>
  <c r="EB155" i="6"/>
  <c r="EA155" i="6"/>
  <c r="EJ154" i="6"/>
  <c r="EI154" i="6"/>
  <c r="EH154" i="6"/>
  <c r="EG154" i="6"/>
  <c r="EF154" i="6"/>
  <c r="EE154" i="6"/>
  <c r="ED154" i="6"/>
  <c r="EC154" i="6"/>
  <c r="EB154" i="6"/>
  <c r="EA154" i="6"/>
  <c r="EJ153" i="6"/>
  <c r="EI153" i="6"/>
  <c r="EH153" i="6"/>
  <c r="EG153" i="6"/>
  <c r="EF153" i="6"/>
  <c r="EE153" i="6"/>
  <c r="ED153" i="6"/>
  <c r="EC153" i="6"/>
  <c r="EB153" i="6"/>
  <c r="EA153" i="6"/>
  <c r="EJ152" i="6"/>
  <c r="EI152" i="6"/>
  <c r="EH152" i="6"/>
  <c r="EG152" i="6"/>
  <c r="EF152" i="6"/>
  <c r="EE152" i="6"/>
  <c r="ED152" i="6"/>
  <c r="EC152" i="6"/>
  <c r="EB152" i="6"/>
  <c r="EA152" i="6"/>
  <c r="EJ151" i="6"/>
  <c r="EI151" i="6"/>
  <c r="EH151" i="6"/>
  <c r="EG151" i="6"/>
  <c r="EF151" i="6"/>
  <c r="EE151" i="6"/>
  <c r="ED151" i="6"/>
  <c r="EC151" i="6"/>
  <c r="EB151" i="6"/>
  <c r="EA151" i="6"/>
  <c r="EJ150" i="6"/>
  <c r="EI150" i="6"/>
  <c r="EH150" i="6"/>
  <c r="EG150" i="6"/>
  <c r="EF150" i="6"/>
  <c r="EE150" i="6"/>
  <c r="ED150" i="6"/>
  <c r="EC150" i="6"/>
  <c r="EB150" i="6"/>
  <c r="EA150" i="6"/>
  <c r="EJ149" i="6"/>
  <c r="EI149" i="6"/>
  <c r="EH149" i="6"/>
  <c r="EG149" i="6"/>
  <c r="EF149" i="6"/>
  <c r="EE149" i="6"/>
  <c r="ED149" i="6"/>
  <c r="EC149" i="6"/>
  <c r="EB149" i="6"/>
  <c r="EA149" i="6"/>
  <c r="EJ148" i="6"/>
  <c r="EI148" i="6"/>
  <c r="EH148" i="6"/>
  <c r="EG148" i="6"/>
  <c r="EF148" i="6"/>
  <c r="EE148" i="6"/>
  <c r="ED148" i="6"/>
  <c r="EC148" i="6"/>
  <c r="EB148" i="6"/>
  <c r="EA148" i="6"/>
  <c r="EJ147" i="6"/>
  <c r="EI147" i="6"/>
  <c r="EH147" i="6"/>
  <c r="EG147" i="6"/>
  <c r="EF147" i="6"/>
  <c r="EE147" i="6"/>
  <c r="ED147" i="6"/>
  <c r="EC147" i="6"/>
  <c r="EB147" i="6"/>
  <c r="EA147" i="6"/>
  <c r="EJ146" i="6"/>
  <c r="EI146" i="6"/>
  <c r="EH146" i="6"/>
  <c r="EG146" i="6"/>
  <c r="EF146" i="6"/>
  <c r="EE146" i="6"/>
  <c r="ED146" i="6"/>
  <c r="EC146" i="6"/>
  <c r="EB146" i="6"/>
  <c r="EA146" i="6"/>
  <c r="EJ145" i="6"/>
  <c r="EI145" i="6"/>
  <c r="EH145" i="6"/>
  <c r="EG145" i="6"/>
  <c r="EF145" i="6"/>
  <c r="EE145" i="6"/>
  <c r="ED145" i="6"/>
  <c r="EC145" i="6"/>
  <c r="EB145" i="6"/>
  <c r="EA145" i="6"/>
  <c r="EJ144" i="6"/>
  <c r="EI144" i="6"/>
  <c r="EH144" i="6"/>
  <c r="EG144" i="6"/>
  <c r="EF144" i="6"/>
  <c r="EE144" i="6"/>
  <c r="ED144" i="6"/>
  <c r="EC144" i="6"/>
  <c r="EB144" i="6"/>
  <c r="EA144" i="6"/>
  <c r="EJ143" i="6"/>
  <c r="EI143" i="6"/>
  <c r="EH143" i="6"/>
  <c r="EG143" i="6"/>
  <c r="EF143" i="6"/>
  <c r="EE143" i="6"/>
  <c r="ED143" i="6"/>
  <c r="EC143" i="6"/>
  <c r="EB143" i="6"/>
  <c r="EA143" i="6"/>
  <c r="EJ142" i="6"/>
  <c r="EI142" i="6"/>
  <c r="EH142" i="6"/>
  <c r="EG142" i="6"/>
  <c r="EF142" i="6"/>
  <c r="EE142" i="6"/>
  <c r="ED142" i="6"/>
  <c r="EC142" i="6"/>
  <c r="EB142" i="6"/>
  <c r="EA142" i="6"/>
  <c r="EJ141" i="6"/>
  <c r="EI141" i="6"/>
  <c r="EH141" i="6"/>
  <c r="EG141" i="6"/>
  <c r="EF141" i="6"/>
  <c r="EE141" i="6"/>
  <c r="ED141" i="6"/>
  <c r="EC141" i="6"/>
  <c r="EB141" i="6"/>
  <c r="EA141" i="6"/>
  <c r="EJ140" i="6"/>
  <c r="EI140" i="6"/>
  <c r="EH140" i="6"/>
  <c r="EG140" i="6"/>
  <c r="EF140" i="6"/>
  <c r="EE140" i="6"/>
  <c r="ED140" i="6"/>
  <c r="EC140" i="6"/>
  <c r="EB140" i="6"/>
  <c r="EA140" i="6"/>
  <c r="EJ139" i="6"/>
  <c r="EI139" i="6"/>
  <c r="EH139" i="6"/>
  <c r="EG139" i="6"/>
  <c r="EF139" i="6"/>
  <c r="EE139" i="6"/>
  <c r="ED139" i="6"/>
  <c r="EC139" i="6"/>
  <c r="EB139" i="6"/>
  <c r="EA139" i="6"/>
  <c r="EJ138" i="6"/>
  <c r="EI138" i="6"/>
  <c r="EH138" i="6"/>
  <c r="EG138" i="6"/>
  <c r="EF138" i="6"/>
  <c r="EE138" i="6"/>
  <c r="ED138" i="6"/>
  <c r="EC138" i="6"/>
  <c r="EB138" i="6"/>
  <c r="EA138" i="6"/>
  <c r="EJ137" i="6"/>
  <c r="EI137" i="6"/>
  <c r="EH137" i="6"/>
  <c r="EG137" i="6"/>
  <c r="EF137" i="6"/>
  <c r="EE137" i="6"/>
  <c r="ED137" i="6"/>
  <c r="EC137" i="6"/>
  <c r="EB137" i="6"/>
  <c r="EA137" i="6"/>
  <c r="EJ136" i="6"/>
  <c r="EI136" i="6"/>
  <c r="EH136" i="6"/>
  <c r="EG136" i="6"/>
  <c r="EF136" i="6"/>
  <c r="EE136" i="6"/>
  <c r="ED136" i="6"/>
  <c r="EC136" i="6"/>
  <c r="EB136" i="6"/>
  <c r="EA136" i="6"/>
  <c r="EJ135" i="6"/>
  <c r="EI135" i="6"/>
  <c r="EH135" i="6"/>
  <c r="EG135" i="6"/>
  <c r="EF135" i="6"/>
  <c r="EE135" i="6"/>
  <c r="ED135" i="6"/>
  <c r="EC135" i="6"/>
  <c r="EB135" i="6"/>
  <c r="EA135" i="6"/>
  <c r="EJ134" i="6"/>
  <c r="EI134" i="6"/>
  <c r="EH134" i="6"/>
  <c r="EG134" i="6"/>
  <c r="EF134" i="6"/>
  <c r="EE134" i="6"/>
  <c r="ED134" i="6"/>
  <c r="EC134" i="6"/>
  <c r="EB134" i="6"/>
  <c r="EA134" i="6"/>
  <c r="EJ133" i="6"/>
  <c r="EI133" i="6"/>
  <c r="EH133" i="6"/>
  <c r="EG133" i="6"/>
  <c r="EF133" i="6"/>
  <c r="EE133" i="6"/>
  <c r="ED133" i="6"/>
  <c r="EC133" i="6"/>
  <c r="EB133" i="6"/>
  <c r="EA133" i="6"/>
  <c r="EJ132" i="6"/>
  <c r="EI132" i="6"/>
  <c r="EH132" i="6"/>
  <c r="EG132" i="6"/>
  <c r="EF132" i="6"/>
  <c r="EE132" i="6"/>
  <c r="ED132" i="6"/>
  <c r="EC132" i="6"/>
  <c r="EB132" i="6"/>
  <c r="EA132" i="6"/>
  <c r="EJ131" i="6"/>
  <c r="EI131" i="6"/>
  <c r="EH131" i="6"/>
  <c r="EG131" i="6"/>
  <c r="EF131" i="6"/>
  <c r="EE131" i="6"/>
  <c r="ED131" i="6"/>
  <c r="EC131" i="6"/>
  <c r="EB131" i="6"/>
  <c r="EA131" i="6"/>
  <c r="EJ130" i="6"/>
  <c r="EI130" i="6"/>
  <c r="EH130" i="6"/>
  <c r="EG130" i="6"/>
  <c r="EF130" i="6"/>
  <c r="EE130" i="6"/>
  <c r="ED130" i="6"/>
  <c r="EC130" i="6"/>
  <c r="EB130" i="6"/>
  <c r="EA130" i="6"/>
  <c r="EJ129" i="6"/>
  <c r="EI129" i="6"/>
  <c r="EH129" i="6"/>
  <c r="EG129" i="6"/>
  <c r="EF129" i="6"/>
  <c r="EE129" i="6"/>
  <c r="ED129" i="6"/>
  <c r="EC129" i="6"/>
  <c r="EB129" i="6"/>
  <c r="EA129" i="6"/>
  <c r="EJ128" i="6"/>
  <c r="EI128" i="6"/>
  <c r="EH128" i="6"/>
  <c r="EG128" i="6"/>
  <c r="EF128" i="6"/>
  <c r="EE128" i="6"/>
  <c r="ED128" i="6"/>
  <c r="EC128" i="6"/>
  <c r="EB128" i="6"/>
  <c r="EA128" i="6"/>
  <c r="EJ127" i="6"/>
  <c r="EI127" i="6"/>
  <c r="EH127" i="6"/>
  <c r="EG127" i="6"/>
  <c r="EF127" i="6"/>
  <c r="EE127" i="6"/>
  <c r="ED127" i="6"/>
  <c r="EC127" i="6"/>
  <c r="EB127" i="6"/>
  <c r="EA127" i="6"/>
  <c r="EJ126" i="6"/>
  <c r="EI126" i="6"/>
  <c r="EH126" i="6"/>
  <c r="EG126" i="6"/>
  <c r="EF126" i="6"/>
  <c r="EE126" i="6"/>
  <c r="ED126" i="6"/>
  <c r="EC126" i="6"/>
  <c r="EB126" i="6"/>
  <c r="EA126" i="6"/>
  <c r="EJ125" i="6"/>
  <c r="EI125" i="6"/>
  <c r="EH125" i="6"/>
  <c r="EG125" i="6"/>
  <c r="EF125" i="6"/>
  <c r="EE125" i="6"/>
  <c r="ED125" i="6"/>
  <c r="EC125" i="6"/>
  <c r="EB125" i="6"/>
  <c r="EA125" i="6"/>
  <c r="EJ124" i="6"/>
  <c r="EI124" i="6"/>
  <c r="EH124" i="6"/>
  <c r="EG124" i="6"/>
  <c r="EF124" i="6"/>
  <c r="EE124" i="6"/>
  <c r="ED124" i="6"/>
  <c r="EC124" i="6"/>
  <c r="EB124" i="6"/>
  <c r="EA124" i="6"/>
  <c r="EJ123" i="6"/>
  <c r="EI123" i="6"/>
  <c r="EH123" i="6"/>
  <c r="EG123" i="6"/>
  <c r="EF123" i="6"/>
  <c r="EE123" i="6"/>
  <c r="ED123" i="6"/>
  <c r="EC123" i="6"/>
  <c r="EB123" i="6"/>
  <c r="EA123" i="6"/>
  <c r="EJ122" i="6"/>
  <c r="EI122" i="6"/>
  <c r="EH122" i="6"/>
  <c r="EG122" i="6"/>
  <c r="EF122" i="6"/>
  <c r="EE122" i="6"/>
  <c r="ED122" i="6"/>
  <c r="EC122" i="6"/>
  <c r="EB122" i="6"/>
  <c r="EA122" i="6"/>
  <c r="EJ121" i="6"/>
  <c r="EI121" i="6"/>
  <c r="EH121" i="6"/>
  <c r="EG121" i="6"/>
  <c r="EF121" i="6"/>
  <c r="EE121" i="6"/>
  <c r="ED121" i="6"/>
  <c r="EC121" i="6"/>
  <c r="EB121" i="6"/>
  <c r="EA121" i="6"/>
  <c r="EJ120" i="6"/>
  <c r="EI120" i="6"/>
  <c r="EH120" i="6"/>
  <c r="EG120" i="6"/>
  <c r="EF120" i="6"/>
  <c r="EE120" i="6"/>
  <c r="ED120" i="6"/>
  <c r="EC120" i="6"/>
  <c r="EB120" i="6"/>
  <c r="EA120" i="6"/>
  <c r="EJ119" i="6"/>
  <c r="EI119" i="6"/>
  <c r="EH119" i="6"/>
  <c r="EG119" i="6"/>
  <c r="EF119" i="6"/>
  <c r="EE119" i="6"/>
  <c r="ED119" i="6"/>
  <c r="EC119" i="6"/>
  <c r="EB119" i="6"/>
  <c r="EA119" i="6"/>
  <c r="EJ118" i="6"/>
  <c r="EI118" i="6"/>
  <c r="EH118" i="6"/>
  <c r="EG118" i="6"/>
  <c r="EF118" i="6"/>
  <c r="EE118" i="6"/>
  <c r="ED118" i="6"/>
  <c r="EC118" i="6"/>
  <c r="EB118" i="6"/>
  <c r="EA118" i="6"/>
  <c r="EJ117" i="6"/>
  <c r="EI117" i="6"/>
  <c r="EH117" i="6"/>
  <c r="EG117" i="6"/>
  <c r="EF117" i="6"/>
  <c r="EE117" i="6"/>
  <c r="ED117" i="6"/>
  <c r="EC117" i="6"/>
  <c r="EB117" i="6"/>
  <c r="EA117" i="6"/>
  <c r="EJ116" i="6"/>
  <c r="EI116" i="6"/>
  <c r="EH116" i="6"/>
  <c r="EG116" i="6"/>
  <c r="EF116" i="6"/>
  <c r="EE116" i="6"/>
  <c r="ED116" i="6"/>
  <c r="EC116" i="6"/>
  <c r="EB116" i="6"/>
  <c r="EA116" i="6"/>
  <c r="EJ115" i="6"/>
  <c r="EI115" i="6"/>
  <c r="EH115" i="6"/>
  <c r="EG115" i="6"/>
  <c r="EF115" i="6"/>
  <c r="EE115" i="6"/>
  <c r="ED115" i="6"/>
  <c r="EC115" i="6"/>
  <c r="EB115" i="6"/>
  <c r="EA115" i="6"/>
  <c r="EJ114" i="6"/>
  <c r="EI114" i="6"/>
  <c r="EH114" i="6"/>
  <c r="EG114" i="6"/>
  <c r="EF114" i="6"/>
  <c r="EE114" i="6"/>
  <c r="ED114" i="6"/>
  <c r="EC114" i="6"/>
  <c r="EB114" i="6"/>
  <c r="EA114" i="6"/>
  <c r="EJ113" i="6"/>
  <c r="EI113" i="6"/>
  <c r="EH113" i="6"/>
  <c r="EG113" i="6"/>
  <c r="EF113" i="6"/>
  <c r="EE113" i="6"/>
  <c r="ED113" i="6"/>
  <c r="EC113" i="6"/>
  <c r="EB113" i="6"/>
  <c r="EA113" i="6"/>
  <c r="EJ112" i="6"/>
  <c r="EI112" i="6"/>
  <c r="EH112" i="6"/>
  <c r="EG112" i="6"/>
  <c r="EF112" i="6"/>
  <c r="EE112" i="6"/>
  <c r="ED112" i="6"/>
  <c r="EC112" i="6"/>
  <c r="EB112" i="6"/>
  <c r="EA112" i="6"/>
  <c r="EJ111" i="6"/>
  <c r="EI111" i="6"/>
  <c r="EH111" i="6"/>
  <c r="EG111" i="6"/>
  <c r="EF111" i="6"/>
  <c r="EE111" i="6"/>
  <c r="ED111" i="6"/>
  <c r="EC111" i="6"/>
  <c r="EB111" i="6"/>
  <c r="EA111" i="6"/>
  <c r="EJ110" i="6"/>
  <c r="EI110" i="6"/>
  <c r="EH110" i="6"/>
  <c r="EG110" i="6"/>
  <c r="EF110" i="6"/>
  <c r="EE110" i="6"/>
  <c r="ED110" i="6"/>
  <c r="EC110" i="6"/>
  <c r="EB110" i="6"/>
  <c r="EA110" i="6"/>
  <c r="EJ109" i="6"/>
  <c r="EI109" i="6"/>
  <c r="EH109" i="6"/>
  <c r="EG109" i="6"/>
  <c r="EF109" i="6"/>
  <c r="EE109" i="6"/>
  <c r="ED109" i="6"/>
  <c r="EC109" i="6"/>
  <c r="EB109" i="6"/>
  <c r="EA109" i="6"/>
  <c r="EJ108" i="6"/>
  <c r="EI108" i="6"/>
  <c r="EH108" i="6"/>
  <c r="EG108" i="6"/>
  <c r="EF108" i="6"/>
  <c r="EE108" i="6"/>
  <c r="ED108" i="6"/>
  <c r="EC108" i="6"/>
  <c r="EB108" i="6"/>
  <c r="EA108" i="6"/>
  <c r="EJ107" i="6"/>
  <c r="EI107" i="6"/>
  <c r="EH107" i="6"/>
  <c r="EG107" i="6"/>
  <c r="EF107" i="6"/>
  <c r="EE107" i="6"/>
  <c r="ED107" i="6"/>
  <c r="EC107" i="6"/>
  <c r="EB107" i="6"/>
  <c r="EA107" i="6"/>
  <c r="EJ106" i="6"/>
  <c r="EI106" i="6"/>
  <c r="EH106" i="6"/>
  <c r="EG106" i="6"/>
  <c r="EF106" i="6"/>
  <c r="EE106" i="6"/>
  <c r="ED106" i="6"/>
  <c r="EC106" i="6"/>
  <c r="EB106" i="6"/>
  <c r="EA106" i="6"/>
  <c r="EJ105" i="6"/>
  <c r="EI105" i="6"/>
  <c r="EH105" i="6"/>
  <c r="EG105" i="6"/>
  <c r="EF105" i="6"/>
  <c r="EE105" i="6"/>
  <c r="ED105" i="6"/>
  <c r="EC105" i="6"/>
  <c r="EB105" i="6"/>
  <c r="EA105" i="6"/>
  <c r="EJ104" i="6"/>
  <c r="EI104" i="6"/>
  <c r="EH104" i="6"/>
  <c r="EG104" i="6"/>
  <c r="EF104" i="6"/>
  <c r="EE104" i="6"/>
  <c r="ED104" i="6"/>
  <c r="EC104" i="6"/>
  <c r="EB104" i="6"/>
  <c r="EA104" i="6"/>
  <c r="EJ103" i="6"/>
  <c r="EI103" i="6"/>
  <c r="EH103" i="6"/>
  <c r="EG103" i="6"/>
  <c r="EF103" i="6"/>
  <c r="EE103" i="6"/>
  <c r="ED103" i="6"/>
  <c r="EC103" i="6"/>
  <c r="EB103" i="6"/>
  <c r="EA103" i="6"/>
  <c r="EJ102" i="6"/>
  <c r="EI102" i="6"/>
  <c r="EH102" i="6"/>
  <c r="EG102" i="6"/>
  <c r="EF102" i="6"/>
  <c r="EE102" i="6"/>
  <c r="ED102" i="6"/>
  <c r="EC102" i="6"/>
  <c r="EB102" i="6"/>
  <c r="EA102" i="6"/>
  <c r="EJ101" i="6"/>
  <c r="EI101" i="6"/>
  <c r="EH101" i="6"/>
  <c r="EG101" i="6"/>
  <c r="EF101" i="6"/>
  <c r="EE101" i="6"/>
  <c r="ED101" i="6"/>
  <c r="EC101" i="6"/>
  <c r="EB101" i="6"/>
  <c r="EA101" i="6"/>
  <c r="EJ100" i="6"/>
  <c r="EI100" i="6"/>
  <c r="EH100" i="6"/>
  <c r="EG100" i="6"/>
  <c r="EF100" i="6"/>
  <c r="EE100" i="6"/>
  <c r="ED100" i="6"/>
  <c r="EC100" i="6"/>
  <c r="EB100" i="6"/>
  <c r="EA100" i="6"/>
  <c r="EJ99" i="6"/>
  <c r="EI99" i="6"/>
  <c r="EH99" i="6"/>
  <c r="EG99" i="6"/>
  <c r="EF99" i="6"/>
  <c r="EE99" i="6"/>
  <c r="ED99" i="6"/>
  <c r="EC99" i="6"/>
  <c r="EB99" i="6"/>
  <c r="EA99" i="6"/>
  <c r="EJ98" i="6"/>
  <c r="EI98" i="6"/>
  <c r="EH98" i="6"/>
  <c r="EG98" i="6"/>
  <c r="EF98" i="6"/>
  <c r="EE98" i="6"/>
  <c r="ED98" i="6"/>
  <c r="EC98" i="6"/>
  <c r="EB98" i="6"/>
  <c r="EA98" i="6"/>
  <c r="EJ97" i="6"/>
  <c r="EI97" i="6"/>
  <c r="EH97" i="6"/>
  <c r="EG97" i="6"/>
  <c r="EF97" i="6"/>
  <c r="EE97" i="6"/>
  <c r="ED97" i="6"/>
  <c r="EC97" i="6"/>
  <c r="EB97" i="6"/>
  <c r="EA97" i="6"/>
  <c r="EJ96" i="6"/>
  <c r="EI96" i="6"/>
  <c r="EH96" i="6"/>
  <c r="EG96" i="6"/>
  <c r="EF96" i="6"/>
  <c r="EE96" i="6"/>
  <c r="ED96" i="6"/>
  <c r="EC96" i="6"/>
  <c r="EB96" i="6"/>
  <c r="EA96" i="6"/>
  <c r="EJ95" i="6"/>
  <c r="EI95" i="6"/>
  <c r="EH95" i="6"/>
  <c r="EG95" i="6"/>
  <c r="EF95" i="6"/>
  <c r="EE95" i="6"/>
  <c r="ED95" i="6"/>
  <c r="EC95" i="6"/>
  <c r="EB95" i="6"/>
  <c r="EA95" i="6"/>
  <c r="EJ94" i="6"/>
  <c r="EI94" i="6"/>
  <c r="EH94" i="6"/>
  <c r="EG94" i="6"/>
  <c r="EF94" i="6"/>
  <c r="EE94" i="6"/>
  <c r="ED94" i="6"/>
  <c r="EC94" i="6"/>
  <c r="EB94" i="6"/>
  <c r="EA94" i="6"/>
  <c r="EJ93" i="6"/>
  <c r="EI93" i="6"/>
  <c r="EH93" i="6"/>
  <c r="EG93" i="6"/>
  <c r="EF93" i="6"/>
  <c r="EE93" i="6"/>
  <c r="ED93" i="6"/>
  <c r="EC93" i="6"/>
  <c r="EB93" i="6"/>
  <c r="EA93" i="6"/>
  <c r="EJ92" i="6"/>
  <c r="EI92" i="6"/>
  <c r="EH92" i="6"/>
  <c r="EG92" i="6"/>
  <c r="EF92" i="6"/>
  <c r="EE92" i="6"/>
  <c r="ED92" i="6"/>
  <c r="EC92" i="6"/>
  <c r="EB92" i="6"/>
  <c r="EA92" i="6"/>
  <c r="EJ91" i="6"/>
  <c r="EI91" i="6"/>
  <c r="EH91" i="6"/>
  <c r="EG91" i="6"/>
  <c r="EF91" i="6"/>
  <c r="EE91" i="6"/>
  <c r="ED91" i="6"/>
  <c r="EC91" i="6"/>
  <c r="EB91" i="6"/>
  <c r="EA91" i="6"/>
  <c r="EJ90" i="6"/>
  <c r="EI90" i="6"/>
  <c r="EH90" i="6"/>
  <c r="EG90" i="6"/>
  <c r="EF90" i="6"/>
  <c r="EE90" i="6"/>
  <c r="ED90" i="6"/>
  <c r="EC90" i="6"/>
  <c r="EB90" i="6"/>
  <c r="EA90" i="6"/>
  <c r="EJ89" i="6"/>
  <c r="EI89" i="6"/>
  <c r="EH89" i="6"/>
  <c r="EG89" i="6"/>
  <c r="EF89" i="6"/>
  <c r="EE89" i="6"/>
  <c r="ED89" i="6"/>
  <c r="EC89" i="6"/>
  <c r="EB89" i="6"/>
  <c r="EA89" i="6"/>
  <c r="EJ88" i="6"/>
  <c r="EI88" i="6"/>
  <c r="EH88" i="6"/>
  <c r="EG88" i="6"/>
  <c r="EF88" i="6"/>
  <c r="EE88" i="6"/>
  <c r="ED88" i="6"/>
  <c r="EC88" i="6"/>
  <c r="EB88" i="6"/>
  <c r="EA88" i="6"/>
  <c r="EJ87" i="6"/>
  <c r="EI87" i="6"/>
  <c r="EH87" i="6"/>
  <c r="EG87" i="6"/>
  <c r="EF87" i="6"/>
  <c r="EE87" i="6"/>
  <c r="ED87" i="6"/>
  <c r="EC87" i="6"/>
  <c r="EB87" i="6"/>
  <c r="EA87" i="6"/>
  <c r="EJ86" i="6"/>
  <c r="EI86" i="6"/>
  <c r="EH86" i="6"/>
  <c r="EG86" i="6"/>
  <c r="EF86" i="6"/>
  <c r="EE86" i="6"/>
  <c r="ED86" i="6"/>
  <c r="EC86" i="6"/>
  <c r="EB86" i="6"/>
  <c r="EA86" i="6"/>
  <c r="EJ85" i="6"/>
  <c r="EI85" i="6"/>
  <c r="EH85" i="6"/>
  <c r="EG85" i="6"/>
  <c r="EF85" i="6"/>
  <c r="EE85" i="6"/>
  <c r="ED85" i="6"/>
  <c r="EC85" i="6"/>
  <c r="EB85" i="6"/>
  <c r="EA85" i="6"/>
  <c r="EJ84" i="6"/>
  <c r="EI84" i="6"/>
  <c r="EH84" i="6"/>
  <c r="EG84" i="6"/>
  <c r="EF84" i="6"/>
  <c r="EE84" i="6"/>
  <c r="ED84" i="6"/>
  <c r="EC84" i="6"/>
  <c r="EB84" i="6"/>
  <c r="EA84" i="6"/>
  <c r="EJ83" i="6"/>
  <c r="EI83" i="6"/>
  <c r="EH83" i="6"/>
  <c r="EG83" i="6"/>
  <c r="EF83" i="6"/>
  <c r="EE83" i="6"/>
  <c r="ED83" i="6"/>
  <c r="EC83" i="6"/>
  <c r="EB83" i="6"/>
  <c r="EA83" i="6"/>
  <c r="EJ82" i="6"/>
  <c r="EI82" i="6"/>
  <c r="EH82" i="6"/>
  <c r="EG82" i="6"/>
  <c r="EF82" i="6"/>
  <c r="EE82" i="6"/>
  <c r="ED82" i="6"/>
  <c r="EC82" i="6"/>
  <c r="EB82" i="6"/>
  <c r="EA82" i="6"/>
  <c r="EJ81" i="6"/>
  <c r="EI81" i="6"/>
  <c r="EH81" i="6"/>
  <c r="EG81" i="6"/>
  <c r="EF81" i="6"/>
  <c r="EE81" i="6"/>
  <c r="ED81" i="6"/>
  <c r="EC81" i="6"/>
  <c r="EB81" i="6"/>
  <c r="EA81" i="6"/>
  <c r="EJ80" i="6"/>
  <c r="EI80" i="6"/>
  <c r="EH80" i="6"/>
  <c r="EG80" i="6"/>
  <c r="EF80" i="6"/>
  <c r="EE80" i="6"/>
  <c r="ED80" i="6"/>
  <c r="EC80" i="6"/>
  <c r="EB80" i="6"/>
  <c r="EA80" i="6"/>
  <c r="EJ79" i="6"/>
  <c r="EI79" i="6"/>
  <c r="EH79" i="6"/>
  <c r="EG79" i="6"/>
  <c r="EF79" i="6"/>
  <c r="EE79" i="6"/>
  <c r="ED79" i="6"/>
  <c r="EC79" i="6"/>
  <c r="EB79" i="6"/>
  <c r="EA79" i="6"/>
  <c r="EJ78" i="6"/>
  <c r="EI78" i="6"/>
  <c r="EH78" i="6"/>
  <c r="EG78" i="6"/>
  <c r="EF78" i="6"/>
  <c r="EE78" i="6"/>
  <c r="ED78" i="6"/>
  <c r="EC78" i="6"/>
  <c r="EB78" i="6"/>
  <c r="EA78" i="6"/>
  <c r="EJ77" i="6"/>
  <c r="EI77" i="6"/>
  <c r="EH77" i="6"/>
  <c r="EG77" i="6"/>
  <c r="EF77" i="6"/>
  <c r="EE77" i="6"/>
  <c r="ED77" i="6"/>
  <c r="EC77" i="6"/>
  <c r="EB77" i="6"/>
  <c r="EA77" i="6"/>
  <c r="EJ76" i="6"/>
  <c r="EI76" i="6"/>
  <c r="EH76" i="6"/>
  <c r="EG76" i="6"/>
  <c r="EF76" i="6"/>
  <c r="EE76" i="6"/>
  <c r="ED76" i="6"/>
  <c r="EC76" i="6"/>
  <c r="EB76" i="6"/>
  <c r="EA76" i="6"/>
  <c r="EJ75" i="6"/>
  <c r="EI75" i="6"/>
  <c r="EH75" i="6"/>
  <c r="EG75" i="6"/>
  <c r="EF75" i="6"/>
  <c r="EE75" i="6"/>
  <c r="ED75" i="6"/>
  <c r="EC75" i="6"/>
  <c r="EB75" i="6"/>
  <c r="EA75" i="6"/>
  <c r="EJ74" i="6"/>
  <c r="EI74" i="6"/>
  <c r="EH74" i="6"/>
  <c r="EG74" i="6"/>
  <c r="EF74" i="6"/>
  <c r="EE74" i="6"/>
  <c r="ED74" i="6"/>
  <c r="EC74" i="6"/>
  <c r="EB74" i="6"/>
  <c r="EA74" i="6"/>
  <c r="EJ73" i="6"/>
  <c r="EI73" i="6"/>
  <c r="EH73" i="6"/>
  <c r="EG73" i="6"/>
  <c r="EF73" i="6"/>
  <c r="EE73" i="6"/>
  <c r="ED73" i="6"/>
  <c r="EC73" i="6"/>
  <c r="EB73" i="6"/>
  <c r="EA73" i="6"/>
  <c r="EJ72" i="6"/>
  <c r="EI72" i="6"/>
  <c r="EH72" i="6"/>
  <c r="EG72" i="6"/>
  <c r="EF72" i="6"/>
  <c r="EE72" i="6"/>
  <c r="ED72" i="6"/>
  <c r="EC72" i="6"/>
  <c r="EB72" i="6"/>
  <c r="EA72" i="6"/>
  <c r="EJ71" i="6"/>
  <c r="EI71" i="6"/>
  <c r="EH71" i="6"/>
  <c r="EG71" i="6"/>
  <c r="EF71" i="6"/>
  <c r="EE71" i="6"/>
  <c r="ED71" i="6"/>
  <c r="EC71" i="6"/>
  <c r="EB71" i="6"/>
  <c r="EA71" i="6"/>
  <c r="EJ70" i="6"/>
  <c r="EI70" i="6"/>
  <c r="EH70" i="6"/>
  <c r="EG70" i="6"/>
  <c r="EF70" i="6"/>
  <c r="EE70" i="6"/>
  <c r="ED70" i="6"/>
  <c r="EC70" i="6"/>
  <c r="EB70" i="6"/>
  <c r="EA70" i="6"/>
  <c r="EJ69" i="6"/>
  <c r="EI69" i="6"/>
  <c r="EH69" i="6"/>
  <c r="EG69" i="6"/>
  <c r="EF69" i="6"/>
  <c r="EE69" i="6"/>
  <c r="ED69" i="6"/>
  <c r="EC69" i="6"/>
  <c r="EB69" i="6"/>
  <c r="EA69" i="6"/>
  <c r="EJ68" i="6"/>
  <c r="EI68" i="6"/>
  <c r="EH68" i="6"/>
  <c r="EG68" i="6"/>
  <c r="EF68" i="6"/>
  <c r="EE68" i="6"/>
  <c r="ED68" i="6"/>
  <c r="EC68" i="6"/>
  <c r="EB68" i="6"/>
  <c r="EA68" i="6"/>
  <c r="EJ67" i="6"/>
  <c r="EI67" i="6"/>
  <c r="EH67" i="6"/>
  <c r="EG67" i="6"/>
  <c r="EF67" i="6"/>
  <c r="EE67" i="6"/>
  <c r="ED67" i="6"/>
  <c r="EC67" i="6"/>
  <c r="EB67" i="6"/>
  <c r="EA67" i="6"/>
  <c r="EJ66" i="6"/>
  <c r="EI66" i="6"/>
  <c r="EH66" i="6"/>
  <c r="EG66" i="6"/>
  <c r="EF66" i="6"/>
  <c r="EE66" i="6"/>
  <c r="ED66" i="6"/>
  <c r="EC66" i="6"/>
  <c r="EB66" i="6"/>
  <c r="EA66" i="6"/>
  <c r="EJ65" i="6"/>
  <c r="EI65" i="6"/>
  <c r="EH65" i="6"/>
  <c r="EG65" i="6"/>
  <c r="EF65" i="6"/>
  <c r="EE65" i="6"/>
  <c r="ED65" i="6"/>
  <c r="EC65" i="6"/>
  <c r="EB65" i="6"/>
  <c r="EA65" i="6"/>
  <c r="EJ64" i="6"/>
  <c r="EI64" i="6"/>
  <c r="EH64" i="6"/>
  <c r="EG64" i="6"/>
  <c r="EF64" i="6"/>
  <c r="EE64" i="6"/>
  <c r="ED64" i="6"/>
  <c r="EC64" i="6"/>
  <c r="EB64" i="6"/>
  <c r="EA64" i="6"/>
  <c r="EJ63" i="6"/>
  <c r="EI63" i="6"/>
  <c r="EH63" i="6"/>
  <c r="EG63" i="6"/>
  <c r="EF63" i="6"/>
  <c r="EE63" i="6"/>
  <c r="ED63" i="6"/>
  <c r="EC63" i="6"/>
  <c r="EB63" i="6"/>
  <c r="EA63" i="6"/>
  <c r="EJ62" i="6"/>
  <c r="EI62" i="6"/>
  <c r="EH62" i="6"/>
  <c r="EG62" i="6"/>
  <c r="EF62" i="6"/>
  <c r="EE62" i="6"/>
  <c r="ED62" i="6"/>
  <c r="EC62" i="6"/>
  <c r="EB62" i="6"/>
  <c r="EA62" i="6"/>
  <c r="EJ61" i="6"/>
  <c r="EI61" i="6"/>
  <c r="EH61" i="6"/>
  <c r="EG61" i="6"/>
  <c r="EF61" i="6"/>
  <c r="EE61" i="6"/>
  <c r="ED61" i="6"/>
  <c r="EC61" i="6"/>
  <c r="EB61" i="6"/>
  <c r="EA61" i="6"/>
  <c r="EJ60" i="6"/>
  <c r="EI60" i="6"/>
  <c r="EH60" i="6"/>
  <c r="EG60" i="6"/>
  <c r="EF60" i="6"/>
  <c r="EE60" i="6"/>
  <c r="ED60" i="6"/>
  <c r="EC60" i="6"/>
  <c r="EB60" i="6"/>
  <c r="EA60" i="6"/>
  <c r="EJ59" i="6"/>
  <c r="EI59" i="6"/>
  <c r="EH59" i="6"/>
  <c r="EG59" i="6"/>
  <c r="EF59" i="6"/>
  <c r="EE59" i="6"/>
  <c r="ED59" i="6"/>
  <c r="EC59" i="6"/>
  <c r="EB59" i="6"/>
  <c r="EA59" i="6"/>
  <c r="EJ58" i="6"/>
  <c r="EI58" i="6"/>
  <c r="EH58" i="6"/>
  <c r="EG58" i="6"/>
  <c r="EF58" i="6"/>
  <c r="EE58" i="6"/>
  <c r="ED58" i="6"/>
  <c r="EC58" i="6"/>
  <c r="EB58" i="6"/>
  <c r="EA58" i="6"/>
  <c r="EJ57" i="6"/>
  <c r="EI57" i="6"/>
  <c r="EH57" i="6"/>
  <c r="EG57" i="6"/>
  <c r="EF57" i="6"/>
  <c r="EE57" i="6"/>
  <c r="ED57" i="6"/>
  <c r="EC57" i="6"/>
  <c r="EB57" i="6"/>
  <c r="EA57" i="6"/>
  <c r="EJ56" i="6"/>
  <c r="EI56" i="6"/>
  <c r="EH56" i="6"/>
  <c r="EG56" i="6"/>
  <c r="EF56" i="6"/>
  <c r="EE56" i="6"/>
  <c r="ED56" i="6"/>
  <c r="EC56" i="6"/>
  <c r="EB56" i="6"/>
  <c r="EA56" i="6"/>
  <c r="EJ55" i="6"/>
  <c r="EI55" i="6"/>
  <c r="EH55" i="6"/>
  <c r="EG55" i="6"/>
  <c r="EF55" i="6"/>
  <c r="EE55" i="6"/>
  <c r="ED55" i="6"/>
  <c r="EC55" i="6"/>
  <c r="EB55" i="6"/>
  <c r="EA55" i="6"/>
  <c r="EJ54" i="6"/>
  <c r="EI54" i="6"/>
  <c r="EH54" i="6"/>
  <c r="EG54" i="6"/>
  <c r="EF54" i="6"/>
  <c r="EE54" i="6"/>
  <c r="ED54" i="6"/>
  <c r="EC54" i="6"/>
  <c r="EB54" i="6"/>
  <c r="EA54" i="6"/>
  <c r="EJ53" i="6"/>
  <c r="EI53" i="6"/>
  <c r="EH53" i="6"/>
  <c r="EG53" i="6"/>
  <c r="EF53" i="6"/>
  <c r="EE53" i="6"/>
  <c r="ED53" i="6"/>
  <c r="EC53" i="6"/>
  <c r="EB53" i="6"/>
  <c r="EA53" i="6"/>
  <c r="EJ52" i="6"/>
  <c r="EI52" i="6"/>
  <c r="EH52" i="6"/>
  <c r="EG52" i="6"/>
  <c r="EF52" i="6"/>
  <c r="EE52" i="6"/>
  <c r="ED52" i="6"/>
  <c r="EC52" i="6"/>
  <c r="EB52" i="6"/>
  <c r="EA52" i="6"/>
  <c r="EJ51" i="6"/>
  <c r="EI51" i="6"/>
  <c r="EH51" i="6"/>
  <c r="EG51" i="6"/>
  <c r="EF51" i="6"/>
  <c r="EE51" i="6"/>
  <c r="ED51" i="6"/>
  <c r="EC51" i="6"/>
  <c r="EB51" i="6"/>
  <c r="EA51" i="6"/>
  <c r="EJ50" i="6"/>
  <c r="EI50" i="6"/>
  <c r="EH50" i="6"/>
  <c r="EG50" i="6"/>
  <c r="EF50" i="6"/>
  <c r="EE50" i="6"/>
  <c r="ED50" i="6"/>
  <c r="EC50" i="6"/>
  <c r="EB50" i="6"/>
  <c r="EA50" i="6"/>
  <c r="EJ49" i="6"/>
  <c r="EI49" i="6"/>
  <c r="EH49" i="6"/>
  <c r="EG49" i="6"/>
  <c r="EF49" i="6"/>
  <c r="EE49" i="6"/>
  <c r="ED49" i="6"/>
  <c r="EC49" i="6"/>
  <c r="EB49" i="6"/>
  <c r="EA49" i="6"/>
  <c r="EJ48" i="6"/>
  <c r="EI48" i="6"/>
  <c r="EH48" i="6"/>
  <c r="EG48" i="6"/>
  <c r="EF48" i="6"/>
  <c r="EE48" i="6"/>
  <c r="ED48" i="6"/>
  <c r="EC48" i="6"/>
  <c r="EB48" i="6"/>
  <c r="EA48" i="6"/>
  <c r="EJ47" i="6"/>
  <c r="EI47" i="6"/>
  <c r="EH47" i="6"/>
  <c r="EG47" i="6"/>
  <c r="EF47" i="6"/>
  <c r="EE47" i="6"/>
  <c r="ED47" i="6"/>
  <c r="EC47" i="6"/>
  <c r="EB47" i="6"/>
  <c r="EA47" i="6"/>
  <c r="EJ46" i="6"/>
  <c r="EI46" i="6"/>
  <c r="EH46" i="6"/>
  <c r="EG46" i="6"/>
  <c r="EF46" i="6"/>
  <c r="EE46" i="6"/>
  <c r="ED46" i="6"/>
  <c r="EC46" i="6"/>
  <c r="EB46" i="6"/>
  <c r="EA46" i="6"/>
  <c r="EJ45" i="6"/>
  <c r="EI45" i="6"/>
  <c r="EH45" i="6"/>
  <c r="EG45" i="6"/>
  <c r="EF45" i="6"/>
  <c r="EE45" i="6"/>
  <c r="ED45" i="6"/>
  <c r="EC45" i="6"/>
  <c r="EB45" i="6"/>
  <c r="EA45" i="6"/>
  <c r="EJ44" i="6"/>
  <c r="EI44" i="6"/>
  <c r="EH44" i="6"/>
  <c r="EG44" i="6"/>
  <c r="EF44" i="6"/>
  <c r="EE44" i="6"/>
  <c r="ED44" i="6"/>
  <c r="EC44" i="6"/>
  <c r="EB44" i="6"/>
  <c r="EA44" i="6"/>
  <c r="EJ43" i="6"/>
  <c r="EI43" i="6"/>
  <c r="EH43" i="6"/>
  <c r="EG43" i="6"/>
  <c r="EF43" i="6"/>
  <c r="EE43" i="6"/>
  <c r="ED43" i="6"/>
  <c r="EC43" i="6"/>
  <c r="EB43" i="6"/>
  <c r="EA43" i="6"/>
  <c r="EJ42" i="6"/>
  <c r="EI42" i="6"/>
  <c r="EH42" i="6"/>
  <c r="EG42" i="6"/>
  <c r="EF42" i="6"/>
  <c r="EE42" i="6"/>
  <c r="ED42" i="6"/>
  <c r="EC42" i="6"/>
  <c r="EB42" i="6"/>
  <c r="EA42" i="6"/>
  <c r="EJ41" i="6"/>
  <c r="EI41" i="6"/>
  <c r="EH41" i="6"/>
  <c r="EG41" i="6"/>
  <c r="EF41" i="6"/>
  <c r="EE41" i="6"/>
  <c r="ED41" i="6"/>
  <c r="EC41" i="6"/>
  <c r="EB41" i="6"/>
  <c r="EA41" i="6"/>
  <c r="EJ40" i="6"/>
  <c r="EI40" i="6"/>
  <c r="EH40" i="6"/>
  <c r="EG40" i="6"/>
  <c r="EF40" i="6"/>
  <c r="EE40" i="6"/>
  <c r="ED40" i="6"/>
  <c r="EC40" i="6"/>
  <c r="EB40" i="6"/>
  <c r="EA40" i="6"/>
  <c r="EJ39" i="6"/>
  <c r="EI39" i="6"/>
  <c r="EH39" i="6"/>
  <c r="EG39" i="6"/>
  <c r="EF39" i="6"/>
  <c r="EE39" i="6"/>
  <c r="ED39" i="6"/>
  <c r="EC39" i="6"/>
  <c r="EB39" i="6"/>
  <c r="EA39" i="6"/>
  <c r="EJ38" i="6"/>
  <c r="EI38" i="6"/>
  <c r="EH38" i="6"/>
  <c r="EG38" i="6"/>
  <c r="EF38" i="6"/>
  <c r="EE38" i="6"/>
  <c r="ED38" i="6"/>
  <c r="EC38" i="6"/>
  <c r="EB38" i="6"/>
  <c r="EA38" i="6"/>
  <c r="EJ37" i="6"/>
  <c r="EI37" i="6"/>
  <c r="EH37" i="6"/>
  <c r="EG37" i="6"/>
  <c r="EF37" i="6"/>
  <c r="EE37" i="6"/>
  <c r="ED37" i="6"/>
  <c r="EC37" i="6"/>
  <c r="EB37" i="6"/>
  <c r="EA37" i="6"/>
  <c r="EJ36" i="6"/>
  <c r="EI36" i="6"/>
  <c r="EH36" i="6"/>
  <c r="EG36" i="6"/>
  <c r="EF36" i="6"/>
  <c r="EE36" i="6"/>
  <c r="ED36" i="6"/>
  <c r="EC36" i="6"/>
  <c r="EB36" i="6"/>
  <c r="EA36" i="6"/>
  <c r="EJ35" i="6"/>
  <c r="EI35" i="6"/>
  <c r="EH35" i="6"/>
  <c r="EG35" i="6"/>
  <c r="EF35" i="6"/>
  <c r="EE35" i="6"/>
  <c r="ED35" i="6"/>
  <c r="EC35" i="6"/>
  <c r="EB35" i="6"/>
  <c r="EA35" i="6"/>
  <c r="EJ34" i="6"/>
  <c r="EI34" i="6"/>
  <c r="EH34" i="6"/>
  <c r="EG34" i="6"/>
  <c r="EF34" i="6"/>
  <c r="EE34" i="6"/>
  <c r="ED34" i="6"/>
  <c r="EC34" i="6"/>
  <c r="EB34" i="6"/>
  <c r="EA34" i="6"/>
  <c r="EJ33" i="6"/>
  <c r="EI33" i="6"/>
  <c r="EH33" i="6"/>
  <c r="EG33" i="6"/>
  <c r="EF33" i="6"/>
  <c r="EE33" i="6"/>
  <c r="ED33" i="6"/>
  <c r="EC33" i="6"/>
  <c r="EB33" i="6"/>
  <c r="EA33" i="6"/>
  <c r="EJ32" i="6"/>
  <c r="EI32" i="6"/>
  <c r="EH32" i="6"/>
  <c r="EG32" i="6"/>
  <c r="EF32" i="6"/>
  <c r="EE32" i="6"/>
  <c r="ED32" i="6"/>
  <c r="EC32" i="6"/>
  <c r="EB32" i="6"/>
  <c r="EA32" i="6"/>
  <c r="EJ31" i="6"/>
  <c r="EI31" i="6"/>
  <c r="EH31" i="6"/>
  <c r="EG31" i="6"/>
  <c r="EF31" i="6"/>
  <c r="EE31" i="6"/>
  <c r="ED31" i="6"/>
  <c r="EC31" i="6"/>
  <c r="EB31" i="6"/>
  <c r="EA31" i="6"/>
  <c r="EJ30" i="6"/>
  <c r="EI30" i="6"/>
  <c r="EH30" i="6"/>
  <c r="EG30" i="6"/>
  <c r="EF30" i="6"/>
  <c r="EE30" i="6"/>
  <c r="ED30" i="6"/>
  <c r="EC30" i="6"/>
  <c r="EB30" i="6"/>
  <c r="EA30" i="6"/>
  <c r="EJ29" i="6"/>
  <c r="EI29" i="6"/>
  <c r="EH29" i="6"/>
  <c r="EG29" i="6"/>
  <c r="EF29" i="6"/>
  <c r="EE29" i="6"/>
  <c r="ED29" i="6"/>
  <c r="EC29" i="6"/>
  <c r="EB29" i="6"/>
  <c r="EA29" i="6"/>
  <c r="AO238" i="6"/>
  <c r="AN238" i="6"/>
  <c r="AM238" i="6"/>
  <c r="AL238" i="6"/>
  <c r="AK238" i="6"/>
  <c r="AJ238" i="6"/>
  <c r="AI238" i="6"/>
  <c r="AH238" i="6"/>
  <c r="AG238" i="6"/>
  <c r="AF238" i="6"/>
  <c r="AO237" i="6"/>
  <c r="AN237" i="6"/>
  <c r="AM237" i="6"/>
  <c r="AL237" i="6"/>
  <c r="AK237" i="6"/>
  <c r="AJ237" i="6"/>
  <c r="AI237" i="6"/>
  <c r="AH237" i="6"/>
  <c r="AG237" i="6"/>
  <c r="AF237" i="6"/>
  <c r="AO236" i="6"/>
  <c r="AN236" i="6"/>
  <c r="AM236" i="6"/>
  <c r="AL236" i="6"/>
  <c r="AK236" i="6"/>
  <c r="AJ236" i="6"/>
  <c r="AI236" i="6"/>
  <c r="AH236" i="6"/>
  <c r="AG236" i="6"/>
  <c r="AF236" i="6"/>
  <c r="AO235" i="6"/>
  <c r="AN235" i="6"/>
  <c r="AM235" i="6"/>
  <c r="AL235" i="6"/>
  <c r="AK235" i="6"/>
  <c r="AJ235" i="6"/>
  <c r="AI235" i="6"/>
  <c r="AH235" i="6"/>
  <c r="AG235" i="6"/>
  <c r="AF235" i="6"/>
  <c r="AO234" i="6"/>
  <c r="AN234" i="6"/>
  <c r="AM234" i="6"/>
  <c r="AL234" i="6"/>
  <c r="AK234" i="6"/>
  <c r="AJ234" i="6"/>
  <c r="AI234" i="6"/>
  <c r="AH234" i="6"/>
  <c r="AG234" i="6"/>
  <c r="AF234" i="6"/>
  <c r="AO233" i="6"/>
  <c r="AN233" i="6"/>
  <c r="AM233" i="6"/>
  <c r="AL233" i="6"/>
  <c r="AK233" i="6"/>
  <c r="AJ233" i="6"/>
  <c r="AI233" i="6"/>
  <c r="AH233" i="6"/>
  <c r="AG233" i="6"/>
  <c r="AF233" i="6"/>
  <c r="AO232" i="6"/>
  <c r="AN232" i="6"/>
  <c r="AM232" i="6"/>
  <c r="AL232" i="6"/>
  <c r="AK232" i="6"/>
  <c r="AJ232" i="6"/>
  <c r="AI232" i="6"/>
  <c r="AH232" i="6"/>
  <c r="AG232" i="6"/>
  <c r="AF232" i="6"/>
  <c r="AO231" i="6"/>
  <c r="AN231" i="6"/>
  <c r="AM231" i="6"/>
  <c r="AL231" i="6"/>
  <c r="AK231" i="6"/>
  <c r="AJ231" i="6"/>
  <c r="AI231" i="6"/>
  <c r="AH231" i="6"/>
  <c r="AG231" i="6"/>
  <c r="AF231" i="6"/>
  <c r="AO230" i="6"/>
  <c r="AN230" i="6"/>
  <c r="AM230" i="6"/>
  <c r="AL230" i="6"/>
  <c r="AK230" i="6"/>
  <c r="AJ230" i="6"/>
  <c r="AI230" i="6"/>
  <c r="AH230" i="6"/>
  <c r="AG230" i="6"/>
  <c r="AF230" i="6"/>
  <c r="AO229" i="6"/>
  <c r="AN229" i="6"/>
  <c r="AM229" i="6"/>
  <c r="AL229" i="6"/>
  <c r="AK229" i="6"/>
  <c r="AJ229" i="6"/>
  <c r="AI229" i="6"/>
  <c r="AH229" i="6"/>
  <c r="AG229" i="6"/>
  <c r="AF229" i="6"/>
  <c r="AO228" i="6"/>
  <c r="AN228" i="6"/>
  <c r="AM228" i="6"/>
  <c r="AL228" i="6"/>
  <c r="AK228" i="6"/>
  <c r="AJ228" i="6"/>
  <c r="AI228" i="6"/>
  <c r="AH228" i="6"/>
  <c r="AG228" i="6"/>
  <c r="AF228" i="6"/>
  <c r="AO227" i="6"/>
  <c r="AN227" i="6"/>
  <c r="AM227" i="6"/>
  <c r="AL227" i="6"/>
  <c r="AK227" i="6"/>
  <c r="AJ227" i="6"/>
  <c r="AI227" i="6"/>
  <c r="AH227" i="6"/>
  <c r="AG227" i="6"/>
  <c r="AF227" i="6"/>
  <c r="AO226" i="6"/>
  <c r="AN226" i="6"/>
  <c r="AM226" i="6"/>
  <c r="AL226" i="6"/>
  <c r="AK226" i="6"/>
  <c r="AJ226" i="6"/>
  <c r="AI226" i="6"/>
  <c r="AH226" i="6"/>
  <c r="AG226" i="6"/>
  <c r="AF226" i="6"/>
  <c r="AO225" i="6"/>
  <c r="AN225" i="6"/>
  <c r="AM225" i="6"/>
  <c r="AL225" i="6"/>
  <c r="AK225" i="6"/>
  <c r="AJ225" i="6"/>
  <c r="AI225" i="6"/>
  <c r="AH225" i="6"/>
  <c r="AG225" i="6"/>
  <c r="AF225" i="6"/>
  <c r="AO224" i="6"/>
  <c r="AN224" i="6"/>
  <c r="AM224" i="6"/>
  <c r="AL224" i="6"/>
  <c r="AK224" i="6"/>
  <c r="AJ224" i="6"/>
  <c r="AI224" i="6"/>
  <c r="AH224" i="6"/>
  <c r="AG224" i="6"/>
  <c r="AF224" i="6"/>
  <c r="AO223" i="6"/>
  <c r="AN223" i="6"/>
  <c r="AM223" i="6"/>
  <c r="AL223" i="6"/>
  <c r="AK223" i="6"/>
  <c r="AJ223" i="6"/>
  <c r="AI223" i="6"/>
  <c r="AH223" i="6"/>
  <c r="AG223" i="6"/>
  <c r="AF223" i="6"/>
  <c r="AO222" i="6"/>
  <c r="AN222" i="6"/>
  <c r="AM222" i="6"/>
  <c r="AL222" i="6"/>
  <c r="AK222" i="6"/>
  <c r="AJ222" i="6"/>
  <c r="AI222" i="6"/>
  <c r="AH222" i="6"/>
  <c r="AG222" i="6"/>
  <c r="AF222" i="6"/>
  <c r="AO221" i="6"/>
  <c r="AN221" i="6"/>
  <c r="AM221" i="6"/>
  <c r="AL221" i="6"/>
  <c r="AK221" i="6"/>
  <c r="AJ221" i="6"/>
  <c r="AI221" i="6"/>
  <c r="AH221" i="6"/>
  <c r="AG221" i="6"/>
  <c r="AF221" i="6"/>
  <c r="AO220" i="6"/>
  <c r="AN220" i="6"/>
  <c r="AM220" i="6"/>
  <c r="AL220" i="6"/>
  <c r="AK220" i="6"/>
  <c r="AJ220" i="6"/>
  <c r="AI220" i="6"/>
  <c r="AH220" i="6"/>
  <c r="AG220" i="6"/>
  <c r="AF220" i="6"/>
  <c r="AO219" i="6"/>
  <c r="AN219" i="6"/>
  <c r="AM219" i="6"/>
  <c r="AL219" i="6"/>
  <c r="AK219" i="6"/>
  <c r="AJ219" i="6"/>
  <c r="AI219" i="6"/>
  <c r="AH219" i="6"/>
  <c r="AG219" i="6"/>
  <c r="AF219" i="6"/>
  <c r="AO218" i="6"/>
  <c r="AN218" i="6"/>
  <c r="AM218" i="6"/>
  <c r="AL218" i="6"/>
  <c r="AK218" i="6"/>
  <c r="AJ218" i="6"/>
  <c r="AI218" i="6"/>
  <c r="AH218" i="6"/>
  <c r="AG218" i="6"/>
  <c r="AF218" i="6"/>
  <c r="AO217" i="6"/>
  <c r="AN217" i="6"/>
  <c r="AM217" i="6"/>
  <c r="AL217" i="6"/>
  <c r="AK217" i="6"/>
  <c r="AJ217" i="6"/>
  <c r="AI217" i="6"/>
  <c r="AH217" i="6"/>
  <c r="AG217" i="6"/>
  <c r="AF217" i="6"/>
  <c r="AO216" i="6"/>
  <c r="AN216" i="6"/>
  <c r="AM216" i="6"/>
  <c r="AL216" i="6"/>
  <c r="AK216" i="6"/>
  <c r="AJ216" i="6"/>
  <c r="AI216" i="6"/>
  <c r="AH216" i="6"/>
  <c r="AG216" i="6"/>
  <c r="AF216" i="6"/>
  <c r="AO215" i="6"/>
  <c r="AN215" i="6"/>
  <c r="AM215" i="6"/>
  <c r="AL215" i="6"/>
  <c r="AK215" i="6"/>
  <c r="AJ215" i="6"/>
  <c r="AI215" i="6"/>
  <c r="AH215" i="6"/>
  <c r="AG215" i="6"/>
  <c r="AF215" i="6"/>
  <c r="AO214" i="6"/>
  <c r="AN214" i="6"/>
  <c r="AM214" i="6"/>
  <c r="AL214" i="6"/>
  <c r="AK214" i="6"/>
  <c r="AJ214" i="6"/>
  <c r="AI214" i="6"/>
  <c r="AH214" i="6"/>
  <c r="AG214" i="6"/>
  <c r="AF214" i="6"/>
  <c r="AO213" i="6"/>
  <c r="AN213" i="6"/>
  <c r="AM213" i="6"/>
  <c r="AL213" i="6"/>
  <c r="AK213" i="6"/>
  <c r="AJ213" i="6"/>
  <c r="AI213" i="6"/>
  <c r="AH213" i="6"/>
  <c r="AG213" i="6"/>
  <c r="AF213" i="6"/>
  <c r="AO212" i="6"/>
  <c r="AN212" i="6"/>
  <c r="AM212" i="6"/>
  <c r="AL212" i="6"/>
  <c r="AK212" i="6"/>
  <c r="AJ212" i="6"/>
  <c r="AI212" i="6"/>
  <c r="AH212" i="6"/>
  <c r="AG212" i="6"/>
  <c r="AF212" i="6"/>
  <c r="AO211" i="6"/>
  <c r="AN211" i="6"/>
  <c r="AM211" i="6"/>
  <c r="AL211" i="6"/>
  <c r="AK211" i="6"/>
  <c r="AJ211" i="6"/>
  <c r="AI211" i="6"/>
  <c r="AH211" i="6"/>
  <c r="AG211" i="6"/>
  <c r="AF211" i="6"/>
  <c r="AO210" i="6"/>
  <c r="AN210" i="6"/>
  <c r="AM210" i="6"/>
  <c r="AL210" i="6"/>
  <c r="AK210" i="6"/>
  <c r="AJ210" i="6"/>
  <c r="AI210" i="6"/>
  <c r="AH210" i="6"/>
  <c r="AG210" i="6"/>
  <c r="AF210" i="6"/>
  <c r="AO209" i="6"/>
  <c r="AN209" i="6"/>
  <c r="AM209" i="6"/>
  <c r="AL209" i="6"/>
  <c r="AK209" i="6"/>
  <c r="AJ209" i="6"/>
  <c r="AI209" i="6"/>
  <c r="AH209" i="6"/>
  <c r="AG209" i="6"/>
  <c r="AF209" i="6"/>
  <c r="AO208" i="6"/>
  <c r="AN208" i="6"/>
  <c r="AM208" i="6"/>
  <c r="AL208" i="6"/>
  <c r="AK208" i="6"/>
  <c r="AJ208" i="6"/>
  <c r="AI208" i="6"/>
  <c r="AH208" i="6"/>
  <c r="AG208" i="6"/>
  <c r="AF208" i="6"/>
  <c r="AO207" i="6"/>
  <c r="AN207" i="6"/>
  <c r="AM207" i="6"/>
  <c r="AL207" i="6"/>
  <c r="AK207" i="6"/>
  <c r="AJ207" i="6"/>
  <c r="AI207" i="6"/>
  <c r="AH207" i="6"/>
  <c r="AG207" i="6"/>
  <c r="AF207" i="6"/>
  <c r="AO206" i="6"/>
  <c r="AN206" i="6"/>
  <c r="AM206" i="6"/>
  <c r="AL206" i="6"/>
  <c r="AK206" i="6"/>
  <c r="AJ206" i="6"/>
  <c r="AI206" i="6"/>
  <c r="AH206" i="6"/>
  <c r="AG206" i="6"/>
  <c r="AF206" i="6"/>
  <c r="AO205" i="6"/>
  <c r="AN205" i="6"/>
  <c r="AM205" i="6"/>
  <c r="AL205" i="6"/>
  <c r="AK205" i="6"/>
  <c r="AJ205" i="6"/>
  <c r="AI205" i="6"/>
  <c r="AH205" i="6"/>
  <c r="AG205" i="6"/>
  <c r="AF205" i="6"/>
  <c r="AO204" i="6"/>
  <c r="AN204" i="6"/>
  <c r="AM204" i="6"/>
  <c r="AL204" i="6"/>
  <c r="AK204" i="6"/>
  <c r="AJ204" i="6"/>
  <c r="AI204" i="6"/>
  <c r="AH204" i="6"/>
  <c r="AG204" i="6"/>
  <c r="AF204" i="6"/>
  <c r="AO203" i="6"/>
  <c r="AN203" i="6"/>
  <c r="AM203" i="6"/>
  <c r="AL203" i="6"/>
  <c r="AK203" i="6"/>
  <c r="AJ203" i="6"/>
  <c r="AI203" i="6"/>
  <c r="AH203" i="6"/>
  <c r="AG203" i="6"/>
  <c r="AF203" i="6"/>
  <c r="AO202" i="6"/>
  <c r="AN202" i="6"/>
  <c r="AM202" i="6"/>
  <c r="AL202" i="6"/>
  <c r="AK202" i="6"/>
  <c r="AJ202" i="6"/>
  <c r="AI202" i="6"/>
  <c r="AH202" i="6"/>
  <c r="AG202" i="6"/>
  <c r="AF202" i="6"/>
  <c r="AO201" i="6"/>
  <c r="AN201" i="6"/>
  <c r="AM201" i="6"/>
  <c r="AL201" i="6"/>
  <c r="AK201" i="6"/>
  <c r="AJ201" i="6"/>
  <c r="AI201" i="6"/>
  <c r="AH201" i="6"/>
  <c r="AG201" i="6"/>
  <c r="AF201" i="6"/>
  <c r="AO200" i="6"/>
  <c r="AN200" i="6"/>
  <c r="AM200" i="6"/>
  <c r="AL200" i="6"/>
  <c r="AK200" i="6"/>
  <c r="AJ200" i="6"/>
  <c r="AI200" i="6"/>
  <c r="AH200" i="6"/>
  <c r="AG200" i="6"/>
  <c r="AF200" i="6"/>
  <c r="AO199" i="6"/>
  <c r="AN199" i="6"/>
  <c r="AM199" i="6"/>
  <c r="AL199" i="6"/>
  <c r="AK199" i="6"/>
  <c r="AJ199" i="6"/>
  <c r="AI199" i="6"/>
  <c r="AH199" i="6"/>
  <c r="AG199" i="6"/>
  <c r="AF199" i="6"/>
  <c r="AO198" i="6"/>
  <c r="AN198" i="6"/>
  <c r="AM198" i="6"/>
  <c r="AL198" i="6"/>
  <c r="AK198" i="6"/>
  <c r="AJ198" i="6"/>
  <c r="AI198" i="6"/>
  <c r="AH198" i="6"/>
  <c r="AG198" i="6"/>
  <c r="AF198" i="6"/>
  <c r="AO197" i="6"/>
  <c r="AN197" i="6"/>
  <c r="AM197" i="6"/>
  <c r="AL197" i="6"/>
  <c r="AK197" i="6"/>
  <c r="AJ197" i="6"/>
  <c r="AI197" i="6"/>
  <c r="AH197" i="6"/>
  <c r="AG197" i="6"/>
  <c r="AF197" i="6"/>
  <c r="AO196" i="6"/>
  <c r="AN196" i="6"/>
  <c r="AM196" i="6"/>
  <c r="AL196" i="6"/>
  <c r="AK196" i="6"/>
  <c r="AJ196" i="6"/>
  <c r="AI196" i="6"/>
  <c r="AH196" i="6"/>
  <c r="AG196" i="6"/>
  <c r="AF196" i="6"/>
  <c r="AO195" i="6"/>
  <c r="AN195" i="6"/>
  <c r="AM195" i="6"/>
  <c r="AL195" i="6"/>
  <c r="AK195" i="6"/>
  <c r="AJ195" i="6"/>
  <c r="AI195" i="6"/>
  <c r="AH195" i="6"/>
  <c r="AG195" i="6"/>
  <c r="AF195" i="6"/>
  <c r="AO194" i="6"/>
  <c r="AN194" i="6"/>
  <c r="AM194" i="6"/>
  <c r="AL194" i="6"/>
  <c r="AK194" i="6"/>
  <c r="AJ194" i="6"/>
  <c r="AI194" i="6"/>
  <c r="AH194" i="6"/>
  <c r="AG194" i="6"/>
  <c r="AF194" i="6"/>
  <c r="AO193" i="6"/>
  <c r="AN193" i="6"/>
  <c r="AM193" i="6"/>
  <c r="AL193" i="6"/>
  <c r="AK193" i="6"/>
  <c r="AJ193" i="6"/>
  <c r="AI193" i="6"/>
  <c r="AH193" i="6"/>
  <c r="AG193" i="6"/>
  <c r="AF193" i="6"/>
  <c r="AO192" i="6"/>
  <c r="AN192" i="6"/>
  <c r="AM192" i="6"/>
  <c r="AL192" i="6"/>
  <c r="AK192" i="6"/>
  <c r="AJ192" i="6"/>
  <c r="AI192" i="6"/>
  <c r="AH192" i="6"/>
  <c r="AG192" i="6"/>
  <c r="AF192" i="6"/>
  <c r="AO191" i="6"/>
  <c r="AN191" i="6"/>
  <c r="AM191" i="6"/>
  <c r="AL191" i="6"/>
  <c r="AK191" i="6"/>
  <c r="AJ191" i="6"/>
  <c r="AI191" i="6"/>
  <c r="AH191" i="6"/>
  <c r="AG191" i="6"/>
  <c r="AF191" i="6"/>
  <c r="AO190" i="6"/>
  <c r="AN190" i="6"/>
  <c r="AM190" i="6"/>
  <c r="AL190" i="6"/>
  <c r="AK190" i="6"/>
  <c r="AJ190" i="6"/>
  <c r="AI190" i="6"/>
  <c r="AH190" i="6"/>
  <c r="AG190" i="6"/>
  <c r="AF190" i="6"/>
  <c r="AO189" i="6"/>
  <c r="AN189" i="6"/>
  <c r="AM189" i="6"/>
  <c r="AL189" i="6"/>
  <c r="AK189" i="6"/>
  <c r="AJ189" i="6"/>
  <c r="AI189" i="6"/>
  <c r="AH189" i="6"/>
  <c r="AG189" i="6"/>
  <c r="AF189" i="6"/>
  <c r="AO188" i="6"/>
  <c r="AN188" i="6"/>
  <c r="AM188" i="6"/>
  <c r="AL188" i="6"/>
  <c r="AK188" i="6"/>
  <c r="AJ188" i="6"/>
  <c r="AI188" i="6"/>
  <c r="AH188" i="6"/>
  <c r="AG188" i="6"/>
  <c r="AF188" i="6"/>
  <c r="AO187" i="6"/>
  <c r="AN187" i="6"/>
  <c r="AM187" i="6"/>
  <c r="AL187" i="6"/>
  <c r="AK187" i="6"/>
  <c r="AJ187" i="6"/>
  <c r="AI187" i="6"/>
  <c r="AH187" i="6"/>
  <c r="AG187" i="6"/>
  <c r="AF187" i="6"/>
  <c r="AO186" i="6"/>
  <c r="AN186" i="6"/>
  <c r="AM186" i="6"/>
  <c r="AL186" i="6"/>
  <c r="AK186" i="6"/>
  <c r="AJ186" i="6"/>
  <c r="AI186" i="6"/>
  <c r="AH186" i="6"/>
  <c r="AG186" i="6"/>
  <c r="AF186" i="6"/>
  <c r="AO185" i="6"/>
  <c r="AN185" i="6"/>
  <c r="AM185" i="6"/>
  <c r="AL185" i="6"/>
  <c r="AK185" i="6"/>
  <c r="AJ185" i="6"/>
  <c r="AI185" i="6"/>
  <c r="AH185" i="6"/>
  <c r="AG185" i="6"/>
  <c r="AF185" i="6"/>
  <c r="AO184" i="6"/>
  <c r="AN184" i="6"/>
  <c r="AM184" i="6"/>
  <c r="AL184" i="6"/>
  <c r="AK184" i="6"/>
  <c r="AJ184" i="6"/>
  <c r="AI184" i="6"/>
  <c r="AH184" i="6"/>
  <c r="AG184" i="6"/>
  <c r="AF184" i="6"/>
  <c r="AO183" i="6"/>
  <c r="AN183" i="6"/>
  <c r="AM183" i="6"/>
  <c r="AL183" i="6"/>
  <c r="AK183" i="6"/>
  <c r="AJ183" i="6"/>
  <c r="AI183" i="6"/>
  <c r="AH183" i="6"/>
  <c r="AG183" i="6"/>
  <c r="AF183" i="6"/>
  <c r="AO182" i="6"/>
  <c r="AN182" i="6"/>
  <c r="AM182" i="6"/>
  <c r="AL182" i="6"/>
  <c r="AK182" i="6"/>
  <c r="AJ182" i="6"/>
  <c r="AI182" i="6"/>
  <c r="AH182" i="6"/>
  <c r="AG182" i="6"/>
  <c r="AF182" i="6"/>
  <c r="AO181" i="6"/>
  <c r="AN181" i="6"/>
  <c r="AM181" i="6"/>
  <c r="AL181" i="6"/>
  <c r="AK181" i="6"/>
  <c r="AJ181" i="6"/>
  <c r="AI181" i="6"/>
  <c r="AH181" i="6"/>
  <c r="AG181" i="6"/>
  <c r="AF181" i="6"/>
  <c r="AO180" i="6"/>
  <c r="AN180" i="6"/>
  <c r="AM180" i="6"/>
  <c r="AL180" i="6"/>
  <c r="AK180" i="6"/>
  <c r="AJ180" i="6"/>
  <c r="AI180" i="6"/>
  <c r="AH180" i="6"/>
  <c r="AG180" i="6"/>
  <c r="AF180" i="6"/>
  <c r="AO179" i="6"/>
  <c r="AN179" i="6"/>
  <c r="AM179" i="6"/>
  <c r="AL179" i="6"/>
  <c r="AK179" i="6"/>
  <c r="AJ179" i="6"/>
  <c r="AI179" i="6"/>
  <c r="AH179" i="6"/>
  <c r="AG179" i="6"/>
  <c r="AF179" i="6"/>
  <c r="AO178" i="6"/>
  <c r="AN178" i="6"/>
  <c r="AM178" i="6"/>
  <c r="AL178" i="6"/>
  <c r="AK178" i="6"/>
  <c r="AJ178" i="6"/>
  <c r="AI178" i="6"/>
  <c r="AH178" i="6"/>
  <c r="AG178" i="6"/>
  <c r="AF178" i="6"/>
  <c r="AO177" i="6"/>
  <c r="AN177" i="6"/>
  <c r="AM177" i="6"/>
  <c r="AL177" i="6"/>
  <c r="AK177" i="6"/>
  <c r="AJ177" i="6"/>
  <c r="AI177" i="6"/>
  <c r="AH177" i="6"/>
  <c r="AG177" i="6"/>
  <c r="AF177" i="6"/>
  <c r="AO176" i="6"/>
  <c r="AN176" i="6"/>
  <c r="AM176" i="6"/>
  <c r="AL176" i="6"/>
  <c r="AK176" i="6"/>
  <c r="AJ176" i="6"/>
  <c r="AI176" i="6"/>
  <c r="AH176" i="6"/>
  <c r="AG176" i="6"/>
  <c r="AF176" i="6"/>
  <c r="AO175" i="6"/>
  <c r="AN175" i="6"/>
  <c r="AM175" i="6"/>
  <c r="AL175" i="6"/>
  <c r="AK175" i="6"/>
  <c r="AJ175" i="6"/>
  <c r="AI175" i="6"/>
  <c r="AH175" i="6"/>
  <c r="AG175" i="6"/>
  <c r="AF175" i="6"/>
  <c r="AO174" i="6"/>
  <c r="AN174" i="6"/>
  <c r="AM174" i="6"/>
  <c r="AL174" i="6"/>
  <c r="AK174" i="6"/>
  <c r="AJ174" i="6"/>
  <c r="AI174" i="6"/>
  <c r="AH174" i="6"/>
  <c r="AG174" i="6"/>
  <c r="AF174" i="6"/>
  <c r="AO173" i="6"/>
  <c r="AN173" i="6"/>
  <c r="AM173" i="6"/>
  <c r="AL173" i="6"/>
  <c r="AK173" i="6"/>
  <c r="AJ173" i="6"/>
  <c r="AI173" i="6"/>
  <c r="AH173" i="6"/>
  <c r="AG173" i="6"/>
  <c r="AF173" i="6"/>
  <c r="AO172" i="6"/>
  <c r="AN172" i="6"/>
  <c r="AM172" i="6"/>
  <c r="AL172" i="6"/>
  <c r="AK172" i="6"/>
  <c r="AJ172" i="6"/>
  <c r="AI172" i="6"/>
  <c r="AH172" i="6"/>
  <c r="AG172" i="6"/>
  <c r="AF172" i="6"/>
  <c r="AO171" i="6"/>
  <c r="AN171" i="6"/>
  <c r="AM171" i="6"/>
  <c r="AL171" i="6"/>
  <c r="AK171" i="6"/>
  <c r="AJ171" i="6"/>
  <c r="AI171" i="6"/>
  <c r="AH171" i="6"/>
  <c r="AG171" i="6"/>
  <c r="AF171" i="6"/>
  <c r="AO170" i="6"/>
  <c r="AN170" i="6"/>
  <c r="AM170" i="6"/>
  <c r="AL170" i="6"/>
  <c r="AK170" i="6"/>
  <c r="AJ170" i="6"/>
  <c r="AI170" i="6"/>
  <c r="AH170" i="6"/>
  <c r="AG170" i="6"/>
  <c r="AF170" i="6"/>
  <c r="AO169" i="6"/>
  <c r="AN169" i="6"/>
  <c r="AM169" i="6"/>
  <c r="AL169" i="6"/>
  <c r="AK169" i="6"/>
  <c r="AJ169" i="6"/>
  <c r="AI169" i="6"/>
  <c r="AH169" i="6"/>
  <c r="AG169" i="6"/>
  <c r="AF169" i="6"/>
  <c r="AO168" i="6"/>
  <c r="AN168" i="6"/>
  <c r="AM168" i="6"/>
  <c r="AL168" i="6"/>
  <c r="AK168" i="6"/>
  <c r="AJ168" i="6"/>
  <c r="AI168" i="6"/>
  <c r="AH168" i="6"/>
  <c r="AG168" i="6"/>
  <c r="AF168" i="6"/>
  <c r="AO167" i="6"/>
  <c r="AN167" i="6"/>
  <c r="AM167" i="6"/>
  <c r="AL167" i="6"/>
  <c r="AK167" i="6"/>
  <c r="AJ167" i="6"/>
  <c r="AI167" i="6"/>
  <c r="AH167" i="6"/>
  <c r="AG167" i="6"/>
  <c r="AF167" i="6"/>
  <c r="AO166" i="6"/>
  <c r="AN166" i="6"/>
  <c r="AM166" i="6"/>
  <c r="AL166" i="6"/>
  <c r="AK166" i="6"/>
  <c r="AJ166" i="6"/>
  <c r="AI166" i="6"/>
  <c r="AH166" i="6"/>
  <c r="AG166" i="6"/>
  <c r="AF166" i="6"/>
  <c r="AO165" i="6"/>
  <c r="AN165" i="6"/>
  <c r="AM165" i="6"/>
  <c r="AL165" i="6"/>
  <c r="AK165" i="6"/>
  <c r="AJ165" i="6"/>
  <c r="AI165" i="6"/>
  <c r="AH165" i="6"/>
  <c r="AG165" i="6"/>
  <c r="AF165" i="6"/>
  <c r="AO164" i="6"/>
  <c r="AN164" i="6"/>
  <c r="AM164" i="6"/>
  <c r="AL164" i="6"/>
  <c r="AK164" i="6"/>
  <c r="AJ164" i="6"/>
  <c r="AI164" i="6"/>
  <c r="AH164" i="6"/>
  <c r="AG164" i="6"/>
  <c r="AF164" i="6"/>
  <c r="AO163" i="6"/>
  <c r="AN163" i="6"/>
  <c r="AM163" i="6"/>
  <c r="AL163" i="6"/>
  <c r="AK163" i="6"/>
  <c r="AJ163" i="6"/>
  <c r="AI163" i="6"/>
  <c r="AH163" i="6"/>
  <c r="AG163" i="6"/>
  <c r="AF163" i="6"/>
  <c r="AO162" i="6"/>
  <c r="AN162" i="6"/>
  <c r="AM162" i="6"/>
  <c r="AL162" i="6"/>
  <c r="AK162" i="6"/>
  <c r="AJ162" i="6"/>
  <c r="AI162" i="6"/>
  <c r="AH162" i="6"/>
  <c r="AG162" i="6"/>
  <c r="AF162" i="6"/>
  <c r="AO161" i="6"/>
  <c r="AN161" i="6"/>
  <c r="AM161" i="6"/>
  <c r="AL161" i="6"/>
  <c r="AK161" i="6"/>
  <c r="AJ161" i="6"/>
  <c r="AI161" i="6"/>
  <c r="AH161" i="6"/>
  <c r="AG161" i="6"/>
  <c r="AF161" i="6"/>
  <c r="AO160" i="6"/>
  <c r="AN160" i="6"/>
  <c r="AM160" i="6"/>
  <c r="AL160" i="6"/>
  <c r="AK160" i="6"/>
  <c r="AJ160" i="6"/>
  <c r="AI160" i="6"/>
  <c r="AH160" i="6"/>
  <c r="AG160" i="6"/>
  <c r="AF160" i="6"/>
  <c r="AO159" i="6"/>
  <c r="AN159" i="6"/>
  <c r="AM159" i="6"/>
  <c r="AL159" i="6"/>
  <c r="AK159" i="6"/>
  <c r="AJ159" i="6"/>
  <c r="AI159" i="6"/>
  <c r="AH159" i="6"/>
  <c r="AG159" i="6"/>
  <c r="AF159" i="6"/>
  <c r="AO158" i="6"/>
  <c r="AN158" i="6"/>
  <c r="AM158" i="6"/>
  <c r="AL158" i="6"/>
  <c r="AK158" i="6"/>
  <c r="AJ158" i="6"/>
  <c r="AI158" i="6"/>
  <c r="AH158" i="6"/>
  <c r="AG158" i="6"/>
  <c r="AF158" i="6"/>
  <c r="AO157" i="6"/>
  <c r="AN157" i="6"/>
  <c r="AM157" i="6"/>
  <c r="AL157" i="6"/>
  <c r="AK157" i="6"/>
  <c r="AJ157" i="6"/>
  <c r="AI157" i="6"/>
  <c r="AH157" i="6"/>
  <c r="AG157" i="6"/>
  <c r="AF157" i="6"/>
  <c r="AO156" i="6"/>
  <c r="AN156" i="6"/>
  <c r="AM156" i="6"/>
  <c r="AL156" i="6"/>
  <c r="AK156" i="6"/>
  <c r="AJ156" i="6"/>
  <c r="AI156" i="6"/>
  <c r="AH156" i="6"/>
  <c r="AG156" i="6"/>
  <c r="AF156" i="6"/>
  <c r="AO155" i="6"/>
  <c r="AN155" i="6"/>
  <c r="AM155" i="6"/>
  <c r="AL155" i="6"/>
  <c r="AK155" i="6"/>
  <c r="AJ155" i="6"/>
  <c r="AI155" i="6"/>
  <c r="AH155" i="6"/>
  <c r="AG155" i="6"/>
  <c r="AF155" i="6"/>
  <c r="AO154" i="6"/>
  <c r="AN154" i="6"/>
  <c r="AM154" i="6"/>
  <c r="AL154" i="6"/>
  <c r="AK154" i="6"/>
  <c r="AJ154" i="6"/>
  <c r="AI154" i="6"/>
  <c r="AH154" i="6"/>
  <c r="AG154" i="6"/>
  <c r="AF154" i="6"/>
  <c r="AO153" i="6"/>
  <c r="AN153" i="6"/>
  <c r="AM153" i="6"/>
  <c r="AL153" i="6"/>
  <c r="AK153" i="6"/>
  <c r="AJ153" i="6"/>
  <c r="AI153" i="6"/>
  <c r="AH153" i="6"/>
  <c r="AG153" i="6"/>
  <c r="AF153" i="6"/>
  <c r="AO152" i="6"/>
  <c r="AN152" i="6"/>
  <c r="AM152" i="6"/>
  <c r="AL152" i="6"/>
  <c r="AK152" i="6"/>
  <c r="AJ152" i="6"/>
  <c r="AI152" i="6"/>
  <c r="AH152" i="6"/>
  <c r="AG152" i="6"/>
  <c r="AF152" i="6"/>
  <c r="AO151" i="6"/>
  <c r="AN151" i="6"/>
  <c r="AM151" i="6"/>
  <c r="AL151" i="6"/>
  <c r="AK151" i="6"/>
  <c r="AJ151" i="6"/>
  <c r="AI151" i="6"/>
  <c r="AH151" i="6"/>
  <c r="AG151" i="6"/>
  <c r="AF151" i="6"/>
  <c r="AO150" i="6"/>
  <c r="AN150" i="6"/>
  <c r="AM150" i="6"/>
  <c r="AL150" i="6"/>
  <c r="AK150" i="6"/>
  <c r="AJ150" i="6"/>
  <c r="AI150" i="6"/>
  <c r="AH150" i="6"/>
  <c r="AG150" i="6"/>
  <c r="AF150" i="6"/>
  <c r="AO149" i="6"/>
  <c r="AN149" i="6"/>
  <c r="AM149" i="6"/>
  <c r="AL149" i="6"/>
  <c r="AK149" i="6"/>
  <c r="AJ149" i="6"/>
  <c r="AI149" i="6"/>
  <c r="AH149" i="6"/>
  <c r="AG149" i="6"/>
  <c r="AF149" i="6"/>
  <c r="AO148" i="6"/>
  <c r="AN148" i="6"/>
  <c r="AM148" i="6"/>
  <c r="AL148" i="6"/>
  <c r="AK148" i="6"/>
  <c r="AJ148" i="6"/>
  <c r="AI148" i="6"/>
  <c r="AH148" i="6"/>
  <c r="AG148" i="6"/>
  <c r="AF148" i="6"/>
  <c r="AO147" i="6"/>
  <c r="AN147" i="6"/>
  <c r="AM147" i="6"/>
  <c r="AL147" i="6"/>
  <c r="AK147" i="6"/>
  <c r="AJ147" i="6"/>
  <c r="AI147" i="6"/>
  <c r="AH147" i="6"/>
  <c r="AG147" i="6"/>
  <c r="AF147" i="6"/>
  <c r="AO146" i="6"/>
  <c r="AN146" i="6"/>
  <c r="AM146" i="6"/>
  <c r="AL146" i="6"/>
  <c r="AK146" i="6"/>
  <c r="AJ146" i="6"/>
  <c r="AI146" i="6"/>
  <c r="AH146" i="6"/>
  <c r="AG146" i="6"/>
  <c r="AF146" i="6"/>
  <c r="AO145" i="6"/>
  <c r="AN145" i="6"/>
  <c r="AM145" i="6"/>
  <c r="AL145" i="6"/>
  <c r="AK145" i="6"/>
  <c r="AJ145" i="6"/>
  <c r="AI145" i="6"/>
  <c r="AH145" i="6"/>
  <c r="AG145" i="6"/>
  <c r="AF145" i="6"/>
  <c r="AO144" i="6"/>
  <c r="AN144" i="6"/>
  <c r="AM144" i="6"/>
  <c r="AL144" i="6"/>
  <c r="AK144" i="6"/>
  <c r="AJ144" i="6"/>
  <c r="AI144" i="6"/>
  <c r="AH144" i="6"/>
  <c r="AG144" i="6"/>
  <c r="AF144" i="6"/>
  <c r="AO143" i="6"/>
  <c r="AN143" i="6"/>
  <c r="AM143" i="6"/>
  <c r="AL143" i="6"/>
  <c r="AK143" i="6"/>
  <c r="AJ143" i="6"/>
  <c r="AI143" i="6"/>
  <c r="AH143" i="6"/>
  <c r="AG143" i="6"/>
  <c r="AF143" i="6"/>
  <c r="AO142" i="6"/>
  <c r="AN142" i="6"/>
  <c r="AM142" i="6"/>
  <c r="AL142" i="6"/>
  <c r="AK142" i="6"/>
  <c r="AJ142" i="6"/>
  <c r="AI142" i="6"/>
  <c r="AH142" i="6"/>
  <c r="AG142" i="6"/>
  <c r="AF142" i="6"/>
  <c r="AO141" i="6"/>
  <c r="AN141" i="6"/>
  <c r="AM141" i="6"/>
  <c r="AL141" i="6"/>
  <c r="AK141" i="6"/>
  <c r="AJ141" i="6"/>
  <c r="AI141" i="6"/>
  <c r="AH141" i="6"/>
  <c r="AG141" i="6"/>
  <c r="AF141" i="6"/>
  <c r="AO140" i="6"/>
  <c r="AN140" i="6"/>
  <c r="AM140" i="6"/>
  <c r="AL140" i="6"/>
  <c r="AK140" i="6"/>
  <c r="AJ140" i="6"/>
  <c r="AI140" i="6"/>
  <c r="AH140" i="6"/>
  <c r="AG140" i="6"/>
  <c r="AF140" i="6"/>
  <c r="AO139" i="6"/>
  <c r="AN139" i="6"/>
  <c r="AM139" i="6"/>
  <c r="AL139" i="6"/>
  <c r="AK139" i="6"/>
  <c r="AJ139" i="6"/>
  <c r="AI139" i="6"/>
  <c r="AH139" i="6"/>
  <c r="AG139" i="6"/>
  <c r="AF139" i="6"/>
  <c r="AO138" i="6"/>
  <c r="AN138" i="6"/>
  <c r="AM138" i="6"/>
  <c r="AL138" i="6"/>
  <c r="AK138" i="6"/>
  <c r="AJ138" i="6"/>
  <c r="AI138" i="6"/>
  <c r="AH138" i="6"/>
  <c r="AG138" i="6"/>
  <c r="AF138" i="6"/>
  <c r="AO137" i="6"/>
  <c r="AN137" i="6"/>
  <c r="AM137" i="6"/>
  <c r="AL137" i="6"/>
  <c r="AK137" i="6"/>
  <c r="AJ137" i="6"/>
  <c r="AI137" i="6"/>
  <c r="AH137" i="6"/>
  <c r="AG137" i="6"/>
  <c r="AF137" i="6"/>
  <c r="AO136" i="6"/>
  <c r="AN136" i="6"/>
  <c r="AM136" i="6"/>
  <c r="AL136" i="6"/>
  <c r="AK136" i="6"/>
  <c r="AJ136" i="6"/>
  <c r="AI136" i="6"/>
  <c r="AH136" i="6"/>
  <c r="AG136" i="6"/>
  <c r="AF136" i="6"/>
  <c r="AO135" i="6"/>
  <c r="AN135" i="6"/>
  <c r="AM135" i="6"/>
  <c r="AL135" i="6"/>
  <c r="AK135" i="6"/>
  <c r="AJ135" i="6"/>
  <c r="AI135" i="6"/>
  <c r="AH135" i="6"/>
  <c r="AG135" i="6"/>
  <c r="AF135" i="6"/>
  <c r="AO134" i="6"/>
  <c r="AN134" i="6"/>
  <c r="AM134" i="6"/>
  <c r="AL134" i="6"/>
  <c r="AK134" i="6"/>
  <c r="AJ134" i="6"/>
  <c r="AI134" i="6"/>
  <c r="AH134" i="6"/>
  <c r="AG134" i="6"/>
  <c r="AF134" i="6"/>
  <c r="AO133" i="6"/>
  <c r="AN133" i="6"/>
  <c r="AM133" i="6"/>
  <c r="AL133" i="6"/>
  <c r="AK133" i="6"/>
  <c r="AJ133" i="6"/>
  <c r="AI133" i="6"/>
  <c r="AH133" i="6"/>
  <c r="AG133" i="6"/>
  <c r="AF133" i="6"/>
  <c r="AO132" i="6"/>
  <c r="AN132" i="6"/>
  <c r="AM132" i="6"/>
  <c r="AL132" i="6"/>
  <c r="AK132" i="6"/>
  <c r="AJ132" i="6"/>
  <c r="AI132" i="6"/>
  <c r="AH132" i="6"/>
  <c r="AG132" i="6"/>
  <c r="AF132" i="6"/>
  <c r="AO131" i="6"/>
  <c r="AN131" i="6"/>
  <c r="AM131" i="6"/>
  <c r="AL131" i="6"/>
  <c r="AK131" i="6"/>
  <c r="AJ131" i="6"/>
  <c r="AI131" i="6"/>
  <c r="AH131" i="6"/>
  <c r="AG131" i="6"/>
  <c r="AF131" i="6"/>
  <c r="AO130" i="6"/>
  <c r="AN130" i="6"/>
  <c r="AM130" i="6"/>
  <c r="AL130" i="6"/>
  <c r="AK130" i="6"/>
  <c r="AJ130" i="6"/>
  <c r="AI130" i="6"/>
  <c r="AH130" i="6"/>
  <c r="AG130" i="6"/>
  <c r="AF130" i="6"/>
  <c r="AO129" i="6"/>
  <c r="AN129" i="6"/>
  <c r="AM129" i="6"/>
  <c r="AL129" i="6"/>
  <c r="AK129" i="6"/>
  <c r="AJ129" i="6"/>
  <c r="AI129" i="6"/>
  <c r="AH129" i="6"/>
  <c r="AG129" i="6"/>
  <c r="AF129" i="6"/>
  <c r="AO128" i="6"/>
  <c r="AN128" i="6"/>
  <c r="AM128" i="6"/>
  <c r="AL128" i="6"/>
  <c r="AK128" i="6"/>
  <c r="AJ128" i="6"/>
  <c r="AI128" i="6"/>
  <c r="AH128" i="6"/>
  <c r="AG128" i="6"/>
  <c r="AF128" i="6"/>
  <c r="AO127" i="6"/>
  <c r="AN127" i="6"/>
  <c r="AM127" i="6"/>
  <c r="AL127" i="6"/>
  <c r="AK127" i="6"/>
  <c r="AJ127" i="6"/>
  <c r="AI127" i="6"/>
  <c r="AH127" i="6"/>
  <c r="AG127" i="6"/>
  <c r="AF127" i="6"/>
  <c r="AO126" i="6"/>
  <c r="AN126" i="6"/>
  <c r="AM126" i="6"/>
  <c r="AL126" i="6"/>
  <c r="AK126" i="6"/>
  <c r="AJ126" i="6"/>
  <c r="AI126" i="6"/>
  <c r="AH126" i="6"/>
  <c r="AG126" i="6"/>
  <c r="AF126" i="6"/>
  <c r="AO125" i="6"/>
  <c r="AN125" i="6"/>
  <c r="AM125" i="6"/>
  <c r="AL125" i="6"/>
  <c r="AK125" i="6"/>
  <c r="AJ125" i="6"/>
  <c r="AI125" i="6"/>
  <c r="AH125" i="6"/>
  <c r="AG125" i="6"/>
  <c r="AF125" i="6"/>
  <c r="AO124" i="6"/>
  <c r="AN124" i="6"/>
  <c r="AM124" i="6"/>
  <c r="AL124" i="6"/>
  <c r="AK124" i="6"/>
  <c r="AJ124" i="6"/>
  <c r="AI124" i="6"/>
  <c r="AH124" i="6"/>
  <c r="AG124" i="6"/>
  <c r="AF124" i="6"/>
  <c r="AO123" i="6"/>
  <c r="AN123" i="6"/>
  <c r="AM123" i="6"/>
  <c r="AL123" i="6"/>
  <c r="AK123" i="6"/>
  <c r="AJ123" i="6"/>
  <c r="AI123" i="6"/>
  <c r="AH123" i="6"/>
  <c r="AG123" i="6"/>
  <c r="AF123" i="6"/>
  <c r="AO122" i="6"/>
  <c r="AN122" i="6"/>
  <c r="AM122" i="6"/>
  <c r="AL122" i="6"/>
  <c r="AK122" i="6"/>
  <c r="AJ122" i="6"/>
  <c r="AI122" i="6"/>
  <c r="AH122" i="6"/>
  <c r="AG122" i="6"/>
  <c r="AF122" i="6"/>
  <c r="AO121" i="6"/>
  <c r="AN121" i="6"/>
  <c r="AM121" i="6"/>
  <c r="AL121" i="6"/>
  <c r="AK121" i="6"/>
  <c r="AJ121" i="6"/>
  <c r="AI121" i="6"/>
  <c r="AH121" i="6"/>
  <c r="AG121" i="6"/>
  <c r="AF121" i="6"/>
  <c r="AO120" i="6"/>
  <c r="AN120" i="6"/>
  <c r="AM120" i="6"/>
  <c r="AL120" i="6"/>
  <c r="AK120" i="6"/>
  <c r="AJ120" i="6"/>
  <c r="AI120" i="6"/>
  <c r="AH120" i="6"/>
  <c r="AG120" i="6"/>
  <c r="AF120" i="6"/>
  <c r="AO119" i="6"/>
  <c r="AN119" i="6"/>
  <c r="AM119" i="6"/>
  <c r="AL119" i="6"/>
  <c r="AK119" i="6"/>
  <c r="AJ119" i="6"/>
  <c r="AI119" i="6"/>
  <c r="AH119" i="6"/>
  <c r="AG119" i="6"/>
  <c r="AF119" i="6"/>
  <c r="AO118" i="6"/>
  <c r="AN118" i="6"/>
  <c r="AM118" i="6"/>
  <c r="AL118" i="6"/>
  <c r="AK118" i="6"/>
  <c r="AJ118" i="6"/>
  <c r="AI118" i="6"/>
  <c r="AH118" i="6"/>
  <c r="AG118" i="6"/>
  <c r="AF118" i="6"/>
  <c r="AO117" i="6"/>
  <c r="AN117" i="6"/>
  <c r="AM117" i="6"/>
  <c r="AL117" i="6"/>
  <c r="AK117" i="6"/>
  <c r="AJ117" i="6"/>
  <c r="AI117" i="6"/>
  <c r="AH117" i="6"/>
  <c r="AG117" i="6"/>
  <c r="AF117" i="6"/>
  <c r="AO116" i="6"/>
  <c r="AN116" i="6"/>
  <c r="AM116" i="6"/>
  <c r="AL116" i="6"/>
  <c r="AK116" i="6"/>
  <c r="AJ116" i="6"/>
  <c r="AI116" i="6"/>
  <c r="AH116" i="6"/>
  <c r="AG116" i="6"/>
  <c r="AF116" i="6"/>
  <c r="AO115" i="6"/>
  <c r="AN115" i="6"/>
  <c r="AM115" i="6"/>
  <c r="AL115" i="6"/>
  <c r="AK115" i="6"/>
  <c r="AJ115" i="6"/>
  <c r="AI115" i="6"/>
  <c r="AH115" i="6"/>
  <c r="AG115" i="6"/>
  <c r="AF115" i="6"/>
  <c r="AO114" i="6"/>
  <c r="AN114" i="6"/>
  <c r="AM114" i="6"/>
  <c r="AL114" i="6"/>
  <c r="AK114" i="6"/>
  <c r="AJ114" i="6"/>
  <c r="AI114" i="6"/>
  <c r="AH114" i="6"/>
  <c r="AG114" i="6"/>
  <c r="AF114" i="6"/>
  <c r="AO113" i="6"/>
  <c r="AN113" i="6"/>
  <c r="AM113" i="6"/>
  <c r="AL113" i="6"/>
  <c r="AK113" i="6"/>
  <c r="AJ113" i="6"/>
  <c r="AI113" i="6"/>
  <c r="AH113" i="6"/>
  <c r="AG113" i="6"/>
  <c r="AF113" i="6"/>
  <c r="AO112" i="6"/>
  <c r="AN112" i="6"/>
  <c r="AM112" i="6"/>
  <c r="AL112" i="6"/>
  <c r="AK112" i="6"/>
  <c r="AJ112" i="6"/>
  <c r="AI112" i="6"/>
  <c r="AH112" i="6"/>
  <c r="AG112" i="6"/>
  <c r="AF112" i="6"/>
  <c r="AO111" i="6"/>
  <c r="AN111" i="6"/>
  <c r="AM111" i="6"/>
  <c r="AL111" i="6"/>
  <c r="AK111" i="6"/>
  <c r="AJ111" i="6"/>
  <c r="AI111" i="6"/>
  <c r="AH111" i="6"/>
  <c r="AG111" i="6"/>
  <c r="AF111" i="6"/>
  <c r="AO110" i="6"/>
  <c r="AN110" i="6"/>
  <c r="AM110" i="6"/>
  <c r="AL110" i="6"/>
  <c r="AK110" i="6"/>
  <c r="AJ110" i="6"/>
  <c r="AI110" i="6"/>
  <c r="AH110" i="6"/>
  <c r="AG110" i="6"/>
  <c r="AF110" i="6"/>
  <c r="AO109" i="6"/>
  <c r="AN109" i="6"/>
  <c r="AM109" i="6"/>
  <c r="AL109" i="6"/>
  <c r="AK109" i="6"/>
  <c r="AJ109" i="6"/>
  <c r="AI109" i="6"/>
  <c r="AH109" i="6"/>
  <c r="AG109" i="6"/>
  <c r="AF109" i="6"/>
  <c r="AO108" i="6"/>
  <c r="AN108" i="6"/>
  <c r="AM108" i="6"/>
  <c r="AL108" i="6"/>
  <c r="AK108" i="6"/>
  <c r="AJ108" i="6"/>
  <c r="AI108" i="6"/>
  <c r="AH108" i="6"/>
  <c r="AG108" i="6"/>
  <c r="AF108" i="6"/>
  <c r="AO107" i="6"/>
  <c r="AN107" i="6"/>
  <c r="AM107" i="6"/>
  <c r="AL107" i="6"/>
  <c r="AK107" i="6"/>
  <c r="AJ107" i="6"/>
  <c r="AI107" i="6"/>
  <c r="AH107" i="6"/>
  <c r="AG107" i="6"/>
  <c r="AF107" i="6"/>
  <c r="AO106" i="6"/>
  <c r="AN106" i="6"/>
  <c r="AM106" i="6"/>
  <c r="AL106" i="6"/>
  <c r="AK106" i="6"/>
  <c r="AJ106" i="6"/>
  <c r="AI106" i="6"/>
  <c r="AH106" i="6"/>
  <c r="AG106" i="6"/>
  <c r="AF106" i="6"/>
  <c r="AO105" i="6"/>
  <c r="AN105" i="6"/>
  <c r="AM105" i="6"/>
  <c r="AL105" i="6"/>
  <c r="AK105" i="6"/>
  <c r="AJ105" i="6"/>
  <c r="AI105" i="6"/>
  <c r="AH105" i="6"/>
  <c r="AG105" i="6"/>
  <c r="AF105" i="6"/>
  <c r="AO104" i="6"/>
  <c r="AN104" i="6"/>
  <c r="AM104" i="6"/>
  <c r="AL104" i="6"/>
  <c r="AK104" i="6"/>
  <c r="AJ104" i="6"/>
  <c r="AI104" i="6"/>
  <c r="AH104" i="6"/>
  <c r="AG104" i="6"/>
  <c r="AF104" i="6"/>
  <c r="AO103" i="6"/>
  <c r="AN103" i="6"/>
  <c r="AM103" i="6"/>
  <c r="AL103" i="6"/>
  <c r="AK103" i="6"/>
  <c r="AJ103" i="6"/>
  <c r="AI103" i="6"/>
  <c r="AH103" i="6"/>
  <c r="AG103" i="6"/>
  <c r="AF103" i="6"/>
  <c r="AO102" i="6"/>
  <c r="AN102" i="6"/>
  <c r="AM102" i="6"/>
  <c r="AL102" i="6"/>
  <c r="AK102" i="6"/>
  <c r="AJ102" i="6"/>
  <c r="AI102" i="6"/>
  <c r="AH102" i="6"/>
  <c r="AG102" i="6"/>
  <c r="AF102" i="6"/>
  <c r="AO101" i="6"/>
  <c r="AN101" i="6"/>
  <c r="AM101" i="6"/>
  <c r="AL101" i="6"/>
  <c r="AK101" i="6"/>
  <c r="AJ101" i="6"/>
  <c r="AI101" i="6"/>
  <c r="AH101" i="6"/>
  <c r="AG101" i="6"/>
  <c r="AF101" i="6"/>
  <c r="AO100" i="6"/>
  <c r="AN100" i="6"/>
  <c r="AM100" i="6"/>
  <c r="AL100" i="6"/>
  <c r="AK100" i="6"/>
  <c r="AJ100" i="6"/>
  <c r="AI100" i="6"/>
  <c r="AH100" i="6"/>
  <c r="AG100" i="6"/>
  <c r="AF100" i="6"/>
  <c r="AO99" i="6"/>
  <c r="AN99" i="6"/>
  <c r="AM99" i="6"/>
  <c r="AL99" i="6"/>
  <c r="AK99" i="6"/>
  <c r="AJ99" i="6"/>
  <c r="AI99" i="6"/>
  <c r="AH99" i="6"/>
  <c r="AG99" i="6"/>
  <c r="AF99" i="6"/>
  <c r="AO98" i="6"/>
  <c r="AN98" i="6"/>
  <c r="AM98" i="6"/>
  <c r="AL98" i="6"/>
  <c r="AK98" i="6"/>
  <c r="AJ98" i="6"/>
  <c r="AI98" i="6"/>
  <c r="AH98" i="6"/>
  <c r="AG98" i="6"/>
  <c r="AF98" i="6"/>
  <c r="AO97" i="6"/>
  <c r="AN97" i="6"/>
  <c r="AM97" i="6"/>
  <c r="AL97" i="6"/>
  <c r="AK97" i="6"/>
  <c r="AJ97" i="6"/>
  <c r="AI97" i="6"/>
  <c r="AH97" i="6"/>
  <c r="AG97" i="6"/>
  <c r="AF97" i="6"/>
  <c r="AO96" i="6"/>
  <c r="AN96" i="6"/>
  <c r="AM96" i="6"/>
  <c r="AL96" i="6"/>
  <c r="AK96" i="6"/>
  <c r="AJ96" i="6"/>
  <c r="AI96" i="6"/>
  <c r="AH96" i="6"/>
  <c r="AG96" i="6"/>
  <c r="AF96" i="6"/>
  <c r="AO95" i="6"/>
  <c r="AN95" i="6"/>
  <c r="AM95" i="6"/>
  <c r="AL95" i="6"/>
  <c r="AK95" i="6"/>
  <c r="AJ95" i="6"/>
  <c r="AI95" i="6"/>
  <c r="AH95" i="6"/>
  <c r="AG95" i="6"/>
  <c r="AF95" i="6"/>
  <c r="AO94" i="6"/>
  <c r="AN94" i="6"/>
  <c r="AM94" i="6"/>
  <c r="AL94" i="6"/>
  <c r="AK94" i="6"/>
  <c r="AJ94" i="6"/>
  <c r="AI94" i="6"/>
  <c r="AH94" i="6"/>
  <c r="AG94" i="6"/>
  <c r="AF94" i="6"/>
  <c r="AO93" i="6"/>
  <c r="AN93" i="6"/>
  <c r="AM93" i="6"/>
  <c r="AL93" i="6"/>
  <c r="AK93" i="6"/>
  <c r="AJ93" i="6"/>
  <c r="AI93" i="6"/>
  <c r="AH93" i="6"/>
  <c r="AG93" i="6"/>
  <c r="AF93" i="6"/>
  <c r="AO92" i="6"/>
  <c r="AN92" i="6"/>
  <c r="AM92" i="6"/>
  <c r="AL92" i="6"/>
  <c r="AK92" i="6"/>
  <c r="AJ92" i="6"/>
  <c r="AI92" i="6"/>
  <c r="AH92" i="6"/>
  <c r="AG92" i="6"/>
  <c r="AF92" i="6"/>
  <c r="AO91" i="6"/>
  <c r="AN91" i="6"/>
  <c r="AM91" i="6"/>
  <c r="AL91" i="6"/>
  <c r="AK91" i="6"/>
  <c r="AJ91" i="6"/>
  <c r="AI91" i="6"/>
  <c r="AH91" i="6"/>
  <c r="AG91" i="6"/>
  <c r="AF91" i="6"/>
  <c r="AO90" i="6"/>
  <c r="AN90" i="6"/>
  <c r="AM90" i="6"/>
  <c r="AL90" i="6"/>
  <c r="AK90" i="6"/>
  <c r="AJ90" i="6"/>
  <c r="AI90" i="6"/>
  <c r="AH90" i="6"/>
  <c r="AG90" i="6"/>
  <c r="AF90" i="6"/>
  <c r="AO89" i="6"/>
  <c r="AN89" i="6"/>
  <c r="AM89" i="6"/>
  <c r="AL89" i="6"/>
  <c r="AK89" i="6"/>
  <c r="AJ89" i="6"/>
  <c r="AI89" i="6"/>
  <c r="AH89" i="6"/>
  <c r="AG89" i="6"/>
  <c r="AF89" i="6"/>
  <c r="AO88" i="6"/>
  <c r="AN88" i="6"/>
  <c r="AM88" i="6"/>
  <c r="AL88" i="6"/>
  <c r="AK88" i="6"/>
  <c r="AJ88" i="6"/>
  <c r="AI88" i="6"/>
  <c r="AH88" i="6"/>
  <c r="AG88" i="6"/>
  <c r="AF88" i="6"/>
  <c r="AO87" i="6"/>
  <c r="AN87" i="6"/>
  <c r="AM87" i="6"/>
  <c r="AL87" i="6"/>
  <c r="AK87" i="6"/>
  <c r="AJ87" i="6"/>
  <c r="AI87" i="6"/>
  <c r="AH87" i="6"/>
  <c r="AG87" i="6"/>
  <c r="AF87" i="6"/>
  <c r="AO86" i="6"/>
  <c r="AN86" i="6"/>
  <c r="AM86" i="6"/>
  <c r="AL86" i="6"/>
  <c r="AK86" i="6"/>
  <c r="AJ86" i="6"/>
  <c r="AI86" i="6"/>
  <c r="AH86" i="6"/>
  <c r="AG86" i="6"/>
  <c r="AF86" i="6"/>
  <c r="AO85" i="6"/>
  <c r="AN85" i="6"/>
  <c r="AM85" i="6"/>
  <c r="AL85" i="6"/>
  <c r="AK85" i="6"/>
  <c r="AJ85" i="6"/>
  <c r="AI85" i="6"/>
  <c r="AH85" i="6"/>
  <c r="AG85" i="6"/>
  <c r="AF85" i="6"/>
  <c r="AO84" i="6"/>
  <c r="AN84" i="6"/>
  <c r="AM84" i="6"/>
  <c r="AL84" i="6"/>
  <c r="AK84" i="6"/>
  <c r="AJ84" i="6"/>
  <c r="AI84" i="6"/>
  <c r="AH84" i="6"/>
  <c r="AG84" i="6"/>
  <c r="AF84" i="6"/>
  <c r="AO83" i="6"/>
  <c r="AN83" i="6"/>
  <c r="AM83" i="6"/>
  <c r="AL83" i="6"/>
  <c r="AK83" i="6"/>
  <c r="AJ83" i="6"/>
  <c r="AI83" i="6"/>
  <c r="AH83" i="6"/>
  <c r="AG83" i="6"/>
  <c r="AF83" i="6"/>
  <c r="AO82" i="6"/>
  <c r="AN82" i="6"/>
  <c r="AM82" i="6"/>
  <c r="AL82" i="6"/>
  <c r="AK82" i="6"/>
  <c r="AJ82" i="6"/>
  <c r="AI82" i="6"/>
  <c r="AH82" i="6"/>
  <c r="AG82" i="6"/>
  <c r="AF82" i="6"/>
  <c r="AO81" i="6"/>
  <c r="AN81" i="6"/>
  <c r="AM81" i="6"/>
  <c r="AL81" i="6"/>
  <c r="AK81" i="6"/>
  <c r="AJ81" i="6"/>
  <c r="AI81" i="6"/>
  <c r="AH81" i="6"/>
  <c r="AG81" i="6"/>
  <c r="AF81" i="6"/>
  <c r="AO80" i="6"/>
  <c r="AN80" i="6"/>
  <c r="AM80" i="6"/>
  <c r="AL80" i="6"/>
  <c r="AK80" i="6"/>
  <c r="AJ80" i="6"/>
  <c r="AI80" i="6"/>
  <c r="AH80" i="6"/>
  <c r="AG80" i="6"/>
  <c r="AF80" i="6"/>
  <c r="AO79" i="6"/>
  <c r="AN79" i="6"/>
  <c r="AM79" i="6"/>
  <c r="AL79" i="6"/>
  <c r="AK79" i="6"/>
  <c r="AJ79" i="6"/>
  <c r="AI79" i="6"/>
  <c r="AH79" i="6"/>
  <c r="AG79" i="6"/>
  <c r="AF79" i="6"/>
  <c r="AO78" i="6"/>
  <c r="AN78" i="6"/>
  <c r="AM78" i="6"/>
  <c r="AL78" i="6"/>
  <c r="AK78" i="6"/>
  <c r="AJ78" i="6"/>
  <c r="AI78" i="6"/>
  <c r="AH78" i="6"/>
  <c r="AG78" i="6"/>
  <c r="AF78" i="6"/>
  <c r="AO77" i="6"/>
  <c r="AN77" i="6"/>
  <c r="AM77" i="6"/>
  <c r="AL77" i="6"/>
  <c r="AK77" i="6"/>
  <c r="AJ77" i="6"/>
  <c r="AI77" i="6"/>
  <c r="AH77" i="6"/>
  <c r="AG77" i="6"/>
  <c r="AF77" i="6"/>
  <c r="AO76" i="6"/>
  <c r="AN76" i="6"/>
  <c r="AM76" i="6"/>
  <c r="AL76" i="6"/>
  <c r="AK76" i="6"/>
  <c r="AJ76" i="6"/>
  <c r="AI76" i="6"/>
  <c r="AH76" i="6"/>
  <c r="AG76" i="6"/>
  <c r="AF76" i="6"/>
  <c r="AO75" i="6"/>
  <c r="AN75" i="6"/>
  <c r="AM75" i="6"/>
  <c r="AL75" i="6"/>
  <c r="AK75" i="6"/>
  <c r="AJ75" i="6"/>
  <c r="AI75" i="6"/>
  <c r="AH75" i="6"/>
  <c r="AG75" i="6"/>
  <c r="AF75" i="6"/>
  <c r="AO74" i="6"/>
  <c r="AN74" i="6"/>
  <c r="AM74" i="6"/>
  <c r="AL74" i="6"/>
  <c r="AK74" i="6"/>
  <c r="AJ74" i="6"/>
  <c r="AI74" i="6"/>
  <c r="AH74" i="6"/>
  <c r="AG74" i="6"/>
  <c r="AF74" i="6"/>
  <c r="AO73" i="6"/>
  <c r="AN73" i="6"/>
  <c r="AM73" i="6"/>
  <c r="AL73" i="6"/>
  <c r="AK73" i="6"/>
  <c r="AJ73" i="6"/>
  <c r="AI73" i="6"/>
  <c r="AH73" i="6"/>
  <c r="AG73" i="6"/>
  <c r="AF73" i="6"/>
  <c r="AO72" i="6"/>
  <c r="AN72" i="6"/>
  <c r="AM72" i="6"/>
  <c r="AL72" i="6"/>
  <c r="AK72" i="6"/>
  <c r="AJ72" i="6"/>
  <c r="AI72" i="6"/>
  <c r="AH72" i="6"/>
  <c r="AG72" i="6"/>
  <c r="AF72" i="6"/>
  <c r="AO71" i="6"/>
  <c r="AN71" i="6"/>
  <c r="AM71" i="6"/>
  <c r="AL71" i="6"/>
  <c r="AK71" i="6"/>
  <c r="AJ71" i="6"/>
  <c r="AI71" i="6"/>
  <c r="AH71" i="6"/>
  <c r="AG71" i="6"/>
  <c r="AF71" i="6"/>
  <c r="AO70" i="6"/>
  <c r="AN70" i="6"/>
  <c r="AM70" i="6"/>
  <c r="AL70" i="6"/>
  <c r="AK70" i="6"/>
  <c r="AJ70" i="6"/>
  <c r="AI70" i="6"/>
  <c r="AH70" i="6"/>
  <c r="AG70" i="6"/>
  <c r="AF70" i="6"/>
  <c r="AO69" i="6"/>
  <c r="AN69" i="6"/>
  <c r="AM69" i="6"/>
  <c r="AL69" i="6"/>
  <c r="AK69" i="6"/>
  <c r="AJ69" i="6"/>
  <c r="AI69" i="6"/>
  <c r="AH69" i="6"/>
  <c r="AG69" i="6"/>
  <c r="AF69" i="6"/>
  <c r="AO68" i="6"/>
  <c r="AN68" i="6"/>
  <c r="AM68" i="6"/>
  <c r="AL68" i="6"/>
  <c r="AK68" i="6"/>
  <c r="AJ68" i="6"/>
  <c r="AI68" i="6"/>
  <c r="AH68" i="6"/>
  <c r="AG68" i="6"/>
  <c r="AF68" i="6"/>
  <c r="AO67" i="6"/>
  <c r="AN67" i="6"/>
  <c r="AM67" i="6"/>
  <c r="AL67" i="6"/>
  <c r="AK67" i="6"/>
  <c r="AJ67" i="6"/>
  <c r="AI67" i="6"/>
  <c r="AH67" i="6"/>
  <c r="AG67" i="6"/>
  <c r="AF67" i="6"/>
  <c r="AO66" i="6"/>
  <c r="AN66" i="6"/>
  <c r="AM66" i="6"/>
  <c r="AL66" i="6"/>
  <c r="AK66" i="6"/>
  <c r="AJ66" i="6"/>
  <c r="AI66" i="6"/>
  <c r="AH66" i="6"/>
  <c r="AG66" i="6"/>
  <c r="AF66" i="6"/>
  <c r="AO65" i="6"/>
  <c r="AN65" i="6"/>
  <c r="AM65" i="6"/>
  <c r="AL65" i="6"/>
  <c r="AK65" i="6"/>
  <c r="AJ65" i="6"/>
  <c r="AI65" i="6"/>
  <c r="AH65" i="6"/>
  <c r="AG65" i="6"/>
  <c r="AF65" i="6"/>
  <c r="AO64" i="6"/>
  <c r="AN64" i="6"/>
  <c r="AM64" i="6"/>
  <c r="AL64" i="6"/>
  <c r="AK64" i="6"/>
  <c r="AJ64" i="6"/>
  <c r="AI64" i="6"/>
  <c r="AH64" i="6"/>
  <c r="AG64" i="6"/>
  <c r="AF64" i="6"/>
  <c r="AO63" i="6"/>
  <c r="AN63" i="6"/>
  <c r="AM63" i="6"/>
  <c r="AL63" i="6"/>
  <c r="AK63" i="6"/>
  <c r="AJ63" i="6"/>
  <c r="AI63" i="6"/>
  <c r="AH63" i="6"/>
  <c r="AG63" i="6"/>
  <c r="AF63" i="6"/>
  <c r="AO62" i="6"/>
  <c r="AN62" i="6"/>
  <c r="AM62" i="6"/>
  <c r="AL62" i="6"/>
  <c r="AK62" i="6"/>
  <c r="AJ62" i="6"/>
  <c r="AI62" i="6"/>
  <c r="AH62" i="6"/>
  <c r="AG62" i="6"/>
  <c r="AF62" i="6"/>
  <c r="AO61" i="6"/>
  <c r="AN61" i="6"/>
  <c r="AM61" i="6"/>
  <c r="AL61" i="6"/>
  <c r="AK61" i="6"/>
  <c r="AJ61" i="6"/>
  <c r="AI61" i="6"/>
  <c r="AH61" i="6"/>
  <c r="AG61" i="6"/>
  <c r="AF61" i="6"/>
  <c r="AO60" i="6"/>
  <c r="AN60" i="6"/>
  <c r="AM60" i="6"/>
  <c r="AL60" i="6"/>
  <c r="AK60" i="6"/>
  <c r="AJ60" i="6"/>
  <c r="AI60" i="6"/>
  <c r="AH60" i="6"/>
  <c r="AG60" i="6"/>
  <c r="AF60" i="6"/>
  <c r="AO59" i="6"/>
  <c r="AN59" i="6"/>
  <c r="AM59" i="6"/>
  <c r="AL59" i="6"/>
  <c r="AK59" i="6"/>
  <c r="AJ59" i="6"/>
  <c r="AI59" i="6"/>
  <c r="AH59" i="6"/>
  <c r="AG59" i="6"/>
  <c r="AF59" i="6"/>
  <c r="AO58" i="6"/>
  <c r="AN58" i="6"/>
  <c r="AM58" i="6"/>
  <c r="AL58" i="6"/>
  <c r="AK58" i="6"/>
  <c r="AJ58" i="6"/>
  <c r="AI58" i="6"/>
  <c r="AH58" i="6"/>
  <c r="AG58" i="6"/>
  <c r="AF58" i="6"/>
  <c r="AO57" i="6"/>
  <c r="AN57" i="6"/>
  <c r="AM57" i="6"/>
  <c r="AL57" i="6"/>
  <c r="AK57" i="6"/>
  <c r="AJ57" i="6"/>
  <c r="AI57" i="6"/>
  <c r="AH57" i="6"/>
  <c r="AG57" i="6"/>
  <c r="AF57" i="6"/>
  <c r="AO56" i="6"/>
  <c r="AN56" i="6"/>
  <c r="AM56" i="6"/>
  <c r="AL56" i="6"/>
  <c r="AK56" i="6"/>
  <c r="AJ56" i="6"/>
  <c r="AI56" i="6"/>
  <c r="AH56" i="6"/>
  <c r="AG56" i="6"/>
  <c r="AF56" i="6"/>
  <c r="AO55" i="6"/>
  <c r="AN55" i="6"/>
  <c r="AM55" i="6"/>
  <c r="AL55" i="6"/>
  <c r="AK55" i="6"/>
  <c r="AJ55" i="6"/>
  <c r="AI55" i="6"/>
  <c r="AH55" i="6"/>
  <c r="AG55" i="6"/>
  <c r="AF55" i="6"/>
  <c r="AO54" i="6"/>
  <c r="AN54" i="6"/>
  <c r="AM54" i="6"/>
  <c r="AL54" i="6"/>
  <c r="AK54" i="6"/>
  <c r="AJ54" i="6"/>
  <c r="AI54" i="6"/>
  <c r="AH54" i="6"/>
  <c r="AG54" i="6"/>
  <c r="AF54" i="6"/>
  <c r="AO53" i="6"/>
  <c r="AN53" i="6"/>
  <c r="AM53" i="6"/>
  <c r="AL53" i="6"/>
  <c r="AK53" i="6"/>
  <c r="AJ53" i="6"/>
  <c r="AI53" i="6"/>
  <c r="AH53" i="6"/>
  <c r="AG53" i="6"/>
  <c r="AF53" i="6"/>
  <c r="AO52" i="6"/>
  <c r="AN52" i="6"/>
  <c r="AM52" i="6"/>
  <c r="AL52" i="6"/>
  <c r="AK52" i="6"/>
  <c r="AJ52" i="6"/>
  <c r="AI52" i="6"/>
  <c r="AH52" i="6"/>
  <c r="AG52" i="6"/>
  <c r="AF52" i="6"/>
  <c r="AO51" i="6"/>
  <c r="AN51" i="6"/>
  <c r="AM51" i="6"/>
  <c r="AL51" i="6"/>
  <c r="AK51" i="6"/>
  <c r="AJ51" i="6"/>
  <c r="AI51" i="6"/>
  <c r="AH51" i="6"/>
  <c r="AG51" i="6"/>
  <c r="AF51" i="6"/>
  <c r="AO50" i="6"/>
  <c r="AN50" i="6"/>
  <c r="AM50" i="6"/>
  <c r="AL50" i="6"/>
  <c r="AK50" i="6"/>
  <c r="AJ50" i="6"/>
  <c r="AI50" i="6"/>
  <c r="AH50" i="6"/>
  <c r="AG50" i="6"/>
  <c r="AF50" i="6"/>
  <c r="AO49" i="6"/>
  <c r="AN49" i="6"/>
  <c r="AM49" i="6"/>
  <c r="AL49" i="6"/>
  <c r="AK49" i="6"/>
  <c r="AJ49" i="6"/>
  <c r="AI49" i="6"/>
  <c r="AH49" i="6"/>
  <c r="AG49" i="6"/>
  <c r="AF49" i="6"/>
  <c r="AO48" i="6"/>
  <c r="AN48" i="6"/>
  <c r="AM48" i="6"/>
  <c r="AL48" i="6"/>
  <c r="AK48" i="6"/>
  <c r="AJ48" i="6"/>
  <c r="AI48" i="6"/>
  <c r="AH48" i="6"/>
  <c r="AG48" i="6"/>
  <c r="AF48" i="6"/>
  <c r="AO47" i="6"/>
  <c r="AN47" i="6"/>
  <c r="AM47" i="6"/>
  <c r="AL47" i="6"/>
  <c r="AK47" i="6"/>
  <c r="AJ47" i="6"/>
  <c r="AI47" i="6"/>
  <c r="AH47" i="6"/>
  <c r="AG47" i="6"/>
  <c r="AF47" i="6"/>
  <c r="AO46" i="6"/>
  <c r="AN46" i="6"/>
  <c r="AM46" i="6"/>
  <c r="AL46" i="6"/>
  <c r="AK46" i="6"/>
  <c r="AJ46" i="6"/>
  <c r="AI46" i="6"/>
  <c r="AH46" i="6"/>
  <c r="AG46" i="6"/>
  <c r="AF46" i="6"/>
  <c r="AO45" i="6"/>
  <c r="AN45" i="6"/>
  <c r="AM45" i="6"/>
  <c r="AL45" i="6"/>
  <c r="AK45" i="6"/>
  <c r="AJ45" i="6"/>
  <c r="AI45" i="6"/>
  <c r="AH45" i="6"/>
  <c r="AG45" i="6"/>
  <c r="AF45" i="6"/>
  <c r="AO44" i="6"/>
  <c r="AN44" i="6"/>
  <c r="AM44" i="6"/>
  <c r="AL44" i="6"/>
  <c r="AK44" i="6"/>
  <c r="AJ44" i="6"/>
  <c r="AI44" i="6"/>
  <c r="AH44" i="6"/>
  <c r="AG44" i="6"/>
  <c r="AF44" i="6"/>
  <c r="AO43" i="6"/>
  <c r="AN43" i="6"/>
  <c r="AM43" i="6"/>
  <c r="AL43" i="6"/>
  <c r="AK43" i="6"/>
  <c r="AJ43" i="6"/>
  <c r="AI43" i="6"/>
  <c r="AH43" i="6"/>
  <c r="AG43" i="6"/>
  <c r="AF43" i="6"/>
  <c r="AO42" i="6"/>
  <c r="AN42" i="6"/>
  <c r="AM42" i="6"/>
  <c r="AL42" i="6"/>
  <c r="AK42" i="6"/>
  <c r="AJ42" i="6"/>
  <c r="AI42" i="6"/>
  <c r="AH42" i="6"/>
  <c r="AG42" i="6"/>
  <c r="AF42" i="6"/>
  <c r="AO41" i="6"/>
  <c r="AN41" i="6"/>
  <c r="AM41" i="6"/>
  <c r="AL41" i="6"/>
  <c r="AK41" i="6"/>
  <c r="AJ41" i="6"/>
  <c r="AI41" i="6"/>
  <c r="AH41" i="6"/>
  <c r="AG41" i="6"/>
  <c r="AF41" i="6"/>
  <c r="AO40" i="6"/>
  <c r="AN40" i="6"/>
  <c r="AM40" i="6"/>
  <c r="AL40" i="6"/>
  <c r="AK40" i="6"/>
  <c r="AJ40" i="6"/>
  <c r="AI40" i="6"/>
  <c r="AH40" i="6"/>
  <c r="AG40" i="6"/>
  <c r="AF40" i="6"/>
  <c r="AO39" i="6"/>
  <c r="AN39" i="6"/>
  <c r="AM39" i="6"/>
  <c r="AL39" i="6"/>
  <c r="AK39" i="6"/>
  <c r="AJ39" i="6"/>
  <c r="AI39" i="6"/>
  <c r="AH39" i="6"/>
  <c r="AG39" i="6"/>
  <c r="AF39" i="6"/>
  <c r="AO38" i="6"/>
  <c r="AN38" i="6"/>
  <c r="AM38" i="6"/>
  <c r="AL38" i="6"/>
  <c r="AK38" i="6"/>
  <c r="AJ38" i="6"/>
  <c r="AI38" i="6"/>
  <c r="AH38" i="6"/>
  <c r="AG38" i="6"/>
  <c r="AF38" i="6"/>
  <c r="AO37" i="6"/>
  <c r="AN37" i="6"/>
  <c r="AM37" i="6"/>
  <c r="AL37" i="6"/>
  <c r="AK37" i="6"/>
  <c r="AJ37" i="6"/>
  <c r="AI37" i="6"/>
  <c r="AH37" i="6"/>
  <c r="AG37" i="6"/>
  <c r="AF37" i="6"/>
  <c r="AO36" i="6"/>
  <c r="AN36" i="6"/>
  <c r="AM36" i="6"/>
  <c r="AL36" i="6"/>
  <c r="AK36" i="6"/>
  <c r="AJ36" i="6"/>
  <c r="AI36" i="6"/>
  <c r="AH36" i="6"/>
  <c r="AG36" i="6"/>
  <c r="AF36" i="6"/>
  <c r="AO35" i="6"/>
  <c r="AN35" i="6"/>
  <c r="AM35" i="6"/>
  <c r="AL35" i="6"/>
  <c r="AK35" i="6"/>
  <c r="AJ35" i="6"/>
  <c r="AI35" i="6"/>
  <c r="AH35" i="6"/>
  <c r="AG35" i="6"/>
  <c r="AF35" i="6"/>
  <c r="AO34" i="6"/>
  <c r="AN34" i="6"/>
  <c r="AM34" i="6"/>
  <c r="AL34" i="6"/>
  <c r="AK34" i="6"/>
  <c r="AJ34" i="6"/>
  <c r="AI34" i="6"/>
  <c r="AH34" i="6"/>
  <c r="AG34" i="6"/>
  <c r="AF34" i="6"/>
  <c r="AO33" i="6"/>
  <c r="AN33" i="6"/>
  <c r="AM33" i="6"/>
  <c r="AL33" i="6"/>
  <c r="AK33" i="6"/>
  <c r="AJ33" i="6"/>
  <c r="AI33" i="6"/>
  <c r="AH33" i="6"/>
  <c r="AG33" i="6"/>
  <c r="AF33" i="6"/>
  <c r="AO32" i="6"/>
  <c r="AN32" i="6"/>
  <c r="AM32" i="6"/>
  <c r="AL32" i="6"/>
  <c r="AK32" i="6"/>
  <c r="AJ32" i="6"/>
  <c r="AI32" i="6"/>
  <c r="AH32" i="6"/>
  <c r="AG32" i="6"/>
  <c r="AF32" i="6"/>
  <c r="AO31" i="6"/>
  <c r="AN31" i="6"/>
  <c r="AM31" i="6"/>
  <c r="AL31" i="6"/>
  <c r="AK31" i="6"/>
  <c r="AJ31" i="6"/>
  <c r="AI31" i="6"/>
  <c r="AH31" i="6"/>
  <c r="AG31" i="6"/>
  <c r="AF31" i="6"/>
  <c r="AO30" i="6"/>
  <c r="AN30" i="6"/>
  <c r="AM30" i="6"/>
  <c r="AL30" i="6"/>
  <c r="AK30" i="6"/>
  <c r="AJ30" i="6"/>
  <c r="AI30" i="6"/>
  <c r="AH30" i="6"/>
  <c r="AG30" i="6"/>
  <c r="AF30" i="6"/>
  <c r="AO29" i="6"/>
  <c r="AN29" i="6"/>
  <c r="AM29" i="6"/>
  <c r="AL29" i="6"/>
  <c r="AK29" i="6"/>
  <c r="AJ29" i="6"/>
  <c r="AI29" i="6"/>
  <c r="AH29" i="6"/>
  <c r="AG29" i="6"/>
  <c r="AF29" i="6"/>
  <c r="AO28" i="6"/>
  <c r="AN28" i="6"/>
  <c r="AM28" i="6"/>
  <c r="AL28" i="6"/>
  <c r="AK28" i="6"/>
  <c r="AJ28" i="6"/>
  <c r="AI28" i="6"/>
  <c r="AH28" i="6"/>
  <c r="AG28" i="6"/>
  <c r="AF28" i="6"/>
  <c r="AO27" i="6"/>
  <c r="AN27" i="6"/>
  <c r="AM27" i="6"/>
  <c r="AL27" i="6"/>
  <c r="AK27" i="6"/>
  <c r="AJ27" i="6"/>
  <c r="AI27" i="6"/>
  <c r="AH27" i="6"/>
  <c r="AG27" i="6"/>
  <c r="AF27" i="6"/>
  <c r="AO26" i="6"/>
  <c r="AN26" i="6"/>
  <c r="AM26" i="6"/>
  <c r="AL26" i="6"/>
  <c r="AK26" i="6"/>
  <c r="AJ26" i="6"/>
  <c r="AI26" i="6"/>
  <c r="AH26" i="6"/>
  <c r="AG26" i="6"/>
  <c r="AF26" i="6"/>
  <c r="AO25" i="6"/>
  <c r="AN25" i="6"/>
  <c r="AM25" i="6"/>
  <c r="AL25" i="6"/>
  <c r="AK25" i="6"/>
  <c r="AJ25" i="6"/>
  <c r="AI25" i="6"/>
  <c r="AH25" i="6"/>
  <c r="AG25" i="6"/>
  <c r="AF25" i="6"/>
  <c r="AO24" i="6"/>
  <c r="AN24" i="6"/>
  <c r="AM24" i="6"/>
  <c r="AL24" i="6"/>
  <c r="AK24" i="6"/>
  <c r="AJ24" i="6"/>
  <c r="AI24" i="6"/>
  <c r="AH24" i="6"/>
  <c r="AG24" i="6"/>
  <c r="AF24" i="6"/>
  <c r="AO23" i="6"/>
  <c r="AN23" i="6"/>
  <c r="AM23" i="6"/>
  <c r="AL23" i="6"/>
  <c r="AK23" i="6"/>
  <c r="AJ23" i="6"/>
  <c r="AI23" i="6"/>
  <c r="AH23" i="6"/>
  <c r="AG23" i="6"/>
  <c r="AF23" i="6"/>
  <c r="AO22" i="6"/>
  <c r="AN22" i="6"/>
  <c r="AM22" i="6"/>
  <c r="AL22" i="6"/>
  <c r="AK22" i="6"/>
  <c r="AJ22" i="6"/>
  <c r="AI22" i="6"/>
  <c r="AH22" i="6"/>
  <c r="AG22" i="6"/>
  <c r="AF22" i="6"/>
  <c r="AO21" i="6"/>
  <c r="AN21" i="6"/>
  <c r="AM21" i="6"/>
  <c r="AL21" i="6"/>
  <c r="AK21" i="6"/>
  <c r="AJ21" i="6"/>
  <c r="AI21" i="6"/>
  <c r="AH21" i="6"/>
  <c r="AG21" i="6"/>
  <c r="AF21" i="6"/>
  <c r="AO20" i="6"/>
  <c r="AN20" i="6"/>
  <c r="AM20" i="6"/>
  <c r="AL20" i="6"/>
  <c r="AK20" i="6"/>
  <c r="AJ20" i="6"/>
  <c r="AI20" i="6"/>
  <c r="AH20" i="6"/>
  <c r="AG20" i="6"/>
  <c r="AF20" i="6"/>
  <c r="AO19" i="6"/>
  <c r="AN19" i="6"/>
  <c r="AM19" i="6"/>
  <c r="AL19" i="6"/>
  <c r="AK19" i="6"/>
  <c r="AJ19" i="6"/>
  <c r="AI19" i="6"/>
  <c r="AH19" i="6"/>
  <c r="AG19" i="6"/>
  <c r="AF19" i="6"/>
  <c r="AO18" i="6"/>
  <c r="AN18" i="6"/>
  <c r="AM18" i="6"/>
  <c r="AL18" i="6"/>
  <c r="AK18" i="6"/>
  <c r="AJ18" i="6"/>
  <c r="AI18" i="6"/>
  <c r="AH18" i="6"/>
  <c r="AG18" i="6"/>
  <c r="AF18" i="6"/>
  <c r="AO17" i="6"/>
  <c r="AN17" i="6"/>
  <c r="AM17" i="6"/>
  <c r="AL17" i="6"/>
  <c r="AK17" i="6"/>
  <c r="AJ17" i="6"/>
  <c r="AI17" i="6"/>
  <c r="AH17" i="6"/>
  <c r="AG17" i="6"/>
  <c r="AF17" i="6"/>
  <c r="Z6" i="7" l="1"/>
  <c r="AC6" i="7"/>
  <c r="X2" i="7"/>
  <c r="Z5" i="7"/>
  <c r="Z7" i="7" s="1"/>
  <c r="X8" i="7"/>
  <c r="Y2" i="7"/>
  <c r="W3" i="7"/>
  <c r="Y9" i="7"/>
  <c r="Z9" i="7"/>
  <c r="AA6" i="7"/>
  <c r="AB9" i="7"/>
  <c r="AA2" i="7"/>
  <c r="AC9" i="7"/>
  <c r="AA9" i="7"/>
  <c r="AA10" i="7" s="1"/>
  <c r="Y6" i="7"/>
  <c r="X3" i="7"/>
  <c r="X4" i="7" s="1"/>
  <c r="V8" i="7"/>
  <c r="Z8" i="7"/>
  <c r="X9" i="7"/>
  <c r="AB3" i="7"/>
  <c r="U3" i="7"/>
  <c r="U4" i="7" s="1"/>
  <c r="U6" i="7"/>
  <c r="U2" i="7"/>
  <c r="AC5" i="7"/>
  <c r="AC7" i="7" s="1"/>
  <c r="AC3" i="7"/>
  <c r="AC2" i="7"/>
  <c r="Y5" i="7"/>
  <c r="Y3" i="7"/>
  <c r="Y4" i="7" s="1"/>
  <c r="U9" i="7"/>
  <c r="U8" i="7"/>
  <c r="U5" i="7"/>
  <c r="AD3" i="7"/>
  <c r="AD2" i="7"/>
  <c r="AD6" i="7"/>
  <c r="AD5" i="7"/>
  <c r="Z10" i="7"/>
  <c r="V3" i="7"/>
  <c r="V6" i="7"/>
  <c r="V2" i="7"/>
  <c r="V5" i="7"/>
  <c r="Z2" i="7"/>
  <c r="Z3" i="7"/>
  <c r="AD9" i="7"/>
  <c r="AD8" i="7"/>
  <c r="W2" i="7"/>
  <c r="W4" i="7" s="1"/>
  <c r="W9" i="7"/>
  <c r="V9" i="7"/>
  <c r="V10" i="7" s="1"/>
  <c r="AC8" i="7"/>
  <c r="AC10" i="7" s="1"/>
  <c r="AB5" i="7"/>
  <c r="AB6" i="7"/>
  <c r="X6" i="7"/>
  <c r="AC13" i="7"/>
  <c r="AF32" i="7" s="1"/>
  <c r="W5" i="7"/>
  <c r="W6" i="7"/>
  <c r="AB2" i="7"/>
  <c r="AA3" i="7"/>
  <c r="W8" i="7"/>
  <c r="AA5" i="7"/>
  <c r="AA7" i="7" s="1"/>
  <c r="AB8" i="7"/>
  <c r="X5" i="7"/>
  <c r="X7" i="7" s="1"/>
  <c r="Y8" i="7"/>
  <c r="Y10" i="7" l="1"/>
  <c r="W7" i="7"/>
  <c r="U10" i="7"/>
  <c r="U7" i="7"/>
  <c r="Y7" i="7"/>
  <c r="X10" i="7"/>
  <c r="AC4" i="7"/>
  <c r="AD4" i="7"/>
  <c r="AB10" i="7"/>
  <c r="AD10" i="7"/>
  <c r="W10" i="7"/>
  <c r="AA4" i="7"/>
  <c r="Z4" i="7"/>
  <c r="AB4" i="7"/>
  <c r="V7" i="7"/>
  <c r="V4" i="7"/>
  <c r="AF166" i="7"/>
  <c r="AF220" i="7"/>
  <c r="AF134" i="7"/>
  <c r="AF71" i="7"/>
  <c r="AF120" i="7"/>
  <c r="AF227" i="7"/>
  <c r="AF168" i="7"/>
  <c r="AF127" i="7"/>
  <c r="AF142" i="7"/>
  <c r="AF205" i="7"/>
  <c r="AF141" i="7"/>
  <c r="AF77" i="7"/>
  <c r="AF212" i="7"/>
  <c r="AF148" i="7"/>
  <c r="AF84" i="7"/>
  <c r="AF20" i="7"/>
  <c r="AF102" i="7"/>
  <c r="AF171" i="7"/>
  <c r="AF107" i="7"/>
  <c r="AF43" i="7"/>
  <c r="AF47" i="7"/>
  <c r="AF37" i="7"/>
  <c r="AF146" i="7"/>
  <c r="AF82" i="7"/>
  <c r="AF18" i="7"/>
  <c r="AF94" i="7"/>
  <c r="AF169" i="7"/>
  <c r="AF105" i="7"/>
  <c r="AF41" i="7"/>
  <c r="AF136" i="7"/>
  <c r="AF234" i="7"/>
  <c r="AF200" i="7"/>
  <c r="AF211" i="7"/>
  <c r="AF225" i="7"/>
  <c r="AF160" i="7"/>
  <c r="AF72" i="7"/>
  <c r="AF111" i="7"/>
  <c r="AF110" i="7"/>
  <c r="AF197" i="7"/>
  <c r="AF133" i="7"/>
  <c r="AF69" i="7"/>
  <c r="AF204" i="7"/>
  <c r="AF140" i="7"/>
  <c r="AF76" i="7"/>
  <c r="AF143" i="7"/>
  <c r="AF62" i="7"/>
  <c r="AF163" i="7"/>
  <c r="AF99" i="7"/>
  <c r="AF35" i="7"/>
  <c r="AF222" i="7"/>
  <c r="AF202" i="7"/>
  <c r="AF138" i="7"/>
  <c r="AF74" i="7"/>
  <c r="AF79" i="7"/>
  <c r="AF70" i="7"/>
  <c r="AF161" i="7"/>
  <c r="AF97" i="7"/>
  <c r="AF33" i="7"/>
  <c r="AF226" i="7"/>
  <c r="AF175" i="7"/>
  <c r="AF40" i="7"/>
  <c r="AF217" i="7"/>
  <c r="AF192" i="7"/>
  <c r="AF235" i="7"/>
  <c r="AF85" i="7"/>
  <c r="AF28" i="7"/>
  <c r="AF115" i="7"/>
  <c r="AF154" i="7"/>
  <c r="AF126" i="7"/>
  <c r="AF113" i="7"/>
  <c r="AF233" i="7"/>
  <c r="AF78" i="7"/>
  <c r="AF61" i="7"/>
  <c r="AF68" i="7"/>
  <c r="AF91" i="7"/>
  <c r="AF199" i="7"/>
  <c r="AF209" i="7"/>
  <c r="AF219" i="7"/>
  <c r="AF80" i="7"/>
  <c r="AF181" i="7"/>
  <c r="AF188" i="7"/>
  <c r="AF60" i="7"/>
  <c r="AF147" i="7"/>
  <c r="AF150" i="7"/>
  <c r="AF122" i="7"/>
  <c r="AF23" i="7"/>
  <c r="AF145" i="7"/>
  <c r="AF184" i="7"/>
  <c r="AF64" i="7"/>
  <c r="AF159" i="7"/>
  <c r="AF24" i="7"/>
  <c r="AF144" i="7"/>
  <c r="AF39" i="7"/>
  <c r="AF237" i="7"/>
  <c r="AF173" i="7"/>
  <c r="AF109" i="7"/>
  <c r="AF21" i="7"/>
  <c r="AF180" i="7"/>
  <c r="AF116" i="7"/>
  <c r="AF52" i="7"/>
  <c r="AF238" i="7"/>
  <c r="AF203" i="7"/>
  <c r="AF139" i="7"/>
  <c r="AF75" i="7"/>
  <c r="AF135" i="7"/>
  <c r="AF118" i="7"/>
  <c r="AF178" i="7"/>
  <c r="AF114" i="7"/>
  <c r="AF50" i="7"/>
  <c r="AF214" i="7"/>
  <c r="AF201" i="7"/>
  <c r="AF137" i="7"/>
  <c r="AF73" i="7"/>
  <c r="AF183" i="7"/>
  <c r="AF216" i="7"/>
  <c r="AF232" i="7"/>
  <c r="AF191" i="7"/>
  <c r="AF213" i="7"/>
  <c r="AF92" i="7"/>
  <c r="AF51" i="7"/>
  <c r="AF90" i="7"/>
  <c r="AF112" i="7"/>
  <c r="AF87" i="7"/>
  <c r="AF125" i="7"/>
  <c r="AF132" i="7"/>
  <c r="AF46" i="7"/>
  <c r="AF182" i="7"/>
  <c r="AF130" i="7"/>
  <c r="AF55" i="7"/>
  <c r="AF153" i="7"/>
  <c r="AF38" i="7"/>
  <c r="AF53" i="7"/>
  <c r="AF31" i="7"/>
  <c r="AF83" i="7"/>
  <c r="AF151" i="7"/>
  <c r="AF210" i="7"/>
  <c r="AF176" i="7"/>
  <c r="AF230" i="7"/>
  <c r="AF229" i="7"/>
  <c r="AF165" i="7"/>
  <c r="AF101" i="7"/>
  <c r="AF236" i="7"/>
  <c r="AF172" i="7"/>
  <c r="AF108" i="7"/>
  <c r="AF44" i="7"/>
  <c r="AF206" i="7"/>
  <c r="AF195" i="7"/>
  <c r="AF131" i="7"/>
  <c r="AF67" i="7"/>
  <c r="AF119" i="7"/>
  <c r="AF86" i="7"/>
  <c r="AF170" i="7"/>
  <c r="AF106" i="7"/>
  <c r="AF42" i="7"/>
  <c r="AF190" i="7"/>
  <c r="AF193" i="7"/>
  <c r="AF129" i="7"/>
  <c r="AF65" i="7"/>
  <c r="AB7" i="7"/>
  <c r="AF215" i="7"/>
  <c r="AF207" i="7"/>
  <c r="AF223" i="7"/>
  <c r="AF56" i="7"/>
  <c r="AF149" i="7"/>
  <c r="AF156" i="7"/>
  <c r="AF179" i="7"/>
  <c r="AF22" i="7"/>
  <c r="AF26" i="7"/>
  <c r="AF177" i="7"/>
  <c r="AF49" i="7"/>
  <c r="AF128" i="7"/>
  <c r="AF189" i="7"/>
  <c r="AF196" i="7"/>
  <c r="AF103" i="7"/>
  <c r="AF155" i="7"/>
  <c r="AF27" i="7"/>
  <c r="AF194" i="7"/>
  <c r="AF66" i="7"/>
  <c r="AF30" i="7"/>
  <c r="AF89" i="7"/>
  <c r="AF25" i="7"/>
  <c r="AF88" i="7"/>
  <c r="AF218" i="7"/>
  <c r="AF152" i="7"/>
  <c r="AF104" i="7"/>
  <c r="AF224" i="7"/>
  <c r="AF63" i="7"/>
  <c r="AF117" i="7"/>
  <c r="AF124" i="7"/>
  <c r="AF29" i="7"/>
  <c r="AF19" i="7"/>
  <c r="AF186" i="7"/>
  <c r="AF58" i="7"/>
  <c r="AF45" i="7"/>
  <c r="AF81" i="7"/>
  <c r="AF208" i="7"/>
  <c r="AF198" i="7"/>
  <c r="AF221" i="7"/>
  <c r="AF157" i="7"/>
  <c r="AF93" i="7"/>
  <c r="AF228" i="7"/>
  <c r="AF164" i="7"/>
  <c r="AF100" i="7"/>
  <c r="AF36" i="7"/>
  <c r="AF174" i="7"/>
  <c r="AF187" i="7"/>
  <c r="AF123" i="7"/>
  <c r="AF59" i="7"/>
  <c r="AF95" i="7"/>
  <c r="AF54" i="7"/>
  <c r="AF162" i="7"/>
  <c r="AF98" i="7"/>
  <c r="AF34" i="7"/>
  <c r="AF158" i="7"/>
  <c r="AF185" i="7"/>
  <c r="AF121" i="7"/>
  <c r="AF57" i="7"/>
  <c r="AF167" i="7"/>
  <c r="AF96" i="7"/>
  <c r="AD7" i="7"/>
  <c r="AF17" i="7"/>
  <c r="AF48" i="7"/>
  <c r="AF231" i="7"/>
  <c r="AF8" i="7" l="1"/>
  <c r="AF9" i="7"/>
  <c r="AF2" i="7"/>
  <c r="AF3" i="7"/>
  <c r="AF5" i="7"/>
  <c r="AF6" i="7"/>
  <c r="AF4" i="7" l="1"/>
  <c r="AJ4" i="7" s="1"/>
  <c r="AF7" i="7"/>
  <c r="AF10" i="7"/>
  <c r="AO13" i="6" l="1"/>
  <c r="AN13" i="6"/>
  <c r="AM13" i="6"/>
  <c r="AL13" i="6"/>
  <c r="AK13" i="6"/>
  <c r="AJ13" i="6"/>
  <c r="AI13" i="6"/>
  <c r="AH13" i="6"/>
  <c r="AG13" i="6"/>
  <c r="AF13" i="6"/>
  <c r="EJ28" i="6"/>
  <c r="EI28" i="6"/>
  <c r="EH28" i="6"/>
  <c r="EG28" i="6"/>
  <c r="EF28" i="6"/>
  <c r="EE28" i="6"/>
  <c r="ED28" i="6"/>
  <c r="EC28" i="6"/>
  <c r="EB28" i="6"/>
  <c r="EA28" i="6"/>
  <c r="EJ27" i="6"/>
  <c r="EI27" i="6"/>
  <c r="EH27" i="6"/>
  <c r="EG27" i="6"/>
  <c r="EF27" i="6"/>
  <c r="EE27" i="6"/>
  <c r="ED27" i="6"/>
  <c r="EC27" i="6"/>
  <c r="EB27" i="6"/>
  <c r="EA27" i="6"/>
  <c r="EJ26" i="6"/>
  <c r="EI26" i="6"/>
  <c r="EH26" i="6"/>
  <c r="EG26" i="6"/>
  <c r="EF26" i="6"/>
  <c r="EE26" i="6"/>
  <c r="ED26" i="6"/>
  <c r="EC26" i="6"/>
  <c r="EB26" i="6"/>
  <c r="EA26" i="6"/>
  <c r="EJ25" i="6"/>
  <c r="EI25" i="6"/>
  <c r="EH25" i="6"/>
  <c r="EG25" i="6"/>
  <c r="EF25" i="6"/>
  <c r="EE25" i="6"/>
  <c r="ED25" i="6"/>
  <c r="EC25" i="6"/>
  <c r="EB25" i="6"/>
  <c r="EA25" i="6"/>
  <c r="EJ24" i="6"/>
  <c r="EI24" i="6"/>
  <c r="EH24" i="6"/>
  <c r="EG24" i="6"/>
  <c r="EF24" i="6"/>
  <c r="EE24" i="6"/>
  <c r="ED24" i="6"/>
  <c r="EC24" i="6"/>
  <c r="EB24" i="6"/>
  <c r="EA24" i="6"/>
  <c r="EJ23" i="6"/>
  <c r="EI23" i="6"/>
  <c r="EH23" i="6"/>
  <c r="EG23" i="6"/>
  <c r="EF23" i="6"/>
  <c r="EE23" i="6"/>
  <c r="ED23" i="6"/>
  <c r="EC23" i="6"/>
  <c r="EB23" i="6"/>
  <c r="EA23" i="6"/>
  <c r="EJ22" i="6"/>
  <c r="EI22" i="6"/>
  <c r="EH22" i="6"/>
  <c r="EG22" i="6"/>
  <c r="EF22" i="6"/>
  <c r="EE22" i="6"/>
  <c r="ED22" i="6"/>
  <c r="EC22" i="6"/>
  <c r="EB22" i="6"/>
  <c r="EA22" i="6"/>
  <c r="EJ21" i="6"/>
  <c r="EI21" i="6"/>
  <c r="EH21" i="6"/>
  <c r="EG21" i="6"/>
  <c r="EF21" i="6"/>
  <c r="EE21" i="6"/>
  <c r="ED21" i="6"/>
  <c r="EC21" i="6"/>
  <c r="EB21" i="6"/>
  <c r="EA21" i="6"/>
  <c r="EJ20" i="6"/>
  <c r="EI20" i="6"/>
  <c r="EH20" i="6"/>
  <c r="EG20" i="6"/>
  <c r="EF20" i="6"/>
  <c r="EE20" i="6"/>
  <c r="ED20" i="6"/>
  <c r="EC20" i="6"/>
  <c r="EB20" i="6"/>
  <c r="EA20" i="6"/>
  <c r="EJ19" i="6"/>
  <c r="EI19" i="6"/>
  <c r="EH19" i="6"/>
  <c r="EG19" i="6"/>
  <c r="EF19" i="6"/>
  <c r="EE19" i="6"/>
  <c r="ED19" i="6"/>
  <c r="EC19" i="6"/>
  <c r="EB19" i="6"/>
  <c r="EA19" i="6"/>
  <c r="EJ18" i="6"/>
  <c r="EI18" i="6"/>
  <c r="EH18" i="6"/>
  <c r="EG18" i="6"/>
  <c r="EF18" i="6"/>
  <c r="EE18" i="6"/>
  <c r="ED18" i="6"/>
  <c r="EC18" i="6"/>
  <c r="EB18" i="6"/>
  <c r="EA18" i="6"/>
  <c r="EJ17" i="6"/>
  <c r="DY17" i="6" s="1"/>
  <c r="EI17" i="6"/>
  <c r="DX17" i="6" s="1"/>
  <c r="EH17" i="6"/>
  <c r="DW17" i="6" s="1"/>
  <c r="EG17" i="6"/>
  <c r="DV17" i="6" s="1"/>
  <c r="EF17" i="6"/>
  <c r="DU17" i="6" s="1"/>
  <c r="EE17" i="6"/>
  <c r="DT17" i="6" s="1"/>
  <c r="ED17" i="6"/>
  <c r="DS17" i="6" s="1"/>
  <c r="EC17" i="6"/>
  <c r="DR17" i="6" s="1"/>
  <c r="EB17" i="6"/>
  <c r="DQ17" i="6" s="1"/>
  <c r="EA17" i="6"/>
  <c r="DP17" i="6" s="1"/>
  <c r="AD238" i="6"/>
  <c r="AC238" i="6"/>
  <c r="AB238" i="6"/>
  <c r="AA238" i="6"/>
  <c r="Z238" i="6"/>
  <c r="Y238" i="6"/>
  <c r="X238" i="6"/>
  <c r="W238" i="6"/>
  <c r="V238" i="6"/>
  <c r="U238" i="6"/>
  <c r="AD237" i="6"/>
  <c r="AC237" i="6"/>
  <c r="AB237" i="6"/>
  <c r="AA237" i="6"/>
  <c r="Z237" i="6"/>
  <c r="Y237" i="6"/>
  <c r="X237" i="6"/>
  <c r="W237" i="6"/>
  <c r="V237" i="6"/>
  <c r="U237" i="6"/>
  <c r="AD236" i="6"/>
  <c r="AC236" i="6"/>
  <c r="AB236" i="6"/>
  <c r="AA236" i="6"/>
  <c r="Z236" i="6"/>
  <c r="Y236" i="6"/>
  <c r="X236" i="6"/>
  <c r="W236" i="6"/>
  <c r="V236" i="6"/>
  <c r="U236" i="6"/>
  <c r="AD235" i="6"/>
  <c r="AC235" i="6"/>
  <c r="AB235" i="6"/>
  <c r="AA235" i="6"/>
  <c r="Z235" i="6"/>
  <c r="Y235" i="6"/>
  <c r="X235" i="6"/>
  <c r="W235" i="6"/>
  <c r="V235" i="6"/>
  <c r="U235" i="6"/>
  <c r="AD234" i="6"/>
  <c r="AC234" i="6"/>
  <c r="AB234" i="6"/>
  <c r="AA234" i="6"/>
  <c r="Z234" i="6"/>
  <c r="Y234" i="6"/>
  <c r="X234" i="6"/>
  <c r="W234" i="6"/>
  <c r="V234" i="6"/>
  <c r="U234" i="6"/>
  <c r="AD233" i="6"/>
  <c r="AC233" i="6"/>
  <c r="AB233" i="6"/>
  <c r="AA233" i="6"/>
  <c r="Z233" i="6"/>
  <c r="Y233" i="6"/>
  <c r="X233" i="6"/>
  <c r="W233" i="6"/>
  <c r="V233" i="6"/>
  <c r="U233" i="6"/>
  <c r="AD232" i="6"/>
  <c r="AC232" i="6"/>
  <c r="AB232" i="6"/>
  <c r="AA232" i="6"/>
  <c r="Z232" i="6"/>
  <c r="Y232" i="6"/>
  <c r="X232" i="6"/>
  <c r="W232" i="6"/>
  <c r="V232" i="6"/>
  <c r="U232" i="6"/>
  <c r="AD231" i="6"/>
  <c r="AC231" i="6"/>
  <c r="AB231" i="6"/>
  <c r="AA231" i="6"/>
  <c r="Z231" i="6"/>
  <c r="Y231" i="6"/>
  <c r="X231" i="6"/>
  <c r="W231" i="6"/>
  <c r="V231" i="6"/>
  <c r="U231" i="6"/>
  <c r="AD230" i="6"/>
  <c r="AC230" i="6"/>
  <c r="AB230" i="6"/>
  <c r="AA230" i="6"/>
  <c r="Z230" i="6"/>
  <c r="Y230" i="6"/>
  <c r="X230" i="6"/>
  <c r="W230" i="6"/>
  <c r="V230" i="6"/>
  <c r="U230" i="6"/>
  <c r="AD229" i="6"/>
  <c r="AC229" i="6"/>
  <c r="AB229" i="6"/>
  <c r="AA229" i="6"/>
  <c r="Z229" i="6"/>
  <c r="Y229" i="6"/>
  <c r="X229" i="6"/>
  <c r="W229" i="6"/>
  <c r="V229" i="6"/>
  <c r="U229" i="6"/>
  <c r="AD228" i="6"/>
  <c r="AC228" i="6"/>
  <c r="AB228" i="6"/>
  <c r="AA228" i="6"/>
  <c r="Z228" i="6"/>
  <c r="Y228" i="6"/>
  <c r="X228" i="6"/>
  <c r="W228" i="6"/>
  <c r="V228" i="6"/>
  <c r="U228" i="6"/>
  <c r="AD227" i="6"/>
  <c r="AC227" i="6"/>
  <c r="AB227" i="6"/>
  <c r="AA227" i="6"/>
  <c r="Z227" i="6"/>
  <c r="Y227" i="6"/>
  <c r="X227" i="6"/>
  <c r="W227" i="6"/>
  <c r="V227" i="6"/>
  <c r="U227" i="6"/>
  <c r="AD226" i="6"/>
  <c r="AC226" i="6"/>
  <c r="AB226" i="6"/>
  <c r="AA226" i="6"/>
  <c r="Z226" i="6"/>
  <c r="Y226" i="6"/>
  <c r="X226" i="6"/>
  <c r="W226" i="6"/>
  <c r="V226" i="6"/>
  <c r="U226" i="6"/>
  <c r="AD225" i="6"/>
  <c r="AC225" i="6"/>
  <c r="AB225" i="6"/>
  <c r="AA225" i="6"/>
  <c r="Z225" i="6"/>
  <c r="Y225" i="6"/>
  <c r="X225" i="6"/>
  <c r="W225" i="6"/>
  <c r="V225" i="6"/>
  <c r="U225" i="6"/>
  <c r="AD224" i="6"/>
  <c r="AC224" i="6"/>
  <c r="AB224" i="6"/>
  <c r="AA224" i="6"/>
  <c r="Z224" i="6"/>
  <c r="Y224" i="6"/>
  <c r="X224" i="6"/>
  <c r="W224" i="6"/>
  <c r="V224" i="6"/>
  <c r="U224" i="6"/>
  <c r="AD223" i="6"/>
  <c r="AC223" i="6"/>
  <c r="AB223" i="6"/>
  <c r="AA223" i="6"/>
  <c r="Z223" i="6"/>
  <c r="Y223" i="6"/>
  <c r="X223" i="6"/>
  <c r="W223" i="6"/>
  <c r="V223" i="6"/>
  <c r="U223" i="6"/>
  <c r="AD222" i="6"/>
  <c r="AC222" i="6"/>
  <c r="AB222" i="6"/>
  <c r="AA222" i="6"/>
  <c r="Z222" i="6"/>
  <c r="Y222" i="6"/>
  <c r="X222" i="6"/>
  <c r="W222" i="6"/>
  <c r="V222" i="6"/>
  <c r="U222" i="6"/>
  <c r="AD221" i="6"/>
  <c r="AC221" i="6"/>
  <c r="AB221" i="6"/>
  <c r="AA221" i="6"/>
  <c r="Z221" i="6"/>
  <c r="Y221" i="6"/>
  <c r="X221" i="6"/>
  <c r="W221" i="6"/>
  <c r="V221" i="6"/>
  <c r="U221" i="6"/>
  <c r="AD220" i="6"/>
  <c r="AC220" i="6"/>
  <c r="AB220" i="6"/>
  <c r="AA220" i="6"/>
  <c r="Z220" i="6"/>
  <c r="Y220" i="6"/>
  <c r="X220" i="6"/>
  <c r="W220" i="6"/>
  <c r="V220" i="6"/>
  <c r="U220" i="6"/>
  <c r="AD219" i="6"/>
  <c r="AC219" i="6"/>
  <c r="AB219" i="6"/>
  <c r="AA219" i="6"/>
  <c r="Z219" i="6"/>
  <c r="Y219" i="6"/>
  <c r="X219" i="6"/>
  <c r="W219" i="6"/>
  <c r="V219" i="6"/>
  <c r="U219" i="6"/>
  <c r="AD218" i="6"/>
  <c r="AC218" i="6"/>
  <c r="AB218" i="6"/>
  <c r="AA218" i="6"/>
  <c r="Z218" i="6"/>
  <c r="Y218" i="6"/>
  <c r="X218" i="6"/>
  <c r="W218" i="6"/>
  <c r="V218" i="6"/>
  <c r="U218" i="6"/>
  <c r="AD217" i="6"/>
  <c r="AC217" i="6"/>
  <c r="AB217" i="6"/>
  <c r="AA217" i="6"/>
  <c r="Z217" i="6"/>
  <c r="Y217" i="6"/>
  <c r="X217" i="6"/>
  <c r="W217" i="6"/>
  <c r="V217" i="6"/>
  <c r="U217" i="6"/>
  <c r="AD216" i="6"/>
  <c r="AC216" i="6"/>
  <c r="AB216" i="6"/>
  <c r="AA216" i="6"/>
  <c r="Z216" i="6"/>
  <c r="Y216" i="6"/>
  <c r="X216" i="6"/>
  <c r="W216" i="6"/>
  <c r="V216" i="6"/>
  <c r="U216" i="6"/>
  <c r="AD215" i="6"/>
  <c r="AC215" i="6"/>
  <c r="AB215" i="6"/>
  <c r="AA215" i="6"/>
  <c r="Z215" i="6"/>
  <c r="Y215" i="6"/>
  <c r="X215" i="6"/>
  <c r="W215" i="6"/>
  <c r="V215" i="6"/>
  <c r="U215" i="6"/>
  <c r="AD214" i="6"/>
  <c r="AC214" i="6"/>
  <c r="AB214" i="6"/>
  <c r="AA214" i="6"/>
  <c r="Z214" i="6"/>
  <c r="Y214" i="6"/>
  <c r="X214" i="6"/>
  <c r="W214" i="6"/>
  <c r="V214" i="6"/>
  <c r="U214" i="6"/>
  <c r="AD213" i="6"/>
  <c r="AC213" i="6"/>
  <c r="AB213" i="6"/>
  <c r="AA213" i="6"/>
  <c r="Z213" i="6"/>
  <c r="Y213" i="6"/>
  <c r="X213" i="6"/>
  <c r="W213" i="6"/>
  <c r="V213" i="6"/>
  <c r="U213" i="6"/>
  <c r="AD212" i="6"/>
  <c r="AC212" i="6"/>
  <c r="AB212" i="6"/>
  <c r="AA212" i="6"/>
  <c r="Z212" i="6"/>
  <c r="Y212" i="6"/>
  <c r="X212" i="6"/>
  <c r="W212" i="6"/>
  <c r="V212" i="6"/>
  <c r="U212" i="6"/>
  <c r="AD211" i="6"/>
  <c r="AC211" i="6"/>
  <c r="AB211" i="6"/>
  <c r="AA211" i="6"/>
  <c r="Z211" i="6"/>
  <c r="Y211" i="6"/>
  <c r="X211" i="6"/>
  <c r="W211" i="6"/>
  <c r="V211" i="6"/>
  <c r="U211" i="6"/>
  <c r="AD210" i="6"/>
  <c r="AC210" i="6"/>
  <c r="AB210" i="6"/>
  <c r="AA210" i="6"/>
  <c r="Z210" i="6"/>
  <c r="Y210" i="6"/>
  <c r="X210" i="6"/>
  <c r="W210" i="6"/>
  <c r="V210" i="6"/>
  <c r="U210" i="6"/>
  <c r="AD209" i="6"/>
  <c r="AC209" i="6"/>
  <c r="AB209" i="6"/>
  <c r="AA209" i="6"/>
  <c r="Z209" i="6"/>
  <c r="Y209" i="6"/>
  <c r="X209" i="6"/>
  <c r="W209" i="6"/>
  <c r="V209" i="6"/>
  <c r="U209" i="6"/>
  <c r="AD208" i="6"/>
  <c r="AC208" i="6"/>
  <c r="AB208" i="6"/>
  <c r="AA208" i="6"/>
  <c r="Z208" i="6"/>
  <c r="Y208" i="6"/>
  <c r="X208" i="6"/>
  <c r="W208" i="6"/>
  <c r="V208" i="6"/>
  <c r="U208" i="6"/>
  <c r="AD207" i="6"/>
  <c r="AC207" i="6"/>
  <c r="AB207" i="6"/>
  <c r="AA207" i="6"/>
  <c r="Z207" i="6"/>
  <c r="Y207" i="6"/>
  <c r="X207" i="6"/>
  <c r="W207" i="6"/>
  <c r="V207" i="6"/>
  <c r="U207" i="6"/>
  <c r="AD206" i="6"/>
  <c r="AC206" i="6"/>
  <c r="AB206" i="6"/>
  <c r="AA206" i="6"/>
  <c r="Z206" i="6"/>
  <c r="Y206" i="6"/>
  <c r="X206" i="6"/>
  <c r="W206" i="6"/>
  <c r="V206" i="6"/>
  <c r="U206" i="6"/>
  <c r="AD205" i="6"/>
  <c r="AC205" i="6"/>
  <c r="AB205" i="6"/>
  <c r="AA205" i="6"/>
  <c r="Z205" i="6"/>
  <c r="Y205" i="6"/>
  <c r="X205" i="6"/>
  <c r="W205" i="6"/>
  <c r="V205" i="6"/>
  <c r="U205" i="6"/>
  <c r="AD204" i="6"/>
  <c r="AC204" i="6"/>
  <c r="AB204" i="6"/>
  <c r="AA204" i="6"/>
  <c r="Z204" i="6"/>
  <c r="Y204" i="6"/>
  <c r="X204" i="6"/>
  <c r="W204" i="6"/>
  <c r="V204" i="6"/>
  <c r="U204" i="6"/>
  <c r="AD203" i="6"/>
  <c r="AC203" i="6"/>
  <c r="AB203" i="6"/>
  <c r="AA203" i="6"/>
  <c r="Z203" i="6"/>
  <c r="Y203" i="6"/>
  <c r="X203" i="6"/>
  <c r="W203" i="6"/>
  <c r="V203" i="6"/>
  <c r="U203" i="6"/>
  <c r="AD202" i="6"/>
  <c r="AC202" i="6"/>
  <c r="AB202" i="6"/>
  <c r="AA202" i="6"/>
  <c r="Z202" i="6"/>
  <c r="Y202" i="6"/>
  <c r="X202" i="6"/>
  <c r="W202" i="6"/>
  <c r="V202" i="6"/>
  <c r="U202" i="6"/>
  <c r="AD201" i="6"/>
  <c r="AC201" i="6"/>
  <c r="AB201" i="6"/>
  <c r="AA201" i="6"/>
  <c r="Z201" i="6"/>
  <c r="Y201" i="6"/>
  <c r="X201" i="6"/>
  <c r="W201" i="6"/>
  <c r="V201" i="6"/>
  <c r="U201" i="6"/>
  <c r="AD200" i="6"/>
  <c r="AC200" i="6"/>
  <c r="AB200" i="6"/>
  <c r="AA200" i="6"/>
  <c r="Z200" i="6"/>
  <c r="Y200" i="6"/>
  <c r="X200" i="6"/>
  <c r="W200" i="6"/>
  <c r="V200" i="6"/>
  <c r="U200" i="6"/>
  <c r="AD199" i="6"/>
  <c r="AC199" i="6"/>
  <c r="AB199" i="6"/>
  <c r="AA199" i="6"/>
  <c r="Z199" i="6"/>
  <c r="Y199" i="6"/>
  <c r="X199" i="6"/>
  <c r="W199" i="6"/>
  <c r="V199" i="6"/>
  <c r="U199" i="6"/>
  <c r="AD198" i="6"/>
  <c r="AC198" i="6"/>
  <c r="AB198" i="6"/>
  <c r="AA198" i="6"/>
  <c r="Z198" i="6"/>
  <c r="Y198" i="6"/>
  <c r="X198" i="6"/>
  <c r="W198" i="6"/>
  <c r="V198" i="6"/>
  <c r="U198" i="6"/>
  <c r="AD197" i="6"/>
  <c r="AC197" i="6"/>
  <c r="AB197" i="6"/>
  <c r="AA197" i="6"/>
  <c r="Z197" i="6"/>
  <c r="Y197" i="6"/>
  <c r="X197" i="6"/>
  <c r="W197" i="6"/>
  <c r="V197" i="6"/>
  <c r="U197" i="6"/>
  <c r="AD196" i="6"/>
  <c r="AC196" i="6"/>
  <c r="AB196" i="6"/>
  <c r="AA196" i="6"/>
  <c r="Z196" i="6"/>
  <c r="Y196" i="6"/>
  <c r="X196" i="6"/>
  <c r="W196" i="6"/>
  <c r="V196" i="6"/>
  <c r="U196" i="6"/>
  <c r="AD195" i="6"/>
  <c r="AC195" i="6"/>
  <c r="AB195" i="6"/>
  <c r="AA195" i="6"/>
  <c r="Z195" i="6"/>
  <c r="Y195" i="6"/>
  <c r="X195" i="6"/>
  <c r="W195" i="6"/>
  <c r="V195" i="6"/>
  <c r="U195" i="6"/>
  <c r="AD194" i="6"/>
  <c r="AC194" i="6"/>
  <c r="AB194" i="6"/>
  <c r="AA194" i="6"/>
  <c r="Z194" i="6"/>
  <c r="Y194" i="6"/>
  <c r="X194" i="6"/>
  <c r="W194" i="6"/>
  <c r="V194" i="6"/>
  <c r="U194" i="6"/>
  <c r="AD193" i="6"/>
  <c r="AC193" i="6"/>
  <c r="AB193" i="6"/>
  <c r="AA193" i="6"/>
  <c r="Z193" i="6"/>
  <c r="Y193" i="6"/>
  <c r="X193" i="6"/>
  <c r="W193" i="6"/>
  <c r="V193" i="6"/>
  <c r="U193" i="6"/>
  <c r="AD192" i="6"/>
  <c r="AC192" i="6"/>
  <c r="AB192" i="6"/>
  <c r="AA192" i="6"/>
  <c r="Z192" i="6"/>
  <c r="Y192" i="6"/>
  <c r="X192" i="6"/>
  <c r="W192" i="6"/>
  <c r="V192" i="6"/>
  <c r="U192" i="6"/>
  <c r="AD191" i="6"/>
  <c r="AC191" i="6"/>
  <c r="AB191" i="6"/>
  <c r="AA191" i="6"/>
  <c r="Z191" i="6"/>
  <c r="Y191" i="6"/>
  <c r="X191" i="6"/>
  <c r="W191" i="6"/>
  <c r="V191" i="6"/>
  <c r="U191" i="6"/>
  <c r="AD190" i="6"/>
  <c r="AC190" i="6"/>
  <c r="AB190" i="6"/>
  <c r="AA190" i="6"/>
  <c r="Z190" i="6"/>
  <c r="Y190" i="6"/>
  <c r="X190" i="6"/>
  <c r="W190" i="6"/>
  <c r="V190" i="6"/>
  <c r="U190" i="6"/>
  <c r="AD189" i="6"/>
  <c r="AC189" i="6"/>
  <c r="AB189" i="6"/>
  <c r="AA189" i="6"/>
  <c r="Z189" i="6"/>
  <c r="Y189" i="6"/>
  <c r="X189" i="6"/>
  <c r="W189" i="6"/>
  <c r="V189" i="6"/>
  <c r="U189" i="6"/>
  <c r="AD188" i="6"/>
  <c r="AC188" i="6"/>
  <c r="AB188" i="6"/>
  <c r="AA188" i="6"/>
  <c r="Z188" i="6"/>
  <c r="Y188" i="6"/>
  <c r="X188" i="6"/>
  <c r="W188" i="6"/>
  <c r="V188" i="6"/>
  <c r="U188" i="6"/>
  <c r="AD187" i="6"/>
  <c r="AC187" i="6"/>
  <c r="AB187" i="6"/>
  <c r="AA187" i="6"/>
  <c r="Z187" i="6"/>
  <c r="Y187" i="6"/>
  <c r="X187" i="6"/>
  <c r="W187" i="6"/>
  <c r="V187" i="6"/>
  <c r="U187" i="6"/>
  <c r="AD186" i="6"/>
  <c r="AC186" i="6"/>
  <c r="AB186" i="6"/>
  <c r="AA186" i="6"/>
  <c r="Z186" i="6"/>
  <c r="Y186" i="6"/>
  <c r="X186" i="6"/>
  <c r="W186" i="6"/>
  <c r="V186" i="6"/>
  <c r="U186" i="6"/>
  <c r="AD185" i="6"/>
  <c r="AC185" i="6"/>
  <c r="AB185" i="6"/>
  <c r="AA185" i="6"/>
  <c r="Z185" i="6"/>
  <c r="Y185" i="6"/>
  <c r="X185" i="6"/>
  <c r="W185" i="6"/>
  <c r="V185" i="6"/>
  <c r="U185" i="6"/>
  <c r="AD184" i="6"/>
  <c r="AC184" i="6"/>
  <c r="AB184" i="6"/>
  <c r="AA184" i="6"/>
  <c r="Z184" i="6"/>
  <c r="Y184" i="6"/>
  <c r="X184" i="6"/>
  <c r="W184" i="6"/>
  <c r="V184" i="6"/>
  <c r="U184" i="6"/>
  <c r="AD183" i="6"/>
  <c r="AC183" i="6"/>
  <c r="AB183" i="6"/>
  <c r="AA183" i="6"/>
  <c r="Z183" i="6"/>
  <c r="Y183" i="6"/>
  <c r="X183" i="6"/>
  <c r="W183" i="6"/>
  <c r="V183" i="6"/>
  <c r="U183" i="6"/>
  <c r="AD182" i="6"/>
  <c r="AC182" i="6"/>
  <c r="AB182" i="6"/>
  <c r="AA182" i="6"/>
  <c r="Z182" i="6"/>
  <c r="Y182" i="6"/>
  <c r="X182" i="6"/>
  <c r="W182" i="6"/>
  <c r="V182" i="6"/>
  <c r="U182" i="6"/>
  <c r="AD181" i="6"/>
  <c r="AC181" i="6"/>
  <c r="AB181" i="6"/>
  <c r="AA181" i="6"/>
  <c r="Z181" i="6"/>
  <c r="Y181" i="6"/>
  <c r="X181" i="6"/>
  <c r="W181" i="6"/>
  <c r="V181" i="6"/>
  <c r="U181" i="6"/>
  <c r="AD180" i="6"/>
  <c r="AC180" i="6"/>
  <c r="AB180" i="6"/>
  <c r="AA180" i="6"/>
  <c r="Z180" i="6"/>
  <c r="Y180" i="6"/>
  <c r="X180" i="6"/>
  <c r="W180" i="6"/>
  <c r="V180" i="6"/>
  <c r="U180" i="6"/>
  <c r="AD179" i="6"/>
  <c r="AC179" i="6"/>
  <c r="AB179" i="6"/>
  <c r="AA179" i="6"/>
  <c r="Z179" i="6"/>
  <c r="Y179" i="6"/>
  <c r="X179" i="6"/>
  <c r="W179" i="6"/>
  <c r="V179" i="6"/>
  <c r="U179" i="6"/>
  <c r="AD178" i="6"/>
  <c r="AC178" i="6"/>
  <c r="AB178" i="6"/>
  <c r="AA178" i="6"/>
  <c r="Z178" i="6"/>
  <c r="Y178" i="6"/>
  <c r="X178" i="6"/>
  <c r="W178" i="6"/>
  <c r="V178" i="6"/>
  <c r="U178" i="6"/>
  <c r="AD177" i="6"/>
  <c r="AC177" i="6"/>
  <c r="AB177" i="6"/>
  <c r="AA177" i="6"/>
  <c r="Z177" i="6"/>
  <c r="Y177" i="6"/>
  <c r="X177" i="6"/>
  <c r="W177" i="6"/>
  <c r="V177" i="6"/>
  <c r="U177" i="6"/>
  <c r="AD176" i="6"/>
  <c r="AC176" i="6"/>
  <c r="AB176" i="6"/>
  <c r="AA176" i="6"/>
  <c r="Z176" i="6"/>
  <c r="Y176" i="6"/>
  <c r="X176" i="6"/>
  <c r="W176" i="6"/>
  <c r="V176" i="6"/>
  <c r="U176" i="6"/>
  <c r="AD175" i="6"/>
  <c r="AC175" i="6"/>
  <c r="AB175" i="6"/>
  <c r="AA175" i="6"/>
  <c r="Z175" i="6"/>
  <c r="Y175" i="6"/>
  <c r="X175" i="6"/>
  <c r="W175" i="6"/>
  <c r="V175" i="6"/>
  <c r="U175" i="6"/>
  <c r="AD174" i="6"/>
  <c r="AC174" i="6"/>
  <c r="AB174" i="6"/>
  <c r="AA174" i="6"/>
  <c r="Z174" i="6"/>
  <c r="Y174" i="6"/>
  <c r="X174" i="6"/>
  <c r="W174" i="6"/>
  <c r="V174" i="6"/>
  <c r="U174" i="6"/>
  <c r="AD173" i="6"/>
  <c r="AC173" i="6"/>
  <c r="AB173" i="6"/>
  <c r="AA173" i="6"/>
  <c r="Z173" i="6"/>
  <c r="Y173" i="6"/>
  <c r="X173" i="6"/>
  <c r="W173" i="6"/>
  <c r="V173" i="6"/>
  <c r="U173" i="6"/>
  <c r="AD172" i="6"/>
  <c r="AC172" i="6"/>
  <c r="AB172" i="6"/>
  <c r="AA172" i="6"/>
  <c r="Z172" i="6"/>
  <c r="Y172" i="6"/>
  <c r="X172" i="6"/>
  <c r="W172" i="6"/>
  <c r="V172" i="6"/>
  <c r="U172" i="6"/>
  <c r="AD171" i="6"/>
  <c r="AC171" i="6"/>
  <c r="AB171" i="6"/>
  <c r="AA171" i="6"/>
  <c r="Z171" i="6"/>
  <c r="Y171" i="6"/>
  <c r="X171" i="6"/>
  <c r="W171" i="6"/>
  <c r="V171" i="6"/>
  <c r="U171" i="6"/>
  <c r="AD170" i="6"/>
  <c r="AC170" i="6"/>
  <c r="AB170" i="6"/>
  <c r="AA170" i="6"/>
  <c r="Z170" i="6"/>
  <c r="Y170" i="6"/>
  <c r="X170" i="6"/>
  <c r="W170" i="6"/>
  <c r="V170" i="6"/>
  <c r="U170" i="6"/>
  <c r="AD169" i="6"/>
  <c r="AC169" i="6"/>
  <c r="AB169" i="6"/>
  <c r="AA169" i="6"/>
  <c r="Z169" i="6"/>
  <c r="Y169" i="6"/>
  <c r="X169" i="6"/>
  <c r="W169" i="6"/>
  <c r="V169" i="6"/>
  <c r="U169" i="6"/>
  <c r="AD168" i="6"/>
  <c r="AC168" i="6"/>
  <c r="AB168" i="6"/>
  <c r="AA168" i="6"/>
  <c r="Z168" i="6"/>
  <c r="Y168" i="6"/>
  <c r="X168" i="6"/>
  <c r="W168" i="6"/>
  <c r="V168" i="6"/>
  <c r="U168" i="6"/>
  <c r="AD167" i="6"/>
  <c r="AC167" i="6"/>
  <c r="AB167" i="6"/>
  <c r="AA167" i="6"/>
  <c r="Z167" i="6"/>
  <c r="Y167" i="6"/>
  <c r="X167" i="6"/>
  <c r="W167" i="6"/>
  <c r="V167" i="6"/>
  <c r="U167" i="6"/>
  <c r="AD166" i="6"/>
  <c r="AC166" i="6"/>
  <c r="AB166" i="6"/>
  <c r="AA166" i="6"/>
  <c r="Z166" i="6"/>
  <c r="Y166" i="6"/>
  <c r="X166" i="6"/>
  <c r="W166" i="6"/>
  <c r="V166" i="6"/>
  <c r="U166" i="6"/>
  <c r="AD165" i="6"/>
  <c r="AC165" i="6"/>
  <c r="AB165" i="6"/>
  <c r="AA165" i="6"/>
  <c r="Z165" i="6"/>
  <c r="Y165" i="6"/>
  <c r="X165" i="6"/>
  <c r="W165" i="6"/>
  <c r="V165" i="6"/>
  <c r="U165" i="6"/>
  <c r="AD164" i="6"/>
  <c r="AC164" i="6"/>
  <c r="AB164" i="6"/>
  <c r="AA164" i="6"/>
  <c r="Z164" i="6"/>
  <c r="Y164" i="6"/>
  <c r="X164" i="6"/>
  <c r="W164" i="6"/>
  <c r="V164" i="6"/>
  <c r="U164" i="6"/>
  <c r="AD163" i="6"/>
  <c r="AC163" i="6"/>
  <c r="AB163" i="6"/>
  <c r="AA163" i="6"/>
  <c r="Z163" i="6"/>
  <c r="Y163" i="6"/>
  <c r="X163" i="6"/>
  <c r="W163" i="6"/>
  <c r="V163" i="6"/>
  <c r="U163" i="6"/>
  <c r="AD162" i="6"/>
  <c r="AC162" i="6"/>
  <c r="AB162" i="6"/>
  <c r="AA162" i="6"/>
  <c r="Z162" i="6"/>
  <c r="Y162" i="6"/>
  <c r="X162" i="6"/>
  <c r="W162" i="6"/>
  <c r="V162" i="6"/>
  <c r="U162" i="6"/>
  <c r="AD161" i="6"/>
  <c r="AC161" i="6"/>
  <c r="AB161" i="6"/>
  <c r="AA161" i="6"/>
  <c r="Z161" i="6"/>
  <c r="Y161" i="6"/>
  <c r="X161" i="6"/>
  <c r="W161" i="6"/>
  <c r="V161" i="6"/>
  <c r="U161" i="6"/>
  <c r="AD160" i="6"/>
  <c r="AC160" i="6"/>
  <c r="AB160" i="6"/>
  <c r="AA160" i="6"/>
  <c r="Z160" i="6"/>
  <c r="Y160" i="6"/>
  <c r="X160" i="6"/>
  <c r="W160" i="6"/>
  <c r="V160" i="6"/>
  <c r="U160" i="6"/>
  <c r="AD159" i="6"/>
  <c r="AC159" i="6"/>
  <c r="AB159" i="6"/>
  <c r="AA159" i="6"/>
  <c r="Z159" i="6"/>
  <c r="Y159" i="6"/>
  <c r="X159" i="6"/>
  <c r="W159" i="6"/>
  <c r="V159" i="6"/>
  <c r="U159" i="6"/>
  <c r="AD158" i="6"/>
  <c r="AC158" i="6"/>
  <c r="AB158" i="6"/>
  <c r="AA158" i="6"/>
  <c r="Z158" i="6"/>
  <c r="Y158" i="6"/>
  <c r="X158" i="6"/>
  <c r="W158" i="6"/>
  <c r="V158" i="6"/>
  <c r="U158" i="6"/>
  <c r="AD157" i="6"/>
  <c r="AC157" i="6"/>
  <c r="AB157" i="6"/>
  <c r="AA157" i="6"/>
  <c r="Z157" i="6"/>
  <c r="Y157" i="6"/>
  <c r="X157" i="6"/>
  <c r="W157" i="6"/>
  <c r="V157" i="6"/>
  <c r="U157" i="6"/>
  <c r="AD156" i="6"/>
  <c r="AC156" i="6"/>
  <c r="AB156" i="6"/>
  <c r="AA156" i="6"/>
  <c r="Z156" i="6"/>
  <c r="Y156" i="6"/>
  <c r="X156" i="6"/>
  <c r="W156" i="6"/>
  <c r="V156" i="6"/>
  <c r="U156" i="6"/>
  <c r="AD155" i="6"/>
  <c r="AC155" i="6"/>
  <c r="AB155" i="6"/>
  <c r="AA155" i="6"/>
  <c r="Z155" i="6"/>
  <c r="Y155" i="6"/>
  <c r="X155" i="6"/>
  <c r="W155" i="6"/>
  <c r="V155" i="6"/>
  <c r="U155" i="6"/>
  <c r="AD154" i="6"/>
  <c r="AC154" i="6"/>
  <c r="AB154" i="6"/>
  <c r="AA154" i="6"/>
  <c r="Z154" i="6"/>
  <c r="Y154" i="6"/>
  <c r="X154" i="6"/>
  <c r="W154" i="6"/>
  <c r="V154" i="6"/>
  <c r="U154" i="6"/>
  <c r="AD153" i="6"/>
  <c r="AC153" i="6"/>
  <c r="AB153" i="6"/>
  <c r="AA153" i="6"/>
  <c r="Z153" i="6"/>
  <c r="Y153" i="6"/>
  <c r="X153" i="6"/>
  <c r="W153" i="6"/>
  <c r="V153" i="6"/>
  <c r="U153" i="6"/>
  <c r="AD152" i="6"/>
  <c r="AC152" i="6"/>
  <c r="AB152" i="6"/>
  <c r="AA152" i="6"/>
  <c r="Z152" i="6"/>
  <c r="Y152" i="6"/>
  <c r="X152" i="6"/>
  <c r="W152" i="6"/>
  <c r="V152" i="6"/>
  <c r="U152" i="6"/>
  <c r="AD151" i="6"/>
  <c r="AC151" i="6"/>
  <c r="AB151" i="6"/>
  <c r="AA151" i="6"/>
  <c r="Z151" i="6"/>
  <c r="Y151" i="6"/>
  <c r="X151" i="6"/>
  <c r="W151" i="6"/>
  <c r="V151" i="6"/>
  <c r="U151" i="6"/>
  <c r="AD150" i="6"/>
  <c r="AC150" i="6"/>
  <c r="AB150" i="6"/>
  <c r="AA150" i="6"/>
  <c r="Z150" i="6"/>
  <c r="Y150" i="6"/>
  <c r="X150" i="6"/>
  <c r="W150" i="6"/>
  <c r="V150" i="6"/>
  <c r="U150" i="6"/>
  <c r="AD149" i="6"/>
  <c r="AC149" i="6"/>
  <c r="AB149" i="6"/>
  <c r="AA149" i="6"/>
  <c r="Z149" i="6"/>
  <c r="Y149" i="6"/>
  <c r="X149" i="6"/>
  <c r="W149" i="6"/>
  <c r="V149" i="6"/>
  <c r="U149" i="6"/>
  <c r="AD148" i="6"/>
  <c r="AC148" i="6"/>
  <c r="AB148" i="6"/>
  <c r="AA148" i="6"/>
  <c r="Z148" i="6"/>
  <c r="Y148" i="6"/>
  <c r="X148" i="6"/>
  <c r="W148" i="6"/>
  <c r="V148" i="6"/>
  <c r="U148" i="6"/>
  <c r="AD147" i="6"/>
  <c r="AC147" i="6"/>
  <c r="AB147" i="6"/>
  <c r="AA147" i="6"/>
  <c r="Z147" i="6"/>
  <c r="Y147" i="6"/>
  <c r="X147" i="6"/>
  <c r="W147" i="6"/>
  <c r="V147" i="6"/>
  <c r="U147" i="6"/>
  <c r="AD146" i="6"/>
  <c r="AC146" i="6"/>
  <c r="AB146" i="6"/>
  <c r="AA146" i="6"/>
  <c r="Z146" i="6"/>
  <c r="Y146" i="6"/>
  <c r="X146" i="6"/>
  <c r="W146" i="6"/>
  <c r="V146" i="6"/>
  <c r="U146" i="6"/>
  <c r="AD145" i="6"/>
  <c r="AC145" i="6"/>
  <c r="AB145" i="6"/>
  <c r="AA145" i="6"/>
  <c r="Z145" i="6"/>
  <c r="Y145" i="6"/>
  <c r="X145" i="6"/>
  <c r="W145" i="6"/>
  <c r="V145" i="6"/>
  <c r="U145" i="6"/>
  <c r="AD144" i="6"/>
  <c r="AC144" i="6"/>
  <c r="AB144" i="6"/>
  <c r="AA144" i="6"/>
  <c r="Z144" i="6"/>
  <c r="Y144" i="6"/>
  <c r="X144" i="6"/>
  <c r="W144" i="6"/>
  <c r="V144" i="6"/>
  <c r="U144" i="6"/>
  <c r="AD143" i="6"/>
  <c r="AC143" i="6"/>
  <c r="AB143" i="6"/>
  <c r="AA143" i="6"/>
  <c r="Z143" i="6"/>
  <c r="Y143" i="6"/>
  <c r="X143" i="6"/>
  <c r="W143" i="6"/>
  <c r="V143" i="6"/>
  <c r="U143" i="6"/>
  <c r="AD142" i="6"/>
  <c r="AC142" i="6"/>
  <c r="AB142" i="6"/>
  <c r="AA142" i="6"/>
  <c r="Z142" i="6"/>
  <c r="Y142" i="6"/>
  <c r="X142" i="6"/>
  <c r="W142" i="6"/>
  <c r="V142" i="6"/>
  <c r="U142" i="6"/>
  <c r="AD141" i="6"/>
  <c r="AC141" i="6"/>
  <c r="AB141" i="6"/>
  <c r="AA141" i="6"/>
  <c r="Z141" i="6"/>
  <c r="Y141" i="6"/>
  <c r="X141" i="6"/>
  <c r="W141" i="6"/>
  <c r="V141" i="6"/>
  <c r="U141" i="6"/>
  <c r="AD140" i="6"/>
  <c r="AC140" i="6"/>
  <c r="AB140" i="6"/>
  <c r="AA140" i="6"/>
  <c r="Z140" i="6"/>
  <c r="Y140" i="6"/>
  <c r="X140" i="6"/>
  <c r="W140" i="6"/>
  <c r="V140" i="6"/>
  <c r="U140" i="6"/>
  <c r="AD139" i="6"/>
  <c r="AC139" i="6"/>
  <c r="AB139" i="6"/>
  <c r="AA139" i="6"/>
  <c r="Z139" i="6"/>
  <c r="Y139" i="6"/>
  <c r="X139" i="6"/>
  <c r="W139" i="6"/>
  <c r="V139" i="6"/>
  <c r="U139" i="6"/>
  <c r="AD138" i="6"/>
  <c r="AC138" i="6"/>
  <c r="AB138" i="6"/>
  <c r="AA138" i="6"/>
  <c r="Z138" i="6"/>
  <c r="Y138" i="6"/>
  <c r="X138" i="6"/>
  <c r="W138" i="6"/>
  <c r="V138" i="6"/>
  <c r="U138" i="6"/>
  <c r="AD137" i="6"/>
  <c r="AC137" i="6"/>
  <c r="AB137" i="6"/>
  <c r="AA137" i="6"/>
  <c r="Z137" i="6"/>
  <c r="Y137" i="6"/>
  <c r="X137" i="6"/>
  <c r="W137" i="6"/>
  <c r="V137" i="6"/>
  <c r="U137" i="6"/>
  <c r="AD136" i="6"/>
  <c r="AC136" i="6"/>
  <c r="AB136" i="6"/>
  <c r="AA136" i="6"/>
  <c r="Z136" i="6"/>
  <c r="Y136" i="6"/>
  <c r="X136" i="6"/>
  <c r="W136" i="6"/>
  <c r="V136" i="6"/>
  <c r="U136" i="6"/>
  <c r="AD135" i="6"/>
  <c r="AC135" i="6"/>
  <c r="AB135" i="6"/>
  <c r="AA135" i="6"/>
  <c r="Z135" i="6"/>
  <c r="Y135" i="6"/>
  <c r="X135" i="6"/>
  <c r="W135" i="6"/>
  <c r="V135" i="6"/>
  <c r="U135" i="6"/>
  <c r="AD134" i="6"/>
  <c r="AC134" i="6"/>
  <c r="AB134" i="6"/>
  <c r="AA134" i="6"/>
  <c r="Z134" i="6"/>
  <c r="Y134" i="6"/>
  <c r="X134" i="6"/>
  <c r="W134" i="6"/>
  <c r="V134" i="6"/>
  <c r="U134" i="6"/>
  <c r="AD133" i="6"/>
  <c r="AC133" i="6"/>
  <c r="AB133" i="6"/>
  <c r="AA133" i="6"/>
  <c r="Z133" i="6"/>
  <c r="Y133" i="6"/>
  <c r="X133" i="6"/>
  <c r="W133" i="6"/>
  <c r="V133" i="6"/>
  <c r="U133" i="6"/>
  <c r="AD132" i="6"/>
  <c r="AC132" i="6"/>
  <c r="AB132" i="6"/>
  <c r="AA132" i="6"/>
  <c r="Z132" i="6"/>
  <c r="Y132" i="6"/>
  <c r="X132" i="6"/>
  <c r="W132" i="6"/>
  <c r="V132" i="6"/>
  <c r="U132" i="6"/>
  <c r="AD131" i="6"/>
  <c r="AC131" i="6"/>
  <c r="AB131" i="6"/>
  <c r="AA131" i="6"/>
  <c r="Z131" i="6"/>
  <c r="Y131" i="6"/>
  <c r="X131" i="6"/>
  <c r="W131" i="6"/>
  <c r="V131" i="6"/>
  <c r="U131" i="6"/>
  <c r="AD130" i="6"/>
  <c r="AC130" i="6"/>
  <c r="AB130" i="6"/>
  <c r="AA130" i="6"/>
  <c r="Z130" i="6"/>
  <c r="Y130" i="6"/>
  <c r="X130" i="6"/>
  <c r="W130" i="6"/>
  <c r="V130" i="6"/>
  <c r="U130" i="6"/>
  <c r="AD129" i="6"/>
  <c r="AC129" i="6"/>
  <c r="AB129" i="6"/>
  <c r="AA129" i="6"/>
  <c r="Z129" i="6"/>
  <c r="Y129" i="6"/>
  <c r="X129" i="6"/>
  <c r="W129" i="6"/>
  <c r="V129" i="6"/>
  <c r="U129" i="6"/>
  <c r="AD128" i="6"/>
  <c r="AC128" i="6"/>
  <c r="AB128" i="6"/>
  <c r="AA128" i="6"/>
  <c r="Z128" i="6"/>
  <c r="Y128" i="6"/>
  <c r="X128" i="6"/>
  <c r="W128" i="6"/>
  <c r="V128" i="6"/>
  <c r="U128" i="6"/>
  <c r="AD127" i="6"/>
  <c r="AC127" i="6"/>
  <c r="AB127" i="6"/>
  <c r="AA127" i="6"/>
  <c r="Z127" i="6"/>
  <c r="Y127" i="6"/>
  <c r="X127" i="6"/>
  <c r="W127" i="6"/>
  <c r="V127" i="6"/>
  <c r="U127" i="6"/>
  <c r="AD126" i="6"/>
  <c r="AC126" i="6"/>
  <c r="AB126" i="6"/>
  <c r="AA126" i="6"/>
  <c r="Z126" i="6"/>
  <c r="Y126" i="6"/>
  <c r="X126" i="6"/>
  <c r="W126" i="6"/>
  <c r="V126" i="6"/>
  <c r="U126" i="6"/>
  <c r="AD125" i="6"/>
  <c r="AC125" i="6"/>
  <c r="AB125" i="6"/>
  <c r="AA125" i="6"/>
  <c r="Z125" i="6"/>
  <c r="Y125" i="6"/>
  <c r="X125" i="6"/>
  <c r="W125" i="6"/>
  <c r="V125" i="6"/>
  <c r="U125" i="6"/>
  <c r="AD124" i="6"/>
  <c r="AC124" i="6"/>
  <c r="AB124" i="6"/>
  <c r="AA124" i="6"/>
  <c r="Z124" i="6"/>
  <c r="Y124" i="6"/>
  <c r="X124" i="6"/>
  <c r="W124" i="6"/>
  <c r="V124" i="6"/>
  <c r="U124" i="6"/>
  <c r="AD123" i="6"/>
  <c r="AC123" i="6"/>
  <c r="AB123" i="6"/>
  <c r="AA123" i="6"/>
  <c r="Z123" i="6"/>
  <c r="Y123" i="6"/>
  <c r="X123" i="6"/>
  <c r="W123" i="6"/>
  <c r="V123" i="6"/>
  <c r="U123" i="6"/>
  <c r="AD122" i="6"/>
  <c r="AC122" i="6"/>
  <c r="AB122" i="6"/>
  <c r="AA122" i="6"/>
  <c r="Z122" i="6"/>
  <c r="Y122" i="6"/>
  <c r="X122" i="6"/>
  <c r="W122" i="6"/>
  <c r="V122" i="6"/>
  <c r="U122" i="6"/>
  <c r="AD121" i="6"/>
  <c r="AC121" i="6"/>
  <c r="AB121" i="6"/>
  <c r="AA121" i="6"/>
  <c r="Z121" i="6"/>
  <c r="Y121" i="6"/>
  <c r="X121" i="6"/>
  <c r="W121" i="6"/>
  <c r="V121" i="6"/>
  <c r="U121" i="6"/>
  <c r="AD120" i="6"/>
  <c r="AC120" i="6"/>
  <c r="AB120" i="6"/>
  <c r="AA120" i="6"/>
  <c r="Z120" i="6"/>
  <c r="Y120" i="6"/>
  <c r="X120" i="6"/>
  <c r="W120" i="6"/>
  <c r="V120" i="6"/>
  <c r="U120" i="6"/>
  <c r="AD119" i="6"/>
  <c r="AC119" i="6"/>
  <c r="AB119" i="6"/>
  <c r="AA119" i="6"/>
  <c r="Z119" i="6"/>
  <c r="Y119" i="6"/>
  <c r="X119" i="6"/>
  <c r="W119" i="6"/>
  <c r="V119" i="6"/>
  <c r="U119" i="6"/>
  <c r="AD118" i="6"/>
  <c r="AC118" i="6"/>
  <c r="AB118" i="6"/>
  <c r="AA118" i="6"/>
  <c r="Z118" i="6"/>
  <c r="Y118" i="6"/>
  <c r="X118" i="6"/>
  <c r="W118" i="6"/>
  <c r="V118" i="6"/>
  <c r="U118" i="6"/>
  <c r="AD117" i="6"/>
  <c r="AC117" i="6"/>
  <c r="AB117" i="6"/>
  <c r="AA117" i="6"/>
  <c r="Z117" i="6"/>
  <c r="Y117" i="6"/>
  <c r="X117" i="6"/>
  <c r="W117" i="6"/>
  <c r="V117" i="6"/>
  <c r="U117" i="6"/>
  <c r="AD116" i="6"/>
  <c r="AC116" i="6"/>
  <c r="AB116" i="6"/>
  <c r="AA116" i="6"/>
  <c r="Z116" i="6"/>
  <c r="Y116" i="6"/>
  <c r="X116" i="6"/>
  <c r="W116" i="6"/>
  <c r="V116" i="6"/>
  <c r="U116" i="6"/>
  <c r="AD115" i="6"/>
  <c r="AC115" i="6"/>
  <c r="AB115" i="6"/>
  <c r="AA115" i="6"/>
  <c r="Z115" i="6"/>
  <c r="Y115" i="6"/>
  <c r="X115" i="6"/>
  <c r="W115" i="6"/>
  <c r="V115" i="6"/>
  <c r="U115" i="6"/>
  <c r="AD114" i="6"/>
  <c r="AC114" i="6"/>
  <c r="AB114" i="6"/>
  <c r="AA114" i="6"/>
  <c r="Z114" i="6"/>
  <c r="Y114" i="6"/>
  <c r="X114" i="6"/>
  <c r="W114" i="6"/>
  <c r="V114" i="6"/>
  <c r="U114" i="6"/>
  <c r="AD113" i="6"/>
  <c r="AC113" i="6"/>
  <c r="AB113" i="6"/>
  <c r="AA113" i="6"/>
  <c r="Z113" i="6"/>
  <c r="Y113" i="6"/>
  <c r="X113" i="6"/>
  <c r="W113" i="6"/>
  <c r="V113" i="6"/>
  <c r="U113" i="6"/>
  <c r="AD112" i="6"/>
  <c r="AC112" i="6"/>
  <c r="AB112" i="6"/>
  <c r="AA112" i="6"/>
  <c r="Z112" i="6"/>
  <c r="Y112" i="6"/>
  <c r="X112" i="6"/>
  <c r="W112" i="6"/>
  <c r="V112" i="6"/>
  <c r="U112" i="6"/>
  <c r="AD111" i="6"/>
  <c r="AC111" i="6"/>
  <c r="AB111" i="6"/>
  <c r="AA111" i="6"/>
  <c r="Z111" i="6"/>
  <c r="Y111" i="6"/>
  <c r="X111" i="6"/>
  <c r="W111" i="6"/>
  <c r="V111" i="6"/>
  <c r="U111" i="6"/>
  <c r="AD110" i="6"/>
  <c r="AC110" i="6"/>
  <c r="AB110" i="6"/>
  <c r="AA110" i="6"/>
  <c r="Z110" i="6"/>
  <c r="Y110" i="6"/>
  <c r="X110" i="6"/>
  <c r="W110" i="6"/>
  <c r="V110" i="6"/>
  <c r="U110" i="6"/>
  <c r="AD109" i="6"/>
  <c r="AC109" i="6"/>
  <c r="AB109" i="6"/>
  <c r="AA109" i="6"/>
  <c r="Z109" i="6"/>
  <c r="Y109" i="6"/>
  <c r="X109" i="6"/>
  <c r="W109" i="6"/>
  <c r="V109" i="6"/>
  <c r="U109" i="6"/>
  <c r="AD108" i="6"/>
  <c r="AC108" i="6"/>
  <c r="AB108" i="6"/>
  <c r="AA108" i="6"/>
  <c r="Z108" i="6"/>
  <c r="Y108" i="6"/>
  <c r="X108" i="6"/>
  <c r="W108" i="6"/>
  <c r="V108" i="6"/>
  <c r="U108" i="6"/>
  <c r="AD107" i="6"/>
  <c r="AC107" i="6"/>
  <c r="AB107" i="6"/>
  <c r="AA107" i="6"/>
  <c r="Z107" i="6"/>
  <c r="Y107" i="6"/>
  <c r="X107" i="6"/>
  <c r="W107" i="6"/>
  <c r="V107" i="6"/>
  <c r="U107" i="6"/>
  <c r="AD106" i="6"/>
  <c r="AC106" i="6"/>
  <c r="AB106" i="6"/>
  <c r="AA106" i="6"/>
  <c r="Z106" i="6"/>
  <c r="Y106" i="6"/>
  <c r="X106" i="6"/>
  <c r="W106" i="6"/>
  <c r="V106" i="6"/>
  <c r="U106" i="6"/>
  <c r="AD105" i="6"/>
  <c r="AC105" i="6"/>
  <c r="AB105" i="6"/>
  <c r="AA105" i="6"/>
  <c r="Z105" i="6"/>
  <c r="Y105" i="6"/>
  <c r="X105" i="6"/>
  <c r="W105" i="6"/>
  <c r="V105" i="6"/>
  <c r="U105" i="6"/>
  <c r="AD104" i="6"/>
  <c r="AC104" i="6"/>
  <c r="AB104" i="6"/>
  <c r="AA104" i="6"/>
  <c r="Z104" i="6"/>
  <c r="Y104" i="6"/>
  <c r="X104" i="6"/>
  <c r="W104" i="6"/>
  <c r="V104" i="6"/>
  <c r="U104" i="6"/>
  <c r="AD103" i="6"/>
  <c r="AC103" i="6"/>
  <c r="AB103" i="6"/>
  <c r="AA103" i="6"/>
  <c r="Z103" i="6"/>
  <c r="Y103" i="6"/>
  <c r="X103" i="6"/>
  <c r="W103" i="6"/>
  <c r="V103" i="6"/>
  <c r="U103" i="6"/>
  <c r="AD102" i="6"/>
  <c r="AC102" i="6"/>
  <c r="AB102" i="6"/>
  <c r="AA102" i="6"/>
  <c r="Z102" i="6"/>
  <c r="Y102" i="6"/>
  <c r="X102" i="6"/>
  <c r="W102" i="6"/>
  <c r="V102" i="6"/>
  <c r="U102" i="6"/>
  <c r="AD101" i="6"/>
  <c r="AC101" i="6"/>
  <c r="AB101" i="6"/>
  <c r="AA101" i="6"/>
  <c r="Z101" i="6"/>
  <c r="Y101" i="6"/>
  <c r="X101" i="6"/>
  <c r="W101" i="6"/>
  <c r="V101" i="6"/>
  <c r="U101" i="6"/>
  <c r="AD100" i="6"/>
  <c r="AC100" i="6"/>
  <c r="AB100" i="6"/>
  <c r="AA100" i="6"/>
  <c r="Z100" i="6"/>
  <c r="Y100" i="6"/>
  <c r="X100" i="6"/>
  <c r="W100" i="6"/>
  <c r="V100" i="6"/>
  <c r="U100" i="6"/>
  <c r="AD99" i="6"/>
  <c r="AC99" i="6"/>
  <c r="AB99" i="6"/>
  <c r="AA99" i="6"/>
  <c r="Z99" i="6"/>
  <c r="Y99" i="6"/>
  <c r="X99" i="6"/>
  <c r="W99" i="6"/>
  <c r="V99" i="6"/>
  <c r="U99" i="6"/>
  <c r="AD98" i="6"/>
  <c r="AC98" i="6"/>
  <c r="AB98" i="6"/>
  <c r="AA98" i="6"/>
  <c r="Z98" i="6"/>
  <c r="Y98" i="6"/>
  <c r="X98" i="6"/>
  <c r="W98" i="6"/>
  <c r="V98" i="6"/>
  <c r="U98" i="6"/>
  <c r="AD97" i="6"/>
  <c r="AC97" i="6"/>
  <c r="AB97" i="6"/>
  <c r="AA97" i="6"/>
  <c r="Z97" i="6"/>
  <c r="Y97" i="6"/>
  <c r="X97" i="6"/>
  <c r="W97" i="6"/>
  <c r="V97" i="6"/>
  <c r="U97" i="6"/>
  <c r="AD96" i="6"/>
  <c r="AC96" i="6"/>
  <c r="AB96" i="6"/>
  <c r="AA96" i="6"/>
  <c r="Z96" i="6"/>
  <c r="Y96" i="6"/>
  <c r="X96" i="6"/>
  <c r="W96" i="6"/>
  <c r="V96" i="6"/>
  <c r="U96" i="6"/>
  <c r="AD95" i="6"/>
  <c r="AC95" i="6"/>
  <c r="AB95" i="6"/>
  <c r="AA95" i="6"/>
  <c r="Z95" i="6"/>
  <c r="Y95" i="6"/>
  <c r="X95" i="6"/>
  <c r="W95" i="6"/>
  <c r="V95" i="6"/>
  <c r="U95" i="6"/>
  <c r="AD94" i="6"/>
  <c r="AC94" i="6"/>
  <c r="AB94" i="6"/>
  <c r="AA94" i="6"/>
  <c r="Z94" i="6"/>
  <c r="Y94" i="6"/>
  <c r="X94" i="6"/>
  <c r="W94" i="6"/>
  <c r="V94" i="6"/>
  <c r="U94" i="6"/>
  <c r="AD93" i="6"/>
  <c r="AC93" i="6"/>
  <c r="AB93" i="6"/>
  <c r="AA93" i="6"/>
  <c r="Z93" i="6"/>
  <c r="Y93" i="6"/>
  <c r="X93" i="6"/>
  <c r="W93" i="6"/>
  <c r="V93" i="6"/>
  <c r="U93" i="6"/>
  <c r="AD92" i="6"/>
  <c r="AC92" i="6"/>
  <c r="AB92" i="6"/>
  <c r="AA92" i="6"/>
  <c r="Z92" i="6"/>
  <c r="Y92" i="6"/>
  <c r="X92" i="6"/>
  <c r="W92" i="6"/>
  <c r="V92" i="6"/>
  <c r="U92" i="6"/>
  <c r="AD91" i="6"/>
  <c r="AC91" i="6"/>
  <c r="AB91" i="6"/>
  <c r="AA91" i="6"/>
  <c r="Z91" i="6"/>
  <c r="Y91" i="6"/>
  <c r="X91" i="6"/>
  <c r="W91" i="6"/>
  <c r="V91" i="6"/>
  <c r="U91" i="6"/>
  <c r="AD90" i="6"/>
  <c r="AC90" i="6"/>
  <c r="AB90" i="6"/>
  <c r="AA90" i="6"/>
  <c r="Z90" i="6"/>
  <c r="Y90" i="6"/>
  <c r="X90" i="6"/>
  <c r="W90" i="6"/>
  <c r="V90" i="6"/>
  <c r="U90" i="6"/>
  <c r="AD89" i="6"/>
  <c r="AC89" i="6"/>
  <c r="AB89" i="6"/>
  <c r="AA89" i="6"/>
  <c r="Z89" i="6"/>
  <c r="Y89" i="6"/>
  <c r="X89" i="6"/>
  <c r="W89" i="6"/>
  <c r="V89" i="6"/>
  <c r="U89" i="6"/>
  <c r="AD88" i="6"/>
  <c r="AC88" i="6"/>
  <c r="AB88" i="6"/>
  <c r="AA88" i="6"/>
  <c r="Z88" i="6"/>
  <c r="Y88" i="6"/>
  <c r="X88" i="6"/>
  <c r="W88" i="6"/>
  <c r="V88" i="6"/>
  <c r="U88" i="6"/>
  <c r="AD87" i="6"/>
  <c r="AC87" i="6"/>
  <c r="AB87" i="6"/>
  <c r="AA87" i="6"/>
  <c r="Z87" i="6"/>
  <c r="Y87" i="6"/>
  <c r="X87" i="6"/>
  <c r="W87" i="6"/>
  <c r="V87" i="6"/>
  <c r="U87" i="6"/>
  <c r="AD86" i="6"/>
  <c r="AC86" i="6"/>
  <c r="AB86" i="6"/>
  <c r="AA86" i="6"/>
  <c r="Z86" i="6"/>
  <c r="Y86" i="6"/>
  <c r="X86" i="6"/>
  <c r="W86" i="6"/>
  <c r="V86" i="6"/>
  <c r="U86" i="6"/>
  <c r="AD85" i="6"/>
  <c r="AC85" i="6"/>
  <c r="AB85" i="6"/>
  <c r="AA85" i="6"/>
  <c r="Z85" i="6"/>
  <c r="Y85" i="6"/>
  <c r="X85" i="6"/>
  <c r="W85" i="6"/>
  <c r="V85" i="6"/>
  <c r="U85" i="6"/>
  <c r="AD84" i="6"/>
  <c r="AC84" i="6"/>
  <c r="AB84" i="6"/>
  <c r="AA84" i="6"/>
  <c r="Z84" i="6"/>
  <c r="Y84" i="6"/>
  <c r="X84" i="6"/>
  <c r="W84" i="6"/>
  <c r="V84" i="6"/>
  <c r="U84" i="6"/>
  <c r="AD83" i="6"/>
  <c r="AC83" i="6"/>
  <c r="AB83" i="6"/>
  <c r="AA83" i="6"/>
  <c r="Z83" i="6"/>
  <c r="Y83" i="6"/>
  <c r="X83" i="6"/>
  <c r="W83" i="6"/>
  <c r="V83" i="6"/>
  <c r="U83" i="6"/>
  <c r="AD82" i="6"/>
  <c r="AC82" i="6"/>
  <c r="AB82" i="6"/>
  <c r="AA82" i="6"/>
  <c r="Z82" i="6"/>
  <c r="Y82" i="6"/>
  <c r="X82" i="6"/>
  <c r="W82" i="6"/>
  <c r="V82" i="6"/>
  <c r="U82" i="6"/>
  <c r="AD81" i="6"/>
  <c r="AC81" i="6"/>
  <c r="AB81" i="6"/>
  <c r="AA81" i="6"/>
  <c r="Z81" i="6"/>
  <c r="Y81" i="6"/>
  <c r="X81" i="6"/>
  <c r="W81" i="6"/>
  <c r="V81" i="6"/>
  <c r="U81" i="6"/>
  <c r="AD80" i="6"/>
  <c r="AC80" i="6"/>
  <c r="AB80" i="6"/>
  <c r="AA80" i="6"/>
  <c r="Z80" i="6"/>
  <c r="Y80" i="6"/>
  <c r="X80" i="6"/>
  <c r="W80" i="6"/>
  <c r="V80" i="6"/>
  <c r="U80" i="6"/>
  <c r="AD79" i="6"/>
  <c r="AC79" i="6"/>
  <c r="AB79" i="6"/>
  <c r="AA79" i="6"/>
  <c r="Z79" i="6"/>
  <c r="Y79" i="6"/>
  <c r="X79" i="6"/>
  <c r="W79" i="6"/>
  <c r="V79" i="6"/>
  <c r="U79" i="6"/>
  <c r="AD78" i="6"/>
  <c r="AC78" i="6"/>
  <c r="AB78" i="6"/>
  <c r="AA78" i="6"/>
  <c r="Z78" i="6"/>
  <c r="Y78" i="6"/>
  <c r="X78" i="6"/>
  <c r="W78" i="6"/>
  <c r="V78" i="6"/>
  <c r="U78" i="6"/>
  <c r="AD77" i="6"/>
  <c r="AC77" i="6"/>
  <c r="AB77" i="6"/>
  <c r="AA77" i="6"/>
  <c r="Z77" i="6"/>
  <c r="Y77" i="6"/>
  <c r="X77" i="6"/>
  <c r="W77" i="6"/>
  <c r="V77" i="6"/>
  <c r="U77" i="6"/>
  <c r="AD76" i="6"/>
  <c r="AC76" i="6"/>
  <c r="AB76" i="6"/>
  <c r="AA76" i="6"/>
  <c r="Z76" i="6"/>
  <c r="Y76" i="6"/>
  <c r="X76" i="6"/>
  <c r="W76" i="6"/>
  <c r="V76" i="6"/>
  <c r="U76" i="6"/>
  <c r="AD75" i="6"/>
  <c r="AC75" i="6"/>
  <c r="AB75" i="6"/>
  <c r="AA75" i="6"/>
  <c r="Z75" i="6"/>
  <c r="Y75" i="6"/>
  <c r="X75" i="6"/>
  <c r="W75" i="6"/>
  <c r="V75" i="6"/>
  <c r="U75" i="6"/>
  <c r="AD74" i="6"/>
  <c r="AC74" i="6"/>
  <c r="AB74" i="6"/>
  <c r="AA74" i="6"/>
  <c r="Z74" i="6"/>
  <c r="Y74" i="6"/>
  <c r="X74" i="6"/>
  <c r="W74" i="6"/>
  <c r="V74" i="6"/>
  <c r="U74" i="6"/>
  <c r="AD73" i="6"/>
  <c r="AC73" i="6"/>
  <c r="AB73" i="6"/>
  <c r="AA73" i="6"/>
  <c r="Z73" i="6"/>
  <c r="Y73" i="6"/>
  <c r="X73" i="6"/>
  <c r="W73" i="6"/>
  <c r="V73" i="6"/>
  <c r="U73" i="6"/>
  <c r="AD72" i="6"/>
  <c r="AC72" i="6"/>
  <c r="AB72" i="6"/>
  <c r="AA72" i="6"/>
  <c r="Z72" i="6"/>
  <c r="Y72" i="6"/>
  <c r="X72" i="6"/>
  <c r="W72" i="6"/>
  <c r="V72" i="6"/>
  <c r="U72" i="6"/>
  <c r="AD71" i="6"/>
  <c r="AC71" i="6"/>
  <c r="AB71" i="6"/>
  <c r="AA71" i="6"/>
  <c r="Z71" i="6"/>
  <c r="Y71" i="6"/>
  <c r="X71" i="6"/>
  <c r="W71" i="6"/>
  <c r="V71" i="6"/>
  <c r="U71" i="6"/>
  <c r="AD70" i="6"/>
  <c r="AC70" i="6"/>
  <c r="AB70" i="6"/>
  <c r="AA70" i="6"/>
  <c r="Z70" i="6"/>
  <c r="Y70" i="6"/>
  <c r="X70" i="6"/>
  <c r="W70" i="6"/>
  <c r="V70" i="6"/>
  <c r="U70" i="6"/>
  <c r="AD69" i="6"/>
  <c r="AC69" i="6"/>
  <c r="AB69" i="6"/>
  <c r="AA69" i="6"/>
  <c r="Z69" i="6"/>
  <c r="Y69" i="6"/>
  <c r="X69" i="6"/>
  <c r="W69" i="6"/>
  <c r="V69" i="6"/>
  <c r="U69" i="6"/>
  <c r="AD68" i="6"/>
  <c r="AC68" i="6"/>
  <c r="AB68" i="6"/>
  <c r="AA68" i="6"/>
  <c r="Z68" i="6"/>
  <c r="Y68" i="6"/>
  <c r="X68" i="6"/>
  <c r="W68" i="6"/>
  <c r="V68" i="6"/>
  <c r="U68" i="6"/>
  <c r="AD67" i="6"/>
  <c r="AC67" i="6"/>
  <c r="AB67" i="6"/>
  <c r="AA67" i="6"/>
  <c r="Z67" i="6"/>
  <c r="Y67" i="6"/>
  <c r="X67" i="6"/>
  <c r="W67" i="6"/>
  <c r="V67" i="6"/>
  <c r="U67" i="6"/>
  <c r="AD66" i="6"/>
  <c r="AC66" i="6"/>
  <c r="AB66" i="6"/>
  <c r="AA66" i="6"/>
  <c r="Z66" i="6"/>
  <c r="Y66" i="6"/>
  <c r="X66" i="6"/>
  <c r="W66" i="6"/>
  <c r="V66" i="6"/>
  <c r="U66" i="6"/>
  <c r="AD65" i="6"/>
  <c r="AC65" i="6"/>
  <c r="AB65" i="6"/>
  <c r="AA65" i="6"/>
  <c r="Z65" i="6"/>
  <c r="Y65" i="6"/>
  <c r="X65" i="6"/>
  <c r="W65" i="6"/>
  <c r="V65" i="6"/>
  <c r="U65" i="6"/>
  <c r="AD64" i="6"/>
  <c r="AC64" i="6"/>
  <c r="AB64" i="6"/>
  <c r="AA64" i="6"/>
  <c r="Z64" i="6"/>
  <c r="Y64" i="6"/>
  <c r="X64" i="6"/>
  <c r="W64" i="6"/>
  <c r="V64" i="6"/>
  <c r="U64" i="6"/>
  <c r="AD63" i="6"/>
  <c r="AC63" i="6"/>
  <c r="AB63" i="6"/>
  <c r="AA63" i="6"/>
  <c r="Z63" i="6"/>
  <c r="Y63" i="6"/>
  <c r="X63" i="6"/>
  <c r="W63" i="6"/>
  <c r="V63" i="6"/>
  <c r="U63" i="6"/>
  <c r="AD62" i="6"/>
  <c r="AC62" i="6"/>
  <c r="AB62" i="6"/>
  <c r="AA62" i="6"/>
  <c r="Z62" i="6"/>
  <c r="Y62" i="6"/>
  <c r="X62" i="6"/>
  <c r="W62" i="6"/>
  <c r="V62" i="6"/>
  <c r="U62" i="6"/>
  <c r="AD61" i="6"/>
  <c r="AC61" i="6"/>
  <c r="AB61" i="6"/>
  <c r="AA61" i="6"/>
  <c r="Z61" i="6"/>
  <c r="Y61" i="6"/>
  <c r="X61" i="6"/>
  <c r="W61" i="6"/>
  <c r="V61" i="6"/>
  <c r="U61" i="6"/>
  <c r="AD60" i="6"/>
  <c r="AC60" i="6"/>
  <c r="AB60" i="6"/>
  <c r="AA60" i="6"/>
  <c r="Z60" i="6"/>
  <c r="Y60" i="6"/>
  <c r="X60" i="6"/>
  <c r="W60" i="6"/>
  <c r="V60" i="6"/>
  <c r="U60" i="6"/>
  <c r="AD59" i="6"/>
  <c r="AC59" i="6"/>
  <c r="AB59" i="6"/>
  <c r="AA59" i="6"/>
  <c r="Z59" i="6"/>
  <c r="Y59" i="6"/>
  <c r="X59" i="6"/>
  <c r="W59" i="6"/>
  <c r="V59" i="6"/>
  <c r="U59" i="6"/>
  <c r="AD58" i="6"/>
  <c r="AC58" i="6"/>
  <c r="AB58" i="6"/>
  <c r="AA58" i="6"/>
  <c r="Z58" i="6"/>
  <c r="Y58" i="6"/>
  <c r="X58" i="6"/>
  <c r="W58" i="6"/>
  <c r="V58" i="6"/>
  <c r="U58" i="6"/>
  <c r="AD57" i="6"/>
  <c r="AC57" i="6"/>
  <c r="AB57" i="6"/>
  <c r="AA57" i="6"/>
  <c r="Z57" i="6"/>
  <c r="Y57" i="6"/>
  <c r="X57" i="6"/>
  <c r="W57" i="6"/>
  <c r="V57" i="6"/>
  <c r="U57" i="6"/>
  <c r="AD56" i="6"/>
  <c r="AC56" i="6"/>
  <c r="AB56" i="6"/>
  <c r="AA56" i="6"/>
  <c r="Z56" i="6"/>
  <c r="Y56" i="6"/>
  <c r="X56" i="6"/>
  <c r="W56" i="6"/>
  <c r="V56" i="6"/>
  <c r="U56" i="6"/>
  <c r="AD55" i="6"/>
  <c r="AC55" i="6"/>
  <c r="AB55" i="6"/>
  <c r="AA55" i="6"/>
  <c r="Z55" i="6"/>
  <c r="Y55" i="6"/>
  <c r="X55" i="6"/>
  <c r="W55" i="6"/>
  <c r="V55" i="6"/>
  <c r="U55" i="6"/>
  <c r="AD54" i="6"/>
  <c r="AC54" i="6"/>
  <c r="AB54" i="6"/>
  <c r="AA54" i="6"/>
  <c r="Z54" i="6"/>
  <c r="Y54" i="6"/>
  <c r="X54" i="6"/>
  <c r="W54" i="6"/>
  <c r="V54" i="6"/>
  <c r="U54" i="6"/>
  <c r="AD53" i="6"/>
  <c r="AC53" i="6"/>
  <c r="AB53" i="6"/>
  <c r="AA53" i="6"/>
  <c r="Z53" i="6"/>
  <c r="Y53" i="6"/>
  <c r="X53" i="6"/>
  <c r="W53" i="6"/>
  <c r="V53" i="6"/>
  <c r="U53" i="6"/>
  <c r="AD52" i="6"/>
  <c r="AC52" i="6"/>
  <c r="AB52" i="6"/>
  <c r="AA52" i="6"/>
  <c r="Z52" i="6"/>
  <c r="Y52" i="6"/>
  <c r="X52" i="6"/>
  <c r="W52" i="6"/>
  <c r="V52" i="6"/>
  <c r="U52" i="6"/>
  <c r="AD51" i="6"/>
  <c r="AC51" i="6"/>
  <c r="AB51" i="6"/>
  <c r="AA51" i="6"/>
  <c r="Z51" i="6"/>
  <c r="Y51" i="6"/>
  <c r="X51" i="6"/>
  <c r="W51" i="6"/>
  <c r="V51" i="6"/>
  <c r="U51" i="6"/>
  <c r="AD50" i="6"/>
  <c r="AC50" i="6"/>
  <c r="AB50" i="6"/>
  <c r="AA50" i="6"/>
  <c r="Z50" i="6"/>
  <c r="Y50" i="6"/>
  <c r="X50" i="6"/>
  <c r="W50" i="6"/>
  <c r="V50" i="6"/>
  <c r="U50" i="6"/>
  <c r="AD49" i="6"/>
  <c r="AC49" i="6"/>
  <c r="AB49" i="6"/>
  <c r="AA49" i="6"/>
  <c r="Z49" i="6"/>
  <c r="Y49" i="6"/>
  <c r="X49" i="6"/>
  <c r="W49" i="6"/>
  <c r="V49" i="6"/>
  <c r="U49" i="6"/>
  <c r="AD48" i="6"/>
  <c r="AC48" i="6"/>
  <c r="AB48" i="6"/>
  <c r="AA48" i="6"/>
  <c r="Z48" i="6"/>
  <c r="Y48" i="6"/>
  <c r="X48" i="6"/>
  <c r="W48" i="6"/>
  <c r="V48" i="6"/>
  <c r="U48" i="6"/>
  <c r="AD47" i="6"/>
  <c r="AC47" i="6"/>
  <c r="AB47" i="6"/>
  <c r="AA47" i="6"/>
  <c r="Z47" i="6"/>
  <c r="Y47" i="6"/>
  <c r="X47" i="6"/>
  <c r="W47" i="6"/>
  <c r="V47" i="6"/>
  <c r="U47" i="6"/>
  <c r="AD46" i="6"/>
  <c r="AC46" i="6"/>
  <c r="AB46" i="6"/>
  <c r="AA46" i="6"/>
  <c r="Z46" i="6"/>
  <c r="Y46" i="6"/>
  <c r="X46" i="6"/>
  <c r="W46" i="6"/>
  <c r="V46" i="6"/>
  <c r="U46" i="6"/>
  <c r="AD45" i="6"/>
  <c r="AC45" i="6"/>
  <c r="AB45" i="6"/>
  <c r="AA45" i="6"/>
  <c r="Z45" i="6"/>
  <c r="Y45" i="6"/>
  <c r="X45" i="6"/>
  <c r="W45" i="6"/>
  <c r="V45" i="6"/>
  <c r="U45" i="6"/>
  <c r="AD44" i="6"/>
  <c r="AC44" i="6"/>
  <c r="AB44" i="6"/>
  <c r="AA44" i="6"/>
  <c r="Z44" i="6"/>
  <c r="Y44" i="6"/>
  <c r="X44" i="6"/>
  <c r="W44" i="6"/>
  <c r="V44" i="6"/>
  <c r="U44" i="6"/>
  <c r="AD43" i="6"/>
  <c r="AC43" i="6"/>
  <c r="AB43" i="6"/>
  <c r="AA43" i="6"/>
  <c r="Z43" i="6"/>
  <c r="Y43" i="6"/>
  <c r="X43" i="6"/>
  <c r="W43" i="6"/>
  <c r="V43" i="6"/>
  <c r="U43" i="6"/>
  <c r="AD42" i="6"/>
  <c r="AC42" i="6"/>
  <c r="AB42" i="6"/>
  <c r="AA42" i="6"/>
  <c r="Z42" i="6"/>
  <c r="Y42" i="6"/>
  <c r="X42" i="6"/>
  <c r="W42" i="6"/>
  <c r="V42" i="6"/>
  <c r="U42" i="6"/>
  <c r="AD41" i="6"/>
  <c r="AC41" i="6"/>
  <c r="AB41" i="6"/>
  <c r="AA41" i="6"/>
  <c r="Z41" i="6"/>
  <c r="Y41" i="6"/>
  <c r="X41" i="6"/>
  <c r="W41" i="6"/>
  <c r="V41" i="6"/>
  <c r="U41" i="6"/>
  <c r="AD40" i="6"/>
  <c r="AC40" i="6"/>
  <c r="AB40" i="6"/>
  <c r="AA40" i="6"/>
  <c r="Z40" i="6"/>
  <c r="Y40" i="6"/>
  <c r="X40" i="6"/>
  <c r="W40" i="6"/>
  <c r="V40" i="6"/>
  <c r="U40" i="6"/>
  <c r="AD39" i="6"/>
  <c r="AC39" i="6"/>
  <c r="AB39" i="6"/>
  <c r="AA39" i="6"/>
  <c r="Z39" i="6"/>
  <c r="Y39" i="6"/>
  <c r="X39" i="6"/>
  <c r="W39" i="6"/>
  <c r="V39" i="6"/>
  <c r="U39" i="6"/>
  <c r="AD38" i="6"/>
  <c r="AC38" i="6"/>
  <c r="AB38" i="6"/>
  <c r="AA38" i="6"/>
  <c r="Z38" i="6"/>
  <c r="Y38" i="6"/>
  <c r="X38" i="6"/>
  <c r="W38" i="6"/>
  <c r="V38" i="6"/>
  <c r="U38" i="6"/>
  <c r="AD37" i="6"/>
  <c r="AC37" i="6"/>
  <c r="AB37" i="6"/>
  <c r="AA37" i="6"/>
  <c r="Z37" i="6"/>
  <c r="Y37" i="6"/>
  <c r="X37" i="6"/>
  <c r="W37" i="6"/>
  <c r="V37" i="6"/>
  <c r="U37" i="6"/>
  <c r="AD36" i="6"/>
  <c r="AC36" i="6"/>
  <c r="AB36" i="6"/>
  <c r="AA36" i="6"/>
  <c r="Z36" i="6"/>
  <c r="Y36" i="6"/>
  <c r="X36" i="6"/>
  <c r="W36" i="6"/>
  <c r="V36" i="6"/>
  <c r="U36" i="6"/>
  <c r="AD35" i="6"/>
  <c r="AC35" i="6"/>
  <c r="AB35" i="6"/>
  <c r="AA35" i="6"/>
  <c r="Z35" i="6"/>
  <c r="Y35" i="6"/>
  <c r="X35" i="6"/>
  <c r="W35" i="6"/>
  <c r="V35" i="6"/>
  <c r="U35" i="6"/>
  <c r="AD34" i="6"/>
  <c r="AC34" i="6"/>
  <c r="AB34" i="6"/>
  <c r="AA34" i="6"/>
  <c r="Z34" i="6"/>
  <c r="Y34" i="6"/>
  <c r="X34" i="6"/>
  <c r="W34" i="6"/>
  <c r="V34" i="6"/>
  <c r="U34" i="6"/>
  <c r="AD33" i="6"/>
  <c r="AC33" i="6"/>
  <c r="AB33" i="6"/>
  <c r="AA33" i="6"/>
  <c r="Z33" i="6"/>
  <c r="Y33" i="6"/>
  <c r="X33" i="6"/>
  <c r="W33" i="6"/>
  <c r="V33" i="6"/>
  <c r="U33" i="6"/>
  <c r="AD32" i="6"/>
  <c r="AC32" i="6"/>
  <c r="AB32" i="6"/>
  <c r="AA32" i="6"/>
  <c r="Z32" i="6"/>
  <c r="Y32" i="6"/>
  <c r="X32" i="6"/>
  <c r="W32" i="6"/>
  <c r="V32" i="6"/>
  <c r="U32" i="6"/>
  <c r="AD31" i="6"/>
  <c r="AC31" i="6"/>
  <c r="AB31" i="6"/>
  <c r="AA31" i="6"/>
  <c r="Z31" i="6"/>
  <c r="Y31" i="6"/>
  <c r="X31" i="6"/>
  <c r="W31" i="6"/>
  <c r="V31" i="6"/>
  <c r="U31" i="6"/>
  <c r="AD30" i="6"/>
  <c r="AC30" i="6"/>
  <c r="AB30" i="6"/>
  <c r="AA30" i="6"/>
  <c r="Z30" i="6"/>
  <c r="Y30" i="6"/>
  <c r="X30" i="6"/>
  <c r="W30" i="6"/>
  <c r="V30" i="6"/>
  <c r="U30" i="6"/>
  <c r="AD29" i="6"/>
  <c r="AC29" i="6"/>
  <c r="AB29" i="6"/>
  <c r="AA29" i="6"/>
  <c r="Z29" i="6"/>
  <c r="Y29" i="6"/>
  <c r="X29" i="6"/>
  <c r="W29" i="6"/>
  <c r="V29" i="6"/>
  <c r="U29" i="6"/>
  <c r="AD28" i="6"/>
  <c r="AC28" i="6"/>
  <c r="AB28" i="6"/>
  <c r="AA28" i="6"/>
  <c r="Z28" i="6"/>
  <c r="Y28" i="6"/>
  <c r="X28" i="6"/>
  <c r="W28" i="6"/>
  <c r="V28" i="6"/>
  <c r="K4" i="6" s="1"/>
  <c r="U28" i="6"/>
  <c r="AD27" i="6"/>
  <c r="AC27" i="6"/>
  <c r="AB27" i="6"/>
  <c r="AA27" i="6"/>
  <c r="Z27" i="6"/>
  <c r="Y27" i="6"/>
  <c r="X27" i="6"/>
  <c r="W27" i="6"/>
  <c r="V27" i="6"/>
  <c r="U27" i="6"/>
  <c r="AD26" i="6"/>
  <c r="AC26" i="6"/>
  <c r="AB26" i="6"/>
  <c r="AA26" i="6"/>
  <c r="Z26" i="6"/>
  <c r="Y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C24" i="6"/>
  <c r="AB24" i="6"/>
  <c r="AA24" i="6"/>
  <c r="Z24" i="6"/>
  <c r="Y24" i="6"/>
  <c r="X24" i="6"/>
  <c r="W24" i="6"/>
  <c r="V24" i="6"/>
  <c r="U24" i="6"/>
  <c r="AD23" i="6"/>
  <c r="AC23" i="6"/>
  <c r="AB23" i="6"/>
  <c r="AA23" i="6"/>
  <c r="Z23" i="6"/>
  <c r="Y23" i="6"/>
  <c r="X23" i="6"/>
  <c r="W23" i="6"/>
  <c r="V23" i="6"/>
  <c r="U23" i="6"/>
  <c r="AD22" i="6"/>
  <c r="AC22" i="6"/>
  <c r="AB22" i="6"/>
  <c r="AA22" i="6"/>
  <c r="Z22" i="6"/>
  <c r="Y22" i="6"/>
  <c r="X22" i="6"/>
  <c r="W22" i="6"/>
  <c r="V22" i="6"/>
  <c r="U22" i="6"/>
  <c r="AD21" i="6"/>
  <c r="AC21" i="6"/>
  <c r="AB21" i="6"/>
  <c r="AA21" i="6"/>
  <c r="Z21" i="6"/>
  <c r="Y21" i="6"/>
  <c r="X21" i="6"/>
  <c r="W21" i="6"/>
  <c r="V21" i="6"/>
  <c r="U21" i="6"/>
  <c r="AD20" i="6"/>
  <c r="AC20" i="6"/>
  <c r="AB20" i="6"/>
  <c r="AA20" i="6"/>
  <c r="Z20" i="6"/>
  <c r="Y20" i="6"/>
  <c r="X20" i="6"/>
  <c r="W20" i="6"/>
  <c r="L4" i="6" s="1"/>
  <c r="V20" i="6"/>
  <c r="U20" i="6"/>
  <c r="AD19" i="6"/>
  <c r="AC19" i="6"/>
  <c r="AB19" i="6"/>
  <c r="AA19" i="6"/>
  <c r="Z19" i="6"/>
  <c r="Y19" i="6"/>
  <c r="X19" i="6"/>
  <c r="W19" i="6"/>
  <c r="V19" i="6"/>
  <c r="U19" i="6"/>
  <c r="AX18" i="6"/>
  <c r="AW18" i="6"/>
  <c r="AV18" i="6"/>
  <c r="AU18" i="6"/>
  <c r="AD18" i="6"/>
  <c r="AC18" i="6"/>
  <c r="R11" i="6" s="1"/>
  <c r="AB18" i="6"/>
  <c r="AA18" i="6"/>
  <c r="Z18" i="6"/>
  <c r="Y18" i="6"/>
  <c r="X18" i="6"/>
  <c r="W18" i="6"/>
  <c r="L10" i="6" s="1"/>
  <c r="V18" i="6"/>
  <c r="U18" i="6"/>
  <c r="J11" i="6" s="1"/>
  <c r="DL17" i="6"/>
  <c r="DK17" i="6"/>
  <c r="DA17" i="6"/>
  <c r="CZ17" i="6"/>
  <c r="CU17" i="6"/>
  <c r="DF17" i="6" s="1"/>
  <c r="CR17" i="6"/>
  <c r="CQ17" i="6"/>
  <c r="CP17" i="6"/>
  <c r="CO17" i="6"/>
  <c r="CJ17" i="6"/>
  <c r="CI17" i="6"/>
  <c r="CG17" i="6"/>
  <c r="CF17" i="6"/>
  <c r="CE17" i="6"/>
  <c r="CD17" i="6"/>
  <c r="CC17" i="6"/>
  <c r="CN17" i="6" s="1"/>
  <c r="CB17" i="6"/>
  <c r="CM17" i="6" s="1"/>
  <c r="CA17" i="6"/>
  <c r="BZ17" i="6"/>
  <c r="CK17" i="6" s="1"/>
  <c r="BY17" i="6"/>
  <c r="BX17" i="6"/>
  <c r="BR17" i="6"/>
  <c r="BQ17" i="6"/>
  <c r="BI17" i="6"/>
  <c r="BT17" i="6" s="1"/>
  <c r="BH17" i="6"/>
  <c r="BS17" i="6" s="1"/>
  <c r="BG17" i="6"/>
  <c r="BF17" i="6"/>
  <c r="AZ17" i="6"/>
  <c r="AY17" i="6"/>
  <c r="AX17" i="6"/>
  <c r="AW17" i="6"/>
  <c r="AV17" i="6"/>
  <c r="AU17" i="6"/>
  <c r="AT17" i="6"/>
  <c r="AS17" i="6"/>
  <c r="AR17" i="6"/>
  <c r="AQ17" i="6"/>
  <c r="AD17" i="6"/>
  <c r="AC17" i="6"/>
  <c r="AB17" i="6"/>
  <c r="AA17" i="6"/>
  <c r="P11" i="6" s="1"/>
  <c r="Z17" i="6"/>
  <c r="Y17" i="6"/>
  <c r="X17" i="6"/>
  <c r="W17" i="6"/>
  <c r="V17" i="6"/>
  <c r="U17" i="6"/>
  <c r="S13" i="6"/>
  <c r="R13" i="6"/>
  <c r="Q13" i="6"/>
  <c r="P13" i="6"/>
  <c r="O13" i="6"/>
  <c r="N13" i="6"/>
  <c r="M13" i="6"/>
  <c r="L13" i="6"/>
  <c r="K13" i="6"/>
  <c r="J13" i="6"/>
  <c r="H13" i="6"/>
  <c r="G13" i="6"/>
  <c r="F13" i="6"/>
  <c r="E13" i="6"/>
  <c r="C13" i="6"/>
  <c r="M11" i="6"/>
  <c r="H11" i="6"/>
  <c r="G11" i="6"/>
  <c r="F11" i="6"/>
  <c r="E11" i="6"/>
  <c r="N10" i="6"/>
  <c r="H10" i="6"/>
  <c r="G10" i="6"/>
  <c r="F10" i="6"/>
  <c r="E10" i="6"/>
  <c r="Q7" i="6"/>
  <c r="P7" i="6"/>
  <c r="H7" i="6" a="1"/>
  <c r="H7" i="6" s="1"/>
  <c r="H8" i="6" s="1" a="1"/>
  <c r="H8" i="6" s="1"/>
  <c r="G7" i="6" a="1"/>
  <c r="G7" i="6" s="1"/>
  <c r="G8" i="6" s="1" a="1"/>
  <c r="G8" i="6" s="1"/>
  <c r="F7" i="6" a="1"/>
  <c r="F7" i="6" s="1"/>
  <c r="F8" i="6" s="1" a="1"/>
  <c r="F8" i="6" s="1"/>
  <c r="E7" i="6" a="1"/>
  <c r="E7" i="6" s="1"/>
  <c r="E8" i="6" s="1" a="1"/>
  <c r="E8" i="6" s="1"/>
  <c r="L6" i="6"/>
  <c r="H6" i="6"/>
  <c r="G6" i="6"/>
  <c r="F6" i="6"/>
  <c r="E6" i="6"/>
  <c r="H5" i="6"/>
  <c r="G5" i="6"/>
  <c r="X4" i="6"/>
  <c r="W4" i="6"/>
  <c r="V4" i="6"/>
  <c r="U4" i="6"/>
  <c r="R4" i="6"/>
  <c r="R5" i="6" s="1"/>
  <c r="CF7" i="6" s="1"/>
  <c r="J4" i="6"/>
  <c r="J5" i="6" s="1"/>
  <c r="BX7" i="6" s="1"/>
  <c r="H4" i="6"/>
  <c r="G4" i="6"/>
  <c r="F4" i="6"/>
  <c r="E4" i="6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C3" i="6" a="1"/>
  <c r="C3" i="6" s="1"/>
  <c r="S2" i="6"/>
  <c r="R2" i="6"/>
  <c r="Q2" i="6"/>
  <c r="P2" i="6"/>
  <c r="O2" i="6"/>
  <c r="N2" i="6"/>
  <c r="M2" i="6"/>
  <c r="L2" i="6"/>
  <c r="K2" i="6"/>
  <c r="J2" i="6"/>
  <c r="H2" i="6"/>
  <c r="G2" i="6"/>
  <c r="F2" i="6"/>
  <c r="F5" i="6" s="1"/>
  <c r="E2" i="6"/>
  <c r="E5" i="6" s="1"/>
  <c r="C2" i="6"/>
  <c r="CJ4" i="6" l="1"/>
  <c r="K5" i="6"/>
  <c r="BY7" i="6" s="1"/>
  <c r="CK4" i="6"/>
  <c r="L5" i="6"/>
  <c r="BZ7" i="6" s="1"/>
  <c r="BG45" i="6"/>
  <c r="BR45" i="6" s="1"/>
  <c r="O5" i="6"/>
  <c r="CC7" i="6" s="1"/>
  <c r="CV17" i="6"/>
  <c r="DG17" i="6" s="1"/>
  <c r="S11" i="6"/>
  <c r="K7" i="6"/>
  <c r="Q10" i="6"/>
  <c r="Q11" i="6"/>
  <c r="AZ18" i="6"/>
  <c r="CI4" i="6"/>
  <c r="CQ4" i="6"/>
  <c r="P6" i="6"/>
  <c r="L7" i="6"/>
  <c r="Q8" i="6" a="1"/>
  <c r="Q8" i="6" s="1"/>
  <c r="J10" i="6"/>
  <c r="AS18" i="6"/>
  <c r="BD17" i="6"/>
  <c r="BO17" i="6" s="1"/>
  <c r="BB17" i="6"/>
  <c r="BM17" i="6" s="1"/>
  <c r="CX17" i="6"/>
  <c r="DI17" i="6" s="1"/>
  <c r="BF20" i="6"/>
  <c r="BQ20" i="6" s="1"/>
  <c r="M6" i="6"/>
  <c r="R10" i="6"/>
  <c r="N11" i="6"/>
  <c r="O10" i="6"/>
  <c r="K11" i="6"/>
  <c r="AV19" i="6"/>
  <c r="AV20" i="6" s="1"/>
  <c r="AV21" i="6" s="1"/>
  <c r="AV22" i="6" s="1"/>
  <c r="AV23" i="6" s="1"/>
  <c r="AV24" i="6" s="1"/>
  <c r="AV25" i="6" s="1"/>
  <c r="AV26" i="6" s="1"/>
  <c r="AV27" i="6" s="1"/>
  <c r="AV28" i="6" s="1"/>
  <c r="AV29" i="6" s="1"/>
  <c r="AV30" i="6" s="1"/>
  <c r="AV31" i="6" s="1"/>
  <c r="AV32" i="6" s="1"/>
  <c r="AV33" i="6" s="1"/>
  <c r="AV34" i="6" s="1"/>
  <c r="AV35" i="6" s="1"/>
  <c r="AV36" i="6" s="1"/>
  <c r="AV37" i="6" s="1"/>
  <c r="AV38" i="6" s="1"/>
  <c r="AV39" i="6" s="1"/>
  <c r="AV40" i="6" s="1"/>
  <c r="AV41" i="6" s="1"/>
  <c r="AV42" i="6" s="1"/>
  <c r="AV43" i="6" s="1"/>
  <c r="AV44" i="6" s="1"/>
  <c r="AV45" i="6" s="1"/>
  <c r="AV46" i="6" s="1"/>
  <c r="AV47" i="6" s="1"/>
  <c r="AV48" i="6" s="1"/>
  <c r="AV49" i="6" s="1"/>
  <c r="AV50" i="6" s="1"/>
  <c r="AV51" i="6" s="1"/>
  <c r="AV52" i="6" s="1"/>
  <c r="AV53" i="6" s="1"/>
  <c r="AV54" i="6" s="1"/>
  <c r="AV55" i="6" s="1"/>
  <c r="AV56" i="6" s="1"/>
  <c r="AV57" i="6" s="1"/>
  <c r="AV58" i="6" s="1"/>
  <c r="AV59" i="6" s="1"/>
  <c r="AV60" i="6" s="1"/>
  <c r="AV61" i="6" s="1"/>
  <c r="AV62" i="6" s="1"/>
  <c r="AV63" i="6" s="1"/>
  <c r="AV64" i="6" s="1"/>
  <c r="AV65" i="6" s="1"/>
  <c r="AV66" i="6" s="1"/>
  <c r="AV67" i="6" s="1"/>
  <c r="AV68" i="6" s="1"/>
  <c r="AV69" i="6" s="1"/>
  <c r="AV70" i="6" s="1"/>
  <c r="AV71" i="6" s="1"/>
  <c r="AV72" i="6" s="1"/>
  <c r="AV73" i="6" s="1"/>
  <c r="AV74" i="6" s="1"/>
  <c r="AV75" i="6" s="1"/>
  <c r="AV76" i="6" s="1"/>
  <c r="AV77" i="6" s="1"/>
  <c r="AV78" i="6" s="1"/>
  <c r="AV79" i="6" s="1"/>
  <c r="AV80" i="6" s="1"/>
  <c r="AV81" i="6" s="1"/>
  <c r="AV82" i="6" s="1"/>
  <c r="AV83" i="6" s="1"/>
  <c r="AV84" i="6" s="1"/>
  <c r="AV85" i="6" s="1"/>
  <c r="AV86" i="6" s="1"/>
  <c r="AV87" i="6" s="1"/>
  <c r="AV88" i="6" s="1"/>
  <c r="AV89" i="6" s="1"/>
  <c r="AV90" i="6" s="1"/>
  <c r="AV91" i="6" s="1"/>
  <c r="AV92" i="6" s="1"/>
  <c r="AV93" i="6" s="1"/>
  <c r="AV94" i="6" s="1"/>
  <c r="AV95" i="6" s="1"/>
  <c r="AV96" i="6" s="1"/>
  <c r="AV97" i="6" s="1"/>
  <c r="AV98" i="6" s="1"/>
  <c r="AV99" i="6" s="1"/>
  <c r="AV100" i="6" s="1"/>
  <c r="AV101" i="6" s="1"/>
  <c r="AV102" i="6" s="1"/>
  <c r="AV103" i="6" s="1"/>
  <c r="AV104" i="6" s="1"/>
  <c r="AV105" i="6" s="1"/>
  <c r="AV106" i="6" s="1"/>
  <c r="AV107" i="6" s="1"/>
  <c r="AV108" i="6" s="1"/>
  <c r="AV109" i="6" s="1"/>
  <c r="AV110" i="6" s="1"/>
  <c r="AV111" i="6" s="1"/>
  <c r="AV112" i="6" s="1"/>
  <c r="AV113" i="6" s="1"/>
  <c r="AV114" i="6" s="1"/>
  <c r="AV115" i="6" s="1"/>
  <c r="AV116" i="6" s="1"/>
  <c r="AV117" i="6" s="1"/>
  <c r="AV118" i="6" s="1"/>
  <c r="AV119" i="6" s="1"/>
  <c r="AV120" i="6" s="1"/>
  <c r="AV121" i="6" s="1"/>
  <c r="AV122" i="6" s="1"/>
  <c r="AV123" i="6" s="1"/>
  <c r="AV124" i="6" s="1"/>
  <c r="AV125" i="6" s="1"/>
  <c r="AV126" i="6" s="1"/>
  <c r="AV127" i="6" s="1"/>
  <c r="AV128" i="6" s="1"/>
  <c r="AV129" i="6" s="1"/>
  <c r="AV130" i="6" s="1"/>
  <c r="AV131" i="6" s="1"/>
  <c r="AV132" i="6" s="1"/>
  <c r="AV133" i="6" s="1"/>
  <c r="AV134" i="6" s="1"/>
  <c r="AV135" i="6" s="1"/>
  <c r="AV136" i="6" s="1"/>
  <c r="AV137" i="6" s="1"/>
  <c r="AV138" i="6" s="1"/>
  <c r="AV139" i="6" s="1"/>
  <c r="AV140" i="6" s="1"/>
  <c r="AV141" i="6" s="1"/>
  <c r="AV142" i="6" s="1"/>
  <c r="AV143" i="6" s="1"/>
  <c r="AV144" i="6" s="1"/>
  <c r="AV145" i="6" s="1"/>
  <c r="AV146" i="6" s="1"/>
  <c r="AV147" i="6" s="1"/>
  <c r="AV148" i="6" s="1"/>
  <c r="AV149" i="6" s="1"/>
  <c r="AV150" i="6" s="1"/>
  <c r="AV151" i="6" s="1"/>
  <c r="AV152" i="6" s="1"/>
  <c r="AV153" i="6" s="1"/>
  <c r="AV154" i="6" s="1"/>
  <c r="AV155" i="6" s="1"/>
  <c r="AV156" i="6" s="1"/>
  <c r="AV157" i="6" s="1"/>
  <c r="AV158" i="6" s="1"/>
  <c r="AV159" i="6" s="1"/>
  <c r="AV160" i="6" s="1"/>
  <c r="AV161" i="6" s="1"/>
  <c r="AV162" i="6" s="1"/>
  <c r="AV163" i="6" s="1"/>
  <c r="AV164" i="6" s="1"/>
  <c r="AV165" i="6" s="1"/>
  <c r="AV166" i="6" s="1"/>
  <c r="AV167" i="6" s="1"/>
  <c r="AV168" i="6" s="1"/>
  <c r="AV169" i="6" s="1"/>
  <c r="AV170" i="6" s="1"/>
  <c r="AV171" i="6" s="1"/>
  <c r="AV172" i="6" s="1"/>
  <c r="AV173" i="6" s="1"/>
  <c r="AV174" i="6" s="1"/>
  <c r="AV175" i="6" s="1"/>
  <c r="AV176" i="6" s="1"/>
  <c r="AV177" i="6" s="1"/>
  <c r="AV178" i="6" s="1"/>
  <c r="AV179" i="6" s="1"/>
  <c r="AV180" i="6" s="1"/>
  <c r="AV181" i="6" s="1"/>
  <c r="AV182" i="6" s="1"/>
  <c r="AV183" i="6" s="1"/>
  <c r="AV184" i="6" s="1"/>
  <c r="AV185" i="6" s="1"/>
  <c r="AV186" i="6" s="1"/>
  <c r="AV187" i="6" s="1"/>
  <c r="AV188" i="6" s="1"/>
  <c r="AV189" i="6" s="1"/>
  <c r="AV190" i="6" s="1"/>
  <c r="AV191" i="6" s="1"/>
  <c r="AV192" i="6" s="1"/>
  <c r="AV193" i="6" s="1"/>
  <c r="AV194" i="6" s="1"/>
  <c r="AV195" i="6" s="1"/>
  <c r="AV196" i="6" s="1"/>
  <c r="AV197" i="6" s="1"/>
  <c r="AV198" i="6" s="1"/>
  <c r="AV199" i="6" s="1"/>
  <c r="AV200" i="6" s="1"/>
  <c r="AV201" i="6" s="1"/>
  <c r="AV202" i="6" s="1"/>
  <c r="AV203" i="6" s="1"/>
  <c r="AV204" i="6" s="1"/>
  <c r="AV205" i="6" s="1"/>
  <c r="AV206" i="6" s="1"/>
  <c r="AV207" i="6" s="1"/>
  <c r="AV208" i="6" s="1"/>
  <c r="AV209" i="6" s="1"/>
  <c r="AV210" i="6" s="1"/>
  <c r="AV211" i="6" s="1"/>
  <c r="AV212" i="6" s="1"/>
  <c r="AV213" i="6" s="1"/>
  <c r="AV214" i="6" s="1"/>
  <c r="AV215" i="6" s="1"/>
  <c r="AV216" i="6" s="1"/>
  <c r="AV217" i="6" s="1"/>
  <c r="AV218" i="6" s="1"/>
  <c r="AV219" i="6" s="1"/>
  <c r="AV220" i="6" s="1"/>
  <c r="AV221" i="6" s="1"/>
  <c r="AV222" i="6" s="1"/>
  <c r="AV223" i="6" s="1"/>
  <c r="AV224" i="6" s="1"/>
  <c r="AV225" i="6" s="1"/>
  <c r="AV226" i="6" s="1"/>
  <c r="AV227" i="6" s="1"/>
  <c r="AV228" i="6" s="1"/>
  <c r="AV229" i="6" s="1"/>
  <c r="AV230" i="6" s="1"/>
  <c r="AV231" i="6" s="1"/>
  <c r="AV232" i="6" s="1"/>
  <c r="AV233" i="6" s="1"/>
  <c r="AV234" i="6" s="1"/>
  <c r="AV235" i="6" s="1"/>
  <c r="AV236" i="6" s="1"/>
  <c r="AV237" i="6" s="1"/>
  <c r="AV238" i="6" s="1"/>
  <c r="BG88" i="6"/>
  <c r="BR88" i="6" s="1"/>
  <c r="BG86" i="6"/>
  <c r="BR86" i="6" s="1"/>
  <c r="BG128" i="6"/>
  <c r="BR128" i="6" s="1"/>
  <c r="BG100" i="6"/>
  <c r="BR100" i="6" s="1"/>
  <c r="BF56" i="6"/>
  <c r="BQ56" i="6" s="1"/>
  <c r="N6" i="6"/>
  <c r="R7" i="6"/>
  <c r="O11" i="6"/>
  <c r="AY18" i="6"/>
  <c r="AW19" i="6"/>
  <c r="BG47" i="6"/>
  <c r="BR47" i="6" s="1"/>
  <c r="BG56" i="6"/>
  <c r="BR56" i="6" s="1"/>
  <c r="S7" i="6"/>
  <c r="AR18" i="6"/>
  <c r="BK17" i="6"/>
  <c r="BV17" i="6" s="1"/>
  <c r="N4" i="6"/>
  <c r="CM4" i="6" s="1"/>
  <c r="Q6" i="6"/>
  <c r="M7" i="6"/>
  <c r="K10" i="6"/>
  <c r="AT18" i="6"/>
  <c r="BE17" i="6"/>
  <c r="BP17" i="6" s="1"/>
  <c r="BC17" i="6"/>
  <c r="BN17" i="6" s="1"/>
  <c r="CY17" i="6"/>
  <c r="DJ17" i="6" s="1"/>
  <c r="CL17" i="6"/>
  <c r="BE18" i="6"/>
  <c r="BP18" i="6" s="1"/>
  <c r="BG20" i="6"/>
  <c r="BR20" i="6" s="1"/>
  <c r="BF28" i="6"/>
  <c r="BQ28" i="6" s="1"/>
  <c r="S4" i="6"/>
  <c r="P8" i="6" a="1"/>
  <c r="P8" i="6" s="1"/>
  <c r="S10" i="6"/>
  <c r="BB18" i="6"/>
  <c r="BM18" i="6" s="1"/>
  <c r="AQ18" i="6"/>
  <c r="CT17" i="6"/>
  <c r="DE17" i="6" s="1"/>
  <c r="BG27" i="6"/>
  <c r="BR27" i="6" s="1"/>
  <c r="BF44" i="6"/>
  <c r="BQ44" i="6" s="1"/>
  <c r="BG60" i="6"/>
  <c r="BR60" i="6" s="1"/>
  <c r="BF88" i="6"/>
  <c r="BQ88" i="6" s="1"/>
  <c r="M4" i="6"/>
  <c r="O6" i="6"/>
  <c r="AX19" i="6"/>
  <c r="U5" i="6" a="1"/>
  <c r="N7" i="6"/>
  <c r="L11" i="6"/>
  <c r="DB17" i="6"/>
  <c r="DM17" i="6" s="1"/>
  <c r="BF18" i="6"/>
  <c r="BQ18" i="6" s="1"/>
  <c r="BF36" i="6"/>
  <c r="BQ36" i="6" s="1"/>
  <c r="BG39" i="6"/>
  <c r="BR39" i="6" s="1"/>
  <c r="BG72" i="6"/>
  <c r="BR72" i="6" s="1"/>
  <c r="BF24" i="6"/>
  <c r="BQ24" i="6" s="1"/>
  <c r="BF26" i="6"/>
  <c r="BQ26" i="6" s="1"/>
  <c r="BF23" i="6"/>
  <c r="BQ23" i="6" s="1"/>
  <c r="BF22" i="6"/>
  <c r="BQ22" i="6" s="1"/>
  <c r="AU19" i="6"/>
  <c r="AU20" i="6" s="1"/>
  <c r="AU21" i="6" s="1"/>
  <c r="AU22" i="6" s="1"/>
  <c r="AU23" i="6" s="1"/>
  <c r="AU24" i="6" s="1"/>
  <c r="AU25" i="6" s="1"/>
  <c r="AU26" i="6" s="1"/>
  <c r="AU27" i="6" s="1"/>
  <c r="AU28" i="6" s="1"/>
  <c r="AU29" i="6" s="1"/>
  <c r="AU30" i="6" s="1"/>
  <c r="AU31" i="6" s="1"/>
  <c r="AU32" i="6" s="1"/>
  <c r="AU33" i="6" s="1"/>
  <c r="AU34" i="6" s="1"/>
  <c r="AU35" i="6" s="1"/>
  <c r="AU36" i="6" s="1"/>
  <c r="AU37" i="6" s="1"/>
  <c r="AU38" i="6" s="1"/>
  <c r="AU39" i="6" s="1"/>
  <c r="AU40" i="6" s="1"/>
  <c r="AU41" i="6" s="1"/>
  <c r="AU42" i="6" s="1"/>
  <c r="AU43" i="6" s="1"/>
  <c r="AU44" i="6" s="1"/>
  <c r="AU45" i="6" s="1"/>
  <c r="AU46" i="6" s="1"/>
  <c r="AU47" i="6" s="1"/>
  <c r="AU48" i="6" s="1"/>
  <c r="AU49" i="6" s="1"/>
  <c r="AU50" i="6" s="1"/>
  <c r="AU51" i="6" s="1"/>
  <c r="AU52" i="6" s="1"/>
  <c r="AU53" i="6" s="1"/>
  <c r="AU54" i="6" s="1"/>
  <c r="AU55" i="6" s="1"/>
  <c r="AU56" i="6" s="1"/>
  <c r="AU57" i="6" s="1"/>
  <c r="AU58" i="6" s="1"/>
  <c r="AU59" i="6" s="1"/>
  <c r="AU60" i="6" s="1"/>
  <c r="AU61" i="6" s="1"/>
  <c r="AU62" i="6" s="1"/>
  <c r="AU63" i="6" s="1"/>
  <c r="AU64" i="6" s="1"/>
  <c r="AU65" i="6" s="1"/>
  <c r="AU66" i="6" s="1"/>
  <c r="AU67" i="6" s="1"/>
  <c r="AU68" i="6" s="1"/>
  <c r="AU69" i="6" s="1"/>
  <c r="AU70" i="6" s="1"/>
  <c r="AU71" i="6" s="1"/>
  <c r="AU72" i="6" s="1"/>
  <c r="AU73" i="6" s="1"/>
  <c r="AU74" i="6" s="1"/>
  <c r="AU75" i="6" s="1"/>
  <c r="AU76" i="6" s="1"/>
  <c r="AU77" i="6" s="1"/>
  <c r="AU78" i="6" s="1"/>
  <c r="AU79" i="6" s="1"/>
  <c r="AU80" i="6" s="1"/>
  <c r="AU81" i="6" s="1"/>
  <c r="AU82" i="6" s="1"/>
  <c r="AU83" i="6" s="1"/>
  <c r="AU84" i="6" s="1"/>
  <c r="AU85" i="6" s="1"/>
  <c r="AU86" i="6" s="1"/>
  <c r="AU87" i="6" s="1"/>
  <c r="AU88" i="6" s="1"/>
  <c r="AU89" i="6" s="1"/>
  <c r="AU90" i="6" s="1"/>
  <c r="AU91" i="6" s="1"/>
  <c r="AU92" i="6" s="1"/>
  <c r="AU93" i="6" s="1"/>
  <c r="AU94" i="6" s="1"/>
  <c r="AU95" i="6" s="1"/>
  <c r="AU96" i="6" s="1"/>
  <c r="AU97" i="6" s="1"/>
  <c r="AU98" i="6" s="1"/>
  <c r="AU99" i="6" s="1"/>
  <c r="AU100" i="6" s="1"/>
  <c r="AU101" i="6" s="1"/>
  <c r="AU102" i="6" s="1"/>
  <c r="AU103" i="6" s="1"/>
  <c r="AU104" i="6" s="1"/>
  <c r="AU105" i="6" s="1"/>
  <c r="AU106" i="6" s="1"/>
  <c r="AU107" i="6" s="1"/>
  <c r="AU108" i="6" s="1"/>
  <c r="AU109" i="6" s="1"/>
  <c r="AU110" i="6" s="1"/>
  <c r="AU111" i="6" s="1"/>
  <c r="AU112" i="6" s="1"/>
  <c r="AU113" i="6" s="1"/>
  <c r="AU114" i="6" s="1"/>
  <c r="AU115" i="6" s="1"/>
  <c r="AU116" i="6" s="1"/>
  <c r="AU117" i="6" s="1"/>
  <c r="AU118" i="6" s="1"/>
  <c r="AU119" i="6" s="1"/>
  <c r="AU120" i="6" s="1"/>
  <c r="AU121" i="6" s="1"/>
  <c r="AU122" i="6" s="1"/>
  <c r="AU123" i="6" s="1"/>
  <c r="AU124" i="6" s="1"/>
  <c r="AU125" i="6" s="1"/>
  <c r="AU126" i="6" s="1"/>
  <c r="AU127" i="6" s="1"/>
  <c r="AU128" i="6" s="1"/>
  <c r="AU129" i="6" s="1"/>
  <c r="AU130" i="6" s="1"/>
  <c r="AU131" i="6" s="1"/>
  <c r="AU132" i="6" s="1"/>
  <c r="AU133" i="6" s="1"/>
  <c r="AU134" i="6" s="1"/>
  <c r="AU135" i="6" s="1"/>
  <c r="AU136" i="6" s="1"/>
  <c r="AU137" i="6" s="1"/>
  <c r="AU138" i="6" s="1"/>
  <c r="AU139" i="6" s="1"/>
  <c r="AU140" i="6" s="1"/>
  <c r="AU141" i="6" s="1"/>
  <c r="AU142" i="6" s="1"/>
  <c r="AU143" i="6" s="1"/>
  <c r="AU144" i="6" s="1"/>
  <c r="AU145" i="6" s="1"/>
  <c r="AU146" i="6" s="1"/>
  <c r="AU147" i="6" s="1"/>
  <c r="AU148" i="6" s="1"/>
  <c r="AU149" i="6" s="1"/>
  <c r="AU150" i="6" s="1"/>
  <c r="AU151" i="6" s="1"/>
  <c r="AU152" i="6" s="1"/>
  <c r="AU153" i="6" s="1"/>
  <c r="AU154" i="6" s="1"/>
  <c r="AU155" i="6" s="1"/>
  <c r="AU156" i="6" s="1"/>
  <c r="AU157" i="6" s="1"/>
  <c r="AU158" i="6" s="1"/>
  <c r="AU159" i="6" s="1"/>
  <c r="AU160" i="6" s="1"/>
  <c r="AU161" i="6" s="1"/>
  <c r="AU162" i="6" s="1"/>
  <c r="AU163" i="6" s="1"/>
  <c r="AU164" i="6" s="1"/>
  <c r="AU165" i="6" s="1"/>
  <c r="AU166" i="6" s="1"/>
  <c r="AU167" i="6" s="1"/>
  <c r="AU168" i="6" s="1"/>
  <c r="AU169" i="6" s="1"/>
  <c r="AU170" i="6" s="1"/>
  <c r="AU171" i="6" s="1"/>
  <c r="AU172" i="6" s="1"/>
  <c r="AU173" i="6" s="1"/>
  <c r="AU174" i="6" s="1"/>
  <c r="AU175" i="6" s="1"/>
  <c r="AU176" i="6" s="1"/>
  <c r="AU177" i="6" s="1"/>
  <c r="AU178" i="6" s="1"/>
  <c r="AU179" i="6" s="1"/>
  <c r="AU180" i="6" s="1"/>
  <c r="AU181" i="6" s="1"/>
  <c r="AU182" i="6" s="1"/>
  <c r="AU183" i="6" s="1"/>
  <c r="AU184" i="6" s="1"/>
  <c r="BF94" i="6"/>
  <c r="BQ94" i="6" s="1"/>
  <c r="J7" i="6"/>
  <c r="P10" i="6"/>
  <c r="BJ17" i="6"/>
  <c r="BU17" i="6" s="1"/>
  <c r="BG31" i="6"/>
  <c r="BR31" i="6" s="1"/>
  <c r="O4" i="6"/>
  <c r="CN4" i="6" s="1"/>
  <c r="P4" i="6"/>
  <c r="J6" i="6"/>
  <c r="R6" i="6"/>
  <c r="Q4" i="6"/>
  <c r="K6" i="6"/>
  <c r="S6" i="6"/>
  <c r="O7" i="6"/>
  <c r="M10" i="6"/>
  <c r="BG117" i="6"/>
  <c r="BR117" i="6" s="1"/>
  <c r="DC17" i="6"/>
  <c r="DN17" i="6" s="1"/>
  <c r="BG18" i="6"/>
  <c r="BR18" i="6" s="1"/>
  <c r="BI19" i="6"/>
  <c r="BT19" i="6" s="1"/>
  <c r="BG37" i="6"/>
  <c r="BR37" i="6" s="1"/>
  <c r="BF38" i="6"/>
  <c r="BQ38" i="6" s="1"/>
  <c r="BF180" i="6"/>
  <c r="BQ180" i="6" s="1"/>
  <c r="BF178" i="6"/>
  <c r="BQ178" i="6" s="1"/>
  <c r="BF173" i="6"/>
  <c r="BQ173" i="6" s="1"/>
  <c r="BF172" i="6"/>
  <c r="BQ172" i="6" s="1"/>
  <c r="BF183" i="6"/>
  <c r="BQ183" i="6" s="1"/>
  <c r="BF175" i="6"/>
  <c r="BQ175" i="6" s="1"/>
  <c r="BF177" i="6"/>
  <c r="BQ177" i="6" s="1"/>
  <c r="BF171" i="6"/>
  <c r="BQ171" i="6" s="1"/>
  <c r="BF169" i="6"/>
  <c r="BQ169" i="6" s="1"/>
  <c r="BF181" i="6"/>
  <c r="BQ181" i="6" s="1"/>
  <c r="BF174" i="6"/>
  <c r="BQ174" i="6" s="1"/>
  <c r="BF162" i="6"/>
  <c r="BQ162" i="6" s="1"/>
  <c r="BF164" i="6"/>
  <c r="BQ164" i="6" s="1"/>
  <c r="BF163" i="6"/>
  <c r="BQ163" i="6" s="1"/>
  <c r="BF166" i="6"/>
  <c r="BQ166" i="6" s="1"/>
  <c r="BF165" i="6"/>
  <c r="BQ165" i="6" s="1"/>
  <c r="BF147" i="6"/>
  <c r="BQ147" i="6" s="1"/>
  <c r="BF154" i="6"/>
  <c r="BQ154" i="6" s="1"/>
  <c r="BF149" i="6"/>
  <c r="BQ149" i="6" s="1"/>
  <c r="BF148" i="6"/>
  <c r="BQ148" i="6" s="1"/>
  <c r="BF141" i="6"/>
  <c r="BQ141" i="6" s="1"/>
  <c r="BF152" i="6"/>
  <c r="BQ152" i="6" s="1"/>
  <c r="BF145" i="6"/>
  <c r="BQ145" i="6" s="1"/>
  <c r="BF143" i="6"/>
  <c r="BQ143" i="6" s="1"/>
  <c r="BF160" i="6"/>
  <c r="BQ160" i="6" s="1"/>
  <c r="BF136" i="6"/>
  <c r="BQ136" i="6" s="1"/>
  <c r="BF153" i="6"/>
  <c r="BQ153" i="6" s="1"/>
  <c r="BF127" i="6"/>
  <c r="BQ127" i="6" s="1"/>
  <c r="BF123" i="6"/>
  <c r="BQ123" i="6" s="1"/>
  <c r="BF121" i="6"/>
  <c r="BQ121" i="6" s="1"/>
  <c r="BF119" i="6"/>
  <c r="BQ119" i="6" s="1"/>
  <c r="BF113" i="6"/>
  <c r="BQ113" i="6" s="1"/>
  <c r="BF111" i="6"/>
  <c r="BQ111" i="6" s="1"/>
  <c r="BF156" i="6"/>
  <c r="BQ156" i="6" s="1"/>
  <c r="BF137" i="6"/>
  <c r="BQ137" i="6" s="1"/>
  <c r="BF155" i="6"/>
  <c r="BQ155" i="6" s="1"/>
  <c r="BF128" i="6"/>
  <c r="BQ128" i="6" s="1"/>
  <c r="BF139" i="6"/>
  <c r="BQ139" i="6" s="1"/>
  <c r="BF116" i="6"/>
  <c r="BQ116" i="6" s="1"/>
  <c r="BF112" i="6"/>
  <c r="BQ112" i="6" s="1"/>
  <c r="BF158" i="6"/>
  <c r="BQ158" i="6" s="1"/>
  <c r="BF106" i="6"/>
  <c r="BQ106" i="6" s="1"/>
  <c r="BF104" i="6"/>
  <c r="BQ104" i="6" s="1"/>
  <c r="BF100" i="6"/>
  <c r="BQ100" i="6" s="1"/>
  <c r="BF98" i="6"/>
  <c r="BQ98" i="6" s="1"/>
  <c r="BF146" i="6"/>
  <c r="BQ146" i="6" s="1"/>
  <c r="BF133" i="6"/>
  <c r="BQ133" i="6" s="1"/>
  <c r="BF122" i="6"/>
  <c r="BQ122" i="6" s="1"/>
  <c r="BF110" i="6"/>
  <c r="BQ110" i="6" s="1"/>
  <c r="BF99" i="6"/>
  <c r="BQ99" i="6" s="1"/>
  <c r="BF96" i="6"/>
  <c r="BQ96" i="6" s="1"/>
  <c r="BF101" i="6"/>
  <c r="BQ101" i="6" s="1"/>
  <c r="BF93" i="6"/>
  <c r="BQ93" i="6" s="1"/>
  <c r="BF89" i="6"/>
  <c r="BQ89" i="6" s="1"/>
  <c r="BF87" i="6"/>
  <c r="BQ87" i="6" s="1"/>
  <c r="BF85" i="6"/>
  <c r="BQ85" i="6" s="1"/>
  <c r="BF79" i="6"/>
  <c r="BQ79" i="6" s="1"/>
  <c r="BF77" i="6"/>
  <c r="BQ77" i="6" s="1"/>
  <c r="BF73" i="6"/>
  <c r="BQ73" i="6" s="1"/>
  <c r="BF71" i="6"/>
  <c r="BQ71" i="6" s="1"/>
  <c r="BF69" i="6"/>
  <c r="BQ69" i="6" s="1"/>
  <c r="BF63" i="6"/>
  <c r="BQ63" i="6" s="1"/>
  <c r="BF61" i="6"/>
  <c r="BQ61" i="6" s="1"/>
  <c r="BF57" i="6"/>
  <c r="BQ57" i="6" s="1"/>
  <c r="BF55" i="6"/>
  <c r="BQ55" i="6" s="1"/>
  <c r="BF53" i="6"/>
  <c r="BQ53" i="6" s="1"/>
  <c r="BF49" i="6"/>
  <c r="BQ49" i="6" s="1"/>
  <c r="BF47" i="6"/>
  <c r="BQ47" i="6" s="1"/>
  <c r="BF43" i="6"/>
  <c r="BQ43" i="6" s="1"/>
  <c r="BF41" i="6"/>
  <c r="BQ41" i="6" s="1"/>
  <c r="BF39" i="6"/>
  <c r="BQ39" i="6" s="1"/>
  <c r="BF33" i="6"/>
  <c r="BQ33" i="6" s="1"/>
  <c r="BF31" i="6"/>
  <c r="BQ31" i="6" s="1"/>
  <c r="BF27" i="6"/>
  <c r="BQ27" i="6" s="1"/>
  <c r="BF25" i="6"/>
  <c r="BQ25" i="6" s="1"/>
  <c r="BF129" i="6"/>
  <c r="BQ129" i="6" s="1"/>
  <c r="BF82" i="6"/>
  <c r="BQ82" i="6" s="1"/>
  <c r="BF74" i="6"/>
  <c r="BQ74" i="6" s="1"/>
  <c r="BF103" i="6"/>
  <c r="BQ103" i="6" s="1"/>
  <c r="BF95" i="6"/>
  <c r="BQ95" i="6" s="1"/>
  <c r="BF92" i="6"/>
  <c r="BQ92" i="6" s="1"/>
  <c r="BF68" i="6"/>
  <c r="BQ68" i="6" s="1"/>
  <c r="BF58" i="6"/>
  <c r="BQ58" i="6" s="1"/>
  <c r="BH18" i="6"/>
  <c r="BS18" i="6" s="1"/>
  <c r="BG25" i="6"/>
  <c r="BR25" i="6" s="1"/>
  <c r="BG29" i="6"/>
  <c r="BR29" i="6" s="1"/>
  <c r="BG35" i="6"/>
  <c r="BR35" i="6" s="1"/>
  <c r="BG43" i="6"/>
  <c r="BR43" i="6" s="1"/>
  <c r="BG51" i="6"/>
  <c r="BR51" i="6" s="1"/>
  <c r="BG53" i="6"/>
  <c r="BR53" i="6" s="1"/>
  <c r="BF105" i="6"/>
  <c r="BQ105" i="6" s="1"/>
  <c r="BG238" i="6"/>
  <c r="BR238" i="6" s="1"/>
  <c r="BG237" i="6"/>
  <c r="BR237" i="6" s="1"/>
  <c r="BG230" i="6"/>
  <c r="BR230" i="6" s="1"/>
  <c r="BG227" i="6"/>
  <c r="BR227" i="6" s="1"/>
  <c r="BG225" i="6"/>
  <c r="BR225" i="6" s="1"/>
  <c r="BG223" i="6"/>
  <c r="BR223" i="6" s="1"/>
  <c r="BG221" i="6"/>
  <c r="BR221" i="6" s="1"/>
  <c r="BG229" i="6"/>
  <c r="BR229" i="6" s="1"/>
  <c r="BG234" i="6"/>
  <c r="BR234" i="6" s="1"/>
  <c r="BG233" i="6"/>
  <c r="BR233" i="6" s="1"/>
  <c r="BG228" i="6"/>
  <c r="BR228" i="6" s="1"/>
  <c r="BG235" i="6"/>
  <c r="BR235" i="6" s="1"/>
  <c r="BG231" i="6"/>
  <c r="BR231" i="6" s="1"/>
  <c r="BG236" i="6"/>
  <c r="BR236" i="6" s="1"/>
  <c r="BG222" i="6"/>
  <c r="BR222" i="6" s="1"/>
  <c r="BG226" i="6"/>
  <c r="BR226" i="6" s="1"/>
  <c r="BG220" i="6"/>
  <c r="BR220" i="6" s="1"/>
  <c r="BG214" i="6"/>
  <c r="BR214" i="6" s="1"/>
  <c r="BG212" i="6"/>
  <c r="BR212" i="6" s="1"/>
  <c r="BG210" i="6"/>
  <c r="BR210" i="6" s="1"/>
  <c r="BG208" i="6"/>
  <c r="BR208" i="6" s="1"/>
  <c r="BG206" i="6"/>
  <c r="BR206" i="6" s="1"/>
  <c r="BG204" i="6"/>
  <c r="BR204" i="6" s="1"/>
  <c r="BG202" i="6"/>
  <c r="BR202" i="6" s="1"/>
  <c r="BG232" i="6"/>
  <c r="BR232" i="6" s="1"/>
  <c r="BG218" i="6"/>
  <c r="BR218" i="6" s="1"/>
  <c r="BG207" i="6"/>
  <c r="BR207" i="6" s="1"/>
  <c r="BG224" i="6"/>
  <c r="BR224" i="6" s="1"/>
  <c r="BG217" i="6"/>
  <c r="BR217" i="6" s="1"/>
  <c r="BG200" i="6"/>
  <c r="BR200" i="6" s="1"/>
  <c r="BG205" i="6"/>
  <c r="BR205" i="6" s="1"/>
  <c r="BG213" i="6"/>
  <c r="BR213" i="6" s="1"/>
  <c r="BG211" i="6"/>
  <c r="BR211" i="6" s="1"/>
  <c r="BG209" i="6"/>
  <c r="BR209" i="6" s="1"/>
  <c r="BG203" i="6"/>
  <c r="BR203" i="6" s="1"/>
  <c r="BG197" i="6"/>
  <c r="BR197" i="6" s="1"/>
  <c r="BG219" i="6"/>
  <c r="BR219" i="6" s="1"/>
  <c r="BG196" i="6"/>
  <c r="BR196" i="6" s="1"/>
  <c r="BG195" i="6"/>
  <c r="BR195" i="6" s="1"/>
  <c r="BG179" i="6"/>
  <c r="BR179" i="6" s="1"/>
  <c r="BG178" i="6"/>
  <c r="BR178" i="6" s="1"/>
  <c r="BG216" i="6"/>
  <c r="BR216" i="6" s="1"/>
  <c r="BG215" i="6"/>
  <c r="BR215" i="6" s="1"/>
  <c r="BG194" i="6"/>
  <c r="BR194" i="6" s="1"/>
  <c r="BG191" i="6"/>
  <c r="BR191" i="6" s="1"/>
  <c r="BG183" i="6"/>
  <c r="BR183" i="6" s="1"/>
  <c r="BG180" i="6"/>
  <c r="BR180" i="6" s="1"/>
  <c r="BG199" i="6"/>
  <c r="BR199" i="6" s="1"/>
  <c r="BG192" i="6"/>
  <c r="BR192" i="6" s="1"/>
  <c r="BG186" i="6"/>
  <c r="BR186" i="6" s="1"/>
  <c r="BG176" i="6"/>
  <c r="BR176" i="6" s="1"/>
  <c r="BG175" i="6"/>
  <c r="BR175" i="6" s="1"/>
  <c r="BG193" i="6"/>
  <c r="BR193" i="6" s="1"/>
  <c r="BG177" i="6"/>
  <c r="BR177" i="6" s="1"/>
  <c r="BG172" i="6"/>
  <c r="BR172" i="6" s="1"/>
  <c r="BG171" i="6"/>
  <c r="BR171" i="6" s="1"/>
  <c r="BG185" i="6"/>
  <c r="BR185" i="6" s="1"/>
  <c r="BG170" i="6"/>
  <c r="BR170" i="6" s="1"/>
  <c r="BG169" i="6"/>
  <c r="BR169" i="6" s="1"/>
  <c r="BG198" i="6"/>
  <c r="BR198" i="6" s="1"/>
  <c r="BG187" i="6"/>
  <c r="BR187" i="6" s="1"/>
  <c r="BG168" i="6"/>
  <c r="BR168" i="6" s="1"/>
  <c r="BG167" i="6"/>
  <c r="BR167" i="6" s="1"/>
  <c r="BG166" i="6"/>
  <c r="BR166" i="6" s="1"/>
  <c r="BG164" i="6"/>
  <c r="BR164" i="6" s="1"/>
  <c r="BG162" i="6"/>
  <c r="BR162" i="6" s="1"/>
  <c r="BG160" i="6"/>
  <c r="BR160" i="6" s="1"/>
  <c r="BG158" i="6"/>
  <c r="BR158" i="6" s="1"/>
  <c r="BG156" i="6"/>
  <c r="BR156" i="6" s="1"/>
  <c r="BG154" i="6"/>
  <c r="BR154" i="6" s="1"/>
  <c r="BG189" i="6"/>
  <c r="BR189" i="6" s="1"/>
  <c r="BG201" i="6"/>
  <c r="BR201" i="6" s="1"/>
  <c r="BG163" i="6"/>
  <c r="BR163" i="6" s="1"/>
  <c r="BG150" i="6"/>
  <c r="BR150" i="6" s="1"/>
  <c r="BG173" i="6"/>
  <c r="BR173" i="6" s="1"/>
  <c r="BG165" i="6"/>
  <c r="BR165" i="6" s="1"/>
  <c r="BG147" i="6"/>
  <c r="BR147" i="6" s="1"/>
  <c r="BG145" i="6"/>
  <c r="BR145" i="6" s="1"/>
  <c r="BG143" i="6"/>
  <c r="BR143" i="6" s="1"/>
  <c r="BG141" i="6"/>
  <c r="BR141" i="6" s="1"/>
  <c r="BG139" i="6"/>
  <c r="BR139" i="6" s="1"/>
  <c r="BG137" i="6"/>
  <c r="BR137" i="6" s="1"/>
  <c r="BG151" i="6"/>
  <c r="BR151" i="6" s="1"/>
  <c r="BG155" i="6"/>
  <c r="BR155" i="6" s="1"/>
  <c r="BG152" i="6"/>
  <c r="BR152" i="6" s="1"/>
  <c r="BG144" i="6"/>
  <c r="BR144" i="6" s="1"/>
  <c r="BG182" i="6"/>
  <c r="BR182" i="6" s="1"/>
  <c r="BG181" i="6"/>
  <c r="BR181" i="6" s="1"/>
  <c r="BG188" i="6"/>
  <c r="BR188" i="6" s="1"/>
  <c r="BG153" i="6"/>
  <c r="BR153" i="6" s="1"/>
  <c r="BG184" i="6"/>
  <c r="BR184" i="6" s="1"/>
  <c r="BG159" i="6"/>
  <c r="BR159" i="6" s="1"/>
  <c r="BG174" i="6"/>
  <c r="BR174" i="6" s="1"/>
  <c r="BG138" i="6"/>
  <c r="BR138" i="6" s="1"/>
  <c r="BG146" i="6"/>
  <c r="BR146" i="6" s="1"/>
  <c r="BG140" i="6"/>
  <c r="BR140" i="6" s="1"/>
  <c r="BG133" i="6"/>
  <c r="BR133" i="6" s="1"/>
  <c r="BG149" i="6"/>
  <c r="BR149" i="6" s="1"/>
  <c r="BG142" i="6"/>
  <c r="BR142" i="6" s="1"/>
  <c r="BG134" i="6"/>
  <c r="BR134" i="6" s="1"/>
  <c r="BG132" i="6"/>
  <c r="BR132" i="6" s="1"/>
  <c r="BG190" i="6"/>
  <c r="BR190" i="6" s="1"/>
  <c r="BG135" i="6"/>
  <c r="BR135" i="6" s="1"/>
  <c r="BG131" i="6"/>
  <c r="BR131" i="6" s="1"/>
  <c r="BG126" i="6"/>
  <c r="BR126" i="6" s="1"/>
  <c r="BG124" i="6"/>
  <c r="BR124" i="6" s="1"/>
  <c r="BG122" i="6"/>
  <c r="BR122" i="6" s="1"/>
  <c r="BG120" i="6"/>
  <c r="BR120" i="6" s="1"/>
  <c r="BG118" i="6"/>
  <c r="BR118" i="6" s="1"/>
  <c r="BG116" i="6"/>
  <c r="BR116" i="6" s="1"/>
  <c r="BG114" i="6"/>
  <c r="BR114" i="6" s="1"/>
  <c r="BG112" i="6"/>
  <c r="BR112" i="6" s="1"/>
  <c r="BG110" i="6"/>
  <c r="BR110" i="6" s="1"/>
  <c r="BG157" i="6"/>
  <c r="BR157" i="6" s="1"/>
  <c r="BG148" i="6"/>
  <c r="BR148" i="6" s="1"/>
  <c r="BG127" i="6"/>
  <c r="BR127" i="6" s="1"/>
  <c r="BG119" i="6"/>
  <c r="BR119" i="6" s="1"/>
  <c r="BG109" i="6"/>
  <c r="BR109" i="6" s="1"/>
  <c r="BG108" i="6"/>
  <c r="BR108" i="6" s="1"/>
  <c r="BG106" i="6"/>
  <c r="BR106" i="6" s="1"/>
  <c r="BG104" i="6"/>
  <c r="BR104" i="6" s="1"/>
  <c r="BG161" i="6"/>
  <c r="BR161" i="6" s="1"/>
  <c r="BG121" i="6"/>
  <c r="BR121" i="6" s="1"/>
  <c r="BG115" i="6"/>
  <c r="BR115" i="6" s="1"/>
  <c r="BG111" i="6"/>
  <c r="BR111" i="6" s="1"/>
  <c r="BG102" i="6"/>
  <c r="BR102" i="6" s="1"/>
  <c r="BG125" i="6"/>
  <c r="BR125" i="6" s="1"/>
  <c r="BG123" i="6"/>
  <c r="BR123" i="6" s="1"/>
  <c r="BG101" i="6"/>
  <c r="BR101" i="6" s="1"/>
  <c r="BG98" i="6"/>
  <c r="BR98" i="6" s="1"/>
  <c r="BG93" i="6"/>
  <c r="BR93" i="6" s="1"/>
  <c r="BG91" i="6"/>
  <c r="BR91" i="6" s="1"/>
  <c r="BG89" i="6"/>
  <c r="BR89" i="6" s="1"/>
  <c r="BG87" i="6"/>
  <c r="BR87" i="6" s="1"/>
  <c r="BG85" i="6"/>
  <c r="BR85" i="6" s="1"/>
  <c r="BG83" i="6"/>
  <c r="BR83" i="6" s="1"/>
  <c r="BG81" i="6"/>
  <c r="BR81" i="6" s="1"/>
  <c r="BG79" i="6"/>
  <c r="BR79" i="6" s="1"/>
  <c r="BG77" i="6"/>
  <c r="BR77" i="6" s="1"/>
  <c r="BG75" i="6"/>
  <c r="BR75" i="6" s="1"/>
  <c r="BG73" i="6"/>
  <c r="BR73" i="6" s="1"/>
  <c r="BG71" i="6"/>
  <c r="BR71" i="6" s="1"/>
  <c r="BG69" i="6"/>
  <c r="BR69" i="6" s="1"/>
  <c r="BG67" i="6"/>
  <c r="BR67" i="6" s="1"/>
  <c r="BG65" i="6"/>
  <c r="BR65" i="6" s="1"/>
  <c r="BG63" i="6"/>
  <c r="BR63" i="6" s="1"/>
  <c r="BG61" i="6"/>
  <c r="BR61" i="6" s="1"/>
  <c r="BG59" i="6"/>
  <c r="BR59" i="6" s="1"/>
  <c r="BG57" i="6"/>
  <c r="BR57" i="6" s="1"/>
  <c r="BG55" i="6"/>
  <c r="BR55" i="6" s="1"/>
  <c r="BG94" i="6"/>
  <c r="BR94" i="6" s="1"/>
  <c r="BG129" i="6"/>
  <c r="BR129" i="6" s="1"/>
  <c r="BG97" i="6"/>
  <c r="BR97" i="6" s="1"/>
  <c r="BG90" i="6"/>
  <c r="BR90" i="6" s="1"/>
  <c r="BG82" i="6"/>
  <c r="BR82" i="6" s="1"/>
  <c r="BG74" i="6"/>
  <c r="BR74" i="6" s="1"/>
  <c r="BG66" i="6"/>
  <c r="BR66" i="6" s="1"/>
  <c r="BG103" i="6"/>
  <c r="BR103" i="6" s="1"/>
  <c r="BG95" i="6"/>
  <c r="BR95" i="6" s="1"/>
  <c r="BG92" i="6"/>
  <c r="BR92" i="6" s="1"/>
  <c r="BG84" i="6"/>
  <c r="BR84" i="6" s="1"/>
  <c r="BG76" i="6"/>
  <c r="BR76" i="6" s="1"/>
  <c r="BG68" i="6"/>
  <c r="BR68" i="6" s="1"/>
  <c r="BG58" i="6"/>
  <c r="BR58" i="6" s="1"/>
  <c r="BG54" i="6"/>
  <c r="BR54" i="6" s="1"/>
  <c r="BG99" i="6"/>
  <c r="BR99" i="6" s="1"/>
  <c r="BG52" i="6"/>
  <c r="BR52" i="6" s="1"/>
  <c r="BG50" i="6"/>
  <c r="BR50" i="6" s="1"/>
  <c r="BG48" i="6"/>
  <c r="BR48" i="6" s="1"/>
  <c r="BG46" i="6"/>
  <c r="BR46" i="6" s="1"/>
  <c r="BG44" i="6"/>
  <c r="BR44" i="6" s="1"/>
  <c r="BG42" i="6"/>
  <c r="BR42" i="6" s="1"/>
  <c r="BG40" i="6"/>
  <c r="BR40" i="6" s="1"/>
  <c r="BG38" i="6"/>
  <c r="BR38" i="6" s="1"/>
  <c r="BG36" i="6"/>
  <c r="BR36" i="6" s="1"/>
  <c r="BG34" i="6"/>
  <c r="BR34" i="6" s="1"/>
  <c r="BG32" i="6"/>
  <c r="BR32" i="6" s="1"/>
  <c r="BG30" i="6"/>
  <c r="BR30" i="6" s="1"/>
  <c r="BG28" i="6"/>
  <c r="BR28" i="6" s="1"/>
  <c r="BG26" i="6"/>
  <c r="BR26" i="6" s="1"/>
  <c r="BG24" i="6"/>
  <c r="BR24" i="6" s="1"/>
  <c r="BG22" i="6"/>
  <c r="BR22" i="6" s="1"/>
  <c r="BI18" i="6"/>
  <c r="BT18" i="6" s="1"/>
  <c r="BF34" i="6"/>
  <c r="BQ34" i="6" s="1"/>
  <c r="BF42" i="6"/>
  <c r="BQ42" i="6" s="1"/>
  <c r="BF50" i="6"/>
  <c r="BQ50" i="6" s="1"/>
  <c r="BG105" i="6"/>
  <c r="BR105" i="6" s="1"/>
  <c r="BG136" i="6"/>
  <c r="BR136" i="6" s="1"/>
  <c r="BG33" i="6"/>
  <c r="BR33" i="6" s="1"/>
  <c r="BG41" i="6"/>
  <c r="BR41" i="6" s="1"/>
  <c r="BG49" i="6"/>
  <c r="BR49" i="6" s="1"/>
  <c r="BF62" i="6"/>
  <c r="BQ62" i="6" s="1"/>
  <c r="BF80" i="6"/>
  <c r="BQ80" i="6" s="1"/>
  <c r="BG96" i="6"/>
  <c r="BR96" i="6" s="1"/>
  <c r="BG113" i="6"/>
  <c r="BR113" i="6" s="1"/>
  <c r="BG19" i="6"/>
  <c r="BR19" i="6" s="1"/>
  <c r="BG23" i="6"/>
  <c r="BR23" i="6" s="1"/>
  <c r="BF40" i="6"/>
  <c r="BQ40" i="6" s="1"/>
  <c r="BF48" i="6"/>
  <c r="BQ48" i="6" s="1"/>
  <c r="BG62" i="6"/>
  <c r="BR62" i="6" s="1"/>
  <c r="BG64" i="6"/>
  <c r="BR64" i="6" s="1"/>
  <c r="BG78" i="6"/>
  <c r="BR78" i="6" s="1"/>
  <c r="BG80" i="6"/>
  <c r="BR80" i="6" s="1"/>
  <c r="BG107" i="6"/>
  <c r="BR107" i="6" s="1"/>
  <c r="BG130" i="6"/>
  <c r="BR130" i="6" s="1"/>
  <c r="AU185" i="6" l="1"/>
  <c r="BY18" i="6"/>
  <c r="CC18" i="6"/>
  <c r="CL4" i="6"/>
  <c r="M5" i="6"/>
  <c r="CA7" i="6" s="1"/>
  <c r="M8" i="6" a="1"/>
  <c r="M8" i="6" s="1"/>
  <c r="X8" i="6"/>
  <c r="U7" i="6"/>
  <c r="W5" i="6"/>
  <c r="W8" i="6"/>
  <c r="Y6" i="6"/>
  <c r="V5" i="6"/>
  <c r="V10" i="6" s="1"/>
  <c r="Y9" i="6"/>
  <c r="V8" i="6"/>
  <c r="X6" i="6"/>
  <c r="U5" i="6"/>
  <c r="X9" i="6"/>
  <c r="W6" i="6"/>
  <c r="U9" i="6"/>
  <c r="W7" i="6"/>
  <c r="Y5" i="6"/>
  <c r="W9" i="6"/>
  <c r="Y7" i="6"/>
  <c r="V6" i="6"/>
  <c r="V9" i="6"/>
  <c r="X7" i="6"/>
  <c r="U6" i="6"/>
  <c r="U8" i="6"/>
  <c r="Y8" i="6"/>
  <c r="V7" i="6"/>
  <c r="X5" i="6"/>
  <c r="X10" i="6" s="1"/>
  <c r="AQ19" i="6"/>
  <c r="AY19" i="6"/>
  <c r="BJ18" i="6"/>
  <c r="BU18" i="6" s="1"/>
  <c r="AS19" i="6"/>
  <c r="BD18" i="6"/>
  <c r="BO18" i="6" s="1"/>
  <c r="BD19" i="6"/>
  <c r="BO19" i="6" s="1"/>
  <c r="AZ19" i="6"/>
  <c r="BK18" i="6"/>
  <c r="BV18" i="6" s="1"/>
  <c r="CF18" i="6"/>
  <c r="N8" i="6" a="1"/>
  <c r="N8" i="6" s="1"/>
  <c r="R8" i="6" a="1"/>
  <c r="R8" i="6" s="1"/>
  <c r="AR19" i="6"/>
  <c r="BC18" i="6"/>
  <c r="BN18" i="6" s="1"/>
  <c r="L8" i="6" a="1"/>
  <c r="L8" i="6" s="1"/>
  <c r="AK4" i="6"/>
  <c r="O8" i="6" a="1"/>
  <c r="O8" i="6" s="1"/>
  <c r="S8" i="6" a="1"/>
  <c r="S8" i="6" s="1"/>
  <c r="AW20" i="6"/>
  <c r="BH19" i="6"/>
  <c r="BS19" i="6" s="1"/>
  <c r="AC5" i="6"/>
  <c r="AD5" i="6" s="1"/>
  <c r="J8" i="6" a="1"/>
  <c r="J8" i="6" s="1"/>
  <c r="BH20" i="6"/>
  <c r="BS20" i="6" s="1"/>
  <c r="Q5" i="6"/>
  <c r="CE7" i="6" s="1"/>
  <c r="CP4" i="6"/>
  <c r="CW17" i="6"/>
  <c r="DH17" i="6" s="1"/>
  <c r="BF107" i="6"/>
  <c r="BQ107" i="6" s="1"/>
  <c r="BF64" i="6"/>
  <c r="BQ64" i="6" s="1"/>
  <c r="BF54" i="6"/>
  <c r="BQ54" i="6" s="1"/>
  <c r="BF66" i="6"/>
  <c r="BQ66" i="6" s="1"/>
  <c r="BF29" i="6"/>
  <c r="BQ29" i="6" s="1"/>
  <c r="BF45" i="6"/>
  <c r="BQ45" i="6" s="1"/>
  <c r="BF59" i="6"/>
  <c r="BQ59" i="6" s="1"/>
  <c r="BF75" i="6"/>
  <c r="BQ75" i="6" s="1"/>
  <c r="BF91" i="6"/>
  <c r="BQ91" i="6" s="1"/>
  <c r="BF114" i="6"/>
  <c r="BQ114" i="6" s="1"/>
  <c r="BF102" i="6"/>
  <c r="BQ102" i="6" s="1"/>
  <c r="BF120" i="6"/>
  <c r="BQ120" i="6" s="1"/>
  <c r="BF109" i="6"/>
  <c r="BQ109" i="6" s="1"/>
  <c r="BF125" i="6"/>
  <c r="BQ125" i="6" s="1"/>
  <c r="BF159" i="6"/>
  <c r="BQ159" i="6" s="1"/>
  <c r="BF151" i="6"/>
  <c r="BQ151" i="6" s="1"/>
  <c r="BF150" i="6"/>
  <c r="BQ150" i="6" s="1"/>
  <c r="BF179" i="6"/>
  <c r="BQ179" i="6" s="1"/>
  <c r="BF176" i="6"/>
  <c r="BQ176" i="6" s="1"/>
  <c r="CC9" i="6"/>
  <c r="O9" i="6"/>
  <c r="CC8" i="6" s="1"/>
  <c r="BF30" i="6"/>
  <c r="BQ30" i="6" s="1"/>
  <c r="BF72" i="6"/>
  <c r="BQ72" i="6" s="1"/>
  <c r="AT19" i="6"/>
  <c r="BF70" i="6"/>
  <c r="BQ70" i="6" s="1"/>
  <c r="BF46" i="6"/>
  <c r="BQ46" i="6" s="1"/>
  <c r="BX18" i="6"/>
  <c r="K8" i="6" a="1"/>
  <c r="K8" i="6" s="1"/>
  <c r="BZ18" i="6"/>
  <c r="BF86" i="6"/>
  <c r="BQ86" i="6" s="1"/>
  <c r="BF32" i="6"/>
  <c r="BQ32" i="6" s="1"/>
  <c r="BF21" i="6"/>
  <c r="BQ21" i="6" s="1"/>
  <c r="CB18" i="6"/>
  <c r="BF60" i="6"/>
  <c r="BQ60" i="6" s="1"/>
  <c r="BF76" i="6"/>
  <c r="BQ76" i="6" s="1"/>
  <c r="BF90" i="6"/>
  <c r="BQ90" i="6" s="1"/>
  <c r="BF35" i="6"/>
  <c r="BQ35" i="6" s="1"/>
  <c r="BF51" i="6"/>
  <c r="BQ51" i="6" s="1"/>
  <c r="BF65" i="6"/>
  <c r="BQ65" i="6" s="1"/>
  <c r="BF81" i="6"/>
  <c r="BQ81" i="6" s="1"/>
  <c r="BF126" i="6"/>
  <c r="BQ126" i="6" s="1"/>
  <c r="BF140" i="6"/>
  <c r="BQ140" i="6" s="1"/>
  <c r="BF108" i="6"/>
  <c r="BQ108" i="6" s="1"/>
  <c r="BF132" i="6"/>
  <c r="BQ132" i="6" s="1"/>
  <c r="BF115" i="6"/>
  <c r="BQ115" i="6" s="1"/>
  <c r="BF157" i="6"/>
  <c r="BQ157" i="6" s="1"/>
  <c r="BF135" i="6"/>
  <c r="BQ135" i="6" s="1"/>
  <c r="BF167" i="6"/>
  <c r="BQ167" i="6" s="1"/>
  <c r="BF168" i="6"/>
  <c r="BQ168" i="6" s="1"/>
  <c r="BF182" i="6"/>
  <c r="BQ182" i="6" s="1"/>
  <c r="BF130" i="6"/>
  <c r="BQ130" i="6" s="1"/>
  <c r="BF78" i="6"/>
  <c r="BQ78" i="6" s="1"/>
  <c r="BF84" i="6"/>
  <c r="BQ84" i="6" s="1"/>
  <c r="BF97" i="6"/>
  <c r="BQ97" i="6" s="1"/>
  <c r="BF37" i="6"/>
  <c r="BQ37" i="6" s="1"/>
  <c r="BF118" i="6"/>
  <c r="BQ118" i="6" s="1"/>
  <c r="BF67" i="6"/>
  <c r="BQ67" i="6" s="1"/>
  <c r="BF83" i="6"/>
  <c r="BQ83" i="6" s="1"/>
  <c r="BF124" i="6"/>
  <c r="BQ124" i="6" s="1"/>
  <c r="BF144" i="6"/>
  <c r="BQ144" i="6" s="1"/>
  <c r="BF131" i="6"/>
  <c r="BQ131" i="6" s="1"/>
  <c r="BF142" i="6"/>
  <c r="BQ142" i="6" s="1"/>
  <c r="BF117" i="6"/>
  <c r="BQ117" i="6" s="1"/>
  <c r="BF134" i="6"/>
  <c r="BQ134" i="6" s="1"/>
  <c r="BF138" i="6"/>
  <c r="BQ138" i="6" s="1"/>
  <c r="BF161" i="6"/>
  <c r="BQ161" i="6" s="1"/>
  <c r="BF170" i="6"/>
  <c r="BQ170" i="6" s="1"/>
  <c r="BF184" i="6"/>
  <c r="BQ184" i="6" s="1"/>
  <c r="CO4" i="6"/>
  <c r="P5" i="6"/>
  <c r="CD7" i="6" s="1"/>
  <c r="BF19" i="6"/>
  <c r="BQ19" i="6" s="1"/>
  <c r="AX20" i="6"/>
  <c r="CR4" i="6"/>
  <c r="S5" i="6"/>
  <c r="CG7" i="6" s="1"/>
  <c r="BG70" i="6"/>
  <c r="BR70" i="6" s="1"/>
  <c r="BG21" i="6"/>
  <c r="BR21" i="6" s="1"/>
  <c r="N5" i="6"/>
  <c r="CB7" i="6" s="1"/>
  <c r="BF52" i="6"/>
  <c r="BQ52" i="6" s="1"/>
  <c r="CK18" i="6" l="1"/>
  <c r="AJ4" i="6"/>
  <c r="AR20" i="6"/>
  <c r="BC19" i="6"/>
  <c r="BN19" i="6" s="1"/>
  <c r="BJ19" i="6"/>
  <c r="BU19" i="6" s="1"/>
  <c r="AQ20" i="6"/>
  <c r="BB19" i="6"/>
  <c r="BM19" i="6" s="1"/>
  <c r="W10" i="6"/>
  <c r="AU186" i="6"/>
  <c r="AG4" i="6"/>
  <c r="AN4" i="6"/>
  <c r="BK19" i="6"/>
  <c r="BV19" i="6" s="1"/>
  <c r="AS20" i="6"/>
  <c r="U10" i="6"/>
  <c r="AZ20" i="6"/>
  <c r="AY20" i="6"/>
  <c r="BJ20" i="6"/>
  <c r="BU20" i="6" s="1"/>
  <c r="CN18" i="6"/>
  <c r="AT20" i="6"/>
  <c r="BE19" i="6"/>
  <c r="BP19" i="6" s="1"/>
  <c r="BF185" i="6"/>
  <c r="BQ185" i="6" s="1"/>
  <c r="BE20" i="6"/>
  <c r="BP20" i="6" s="1"/>
  <c r="AF4" i="6"/>
  <c r="Y10" i="6"/>
  <c r="AC4" i="6"/>
  <c r="AD4" i="6" s="1"/>
  <c r="CA18" i="6"/>
  <c r="AO4" i="6"/>
  <c r="CD18" i="6"/>
  <c r="AH4" i="6"/>
  <c r="AI4" i="6"/>
  <c r="CJ18" i="6"/>
  <c r="AX21" i="6"/>
  <c r="BI20" i="6"/>
  <c r="BT20" i="6" s="1"/>
  <c r="BI21" i="6"/>
  <c r="BT21" i="6" s="1"/>
  <c r="CE18" i="6"/>
  <c r="CG18" i="6"/>
  <c r="CM18" i="6"/>
  <c r="AW21" i="6"/>
  <c r="CQ18" i="6"/>
  <c r="AL4" i="6"/>
  <c r="CI18" i="6"/>
  <c r="AM4" i="6"/>
  <c r="AZ21" i="6" l="1"/>
  <c r="AQ21" i="6"/>
  <c r="AX22" i="6"/>
  <c r="AU187" i="6"/>
  <c r="BF186" i="6"/>
  <c r="BQ186" i="6" s="1"/>
  <c r="BF187" i="6"/>
  <c r="BQ187" i="6" s="1"/>
  <c r="AW22" i="6"/>
  <c r="BH21" i="6"/>
  <c r="BS21" i="6" s="1"/>
  <c r="AT21" i="6"/>
  <c r="BK20" i="6"/>
  <c r="BV20" i="6" s="1"/>
  <c r="AR21" i="6"/>
  <c r="BC20" i="6"/>
  <c r="BN20" i="6" s="1"/>
  <c r="CP18" i="6"/>
  <c r="AY21" i="6"/>
  <c r="BJ21" i="6" s="1"/>
  <c r="BU21" i="6" s="1"/>
  <c r="CV18" i="6"/>
  <c r="DG18" i="6" s="1"/>
  <c r="DR18" i="6" s="1"/>
  <c r="BH22" i="6"/>
  <c r="BS22" i="6" s="1"/>
  <c r="CX18" i="6"/>
  <c r="DI18" i="6" s="1"/>
  <c r="DT18" i="6" s="1"/>
  <c r="CR18" i="6"/>
  <c r="CL18" i="6"/>
  <c r="CY18" i="6"/>
  <c r="DJ18" i="6" s="1"/>
  <c r="DU18" i="6" s="1"/>
  <c r="BB20" i="6"/>
  <c r="BM20" i="6" s="1"/>
  <c r="DB18" i="6"/>
  <c r="DM18" i="6" s="1"/>
  <c r="DX18" i="6" s="1"/>
  <c r="CU18" i="6"/>
  <c r="DF18" i="6" s="1"/>
  <c r="DQ18" i="6" s="1"/>
  <c r="AS21" i="6"/>
  <c r="BD20" i="6"/>
  <c r="BO20" i="6" s="1"/>
  <c r="CT18" i="6"/>
  <c r="DE18" i="6" s="1"/>
  <c r="DP18" i="6" s="1"/>
  <c r="CO18" i="6"/>
  <c r="DC18" i="6" l="1"/>
  <c r="DN18" i="6" s="1"/>
  <c r="DY18" i="6" s="1"/>
  <c r="DA18" i="6"/>
  <c r="DL18" i="6" s="1"/>
  <c r="DW18" i="6" s="1"/>
  <c r="CZ18" i="6"/>
  <c r="DK18" i="6" s="1"/>
  <c r="DV18" i="6" s="1"/>
  <c r="AT22" i="6"/>
  <c r="BE21" i="6"/>
  <c r="BP21" i="6" s="1"/>
  <c r="AX23" i="6"/>
  <c r="BI22" i="6"/>
  <c r="BT22" i="6" s="1"/>
  <c r="BI23" i="6"/>
  <c r="BT23" i="6" s="1"/>
  <c r="CW18" i="6"/>
  <c r="DH18" i="6" s="1"/>
  <c r="DS18" i="6" s="1"/>
  <c r="BE22" i="6"/>
  <c r="BP22" i="6" s="1"/>
  <c r="BC21" i="6"/>
  <c r="BN21" i="6" s="1"/>
  <c r="AZ22" i="6"/>
  <c r="BK21" i="6"/>
  <c r="BV21" i="6" s="1"/>
  <c r="BY19" i="6"/>
  <c r="CF19" i="6"/>
  <c r="BZ19" i="6"/>
  <c r="AU188" i="6"/>
  <c r="BF188" i="6" s="1"/>
  <c r="BQ188" i="6" s="1"/>
  <c r="BD21" i="6"/>
  <c r="BO21" i="6" s="1"/>
  <c r="CC19" i="6"/>
  <c r="AW23" i="6"/>
  <c r="AQ22" i="6"/>
  <c r="BB21" i="6"/>
  <c r="BM21" i="6" s="1"/>
  <c r="BX19" i="6"/>
  <c r="AS22" i="6"/>
  <c r="AY22" i="6"/>
  <c r="BJ22" i="6"/>
  <c r="BU22" i="6" s="1"/>
  <c r="BD22" i="6"/>
  <c r="BO22" i="6" s="1"/>
  <c r="CB19" i="6"/>
  <c r="AR22" i="6"/>
  <c r="AZ23" i="6" l="1"/>
  <c r="BK23" i="6"/>
  <c r="BV23" i="6" s="1"/>
  <c r="AQ23" i="6"/>
  <c r="BB23" i="6"/>
  <c r="BM23" i="6" s="1"/>
  <c r="BB22" i="6"/>
  <c r="BM22" i="6" s="1"/>
  <c r="AS23" i="6"/>
  <c r="CN19" i="6"/>
  <c r="BK22" i="6"/>
  <c r="BV22" i="6" s="1"/>
  <c r="AU189" i="6"/>
  <c r="BF189" i="6"/>
  <c r="BQ189" i="6" s="1"/>
  <c r="CK19" i="6"/>
  <c r="AR23" i="6"/>
  <c r="BC22" i="6"/>
  <c r="BN22" i="6" s="1"/>
  <c r="BC23" i="6"/>
  <c r="BN23" i="6" s="1"/>
  <c r="AY23" i="6"/>
  <c r="AW24" i="6"/>
  <c r="BH23" i="6"/>
  <c r="BS23" i="6" s="1"/>
  <c r="AX24" i="6"/>
  <c r="CJ19" i="6"/>
  <c r="CM19" i="6"/>
  <c r="CI19" i="6"/>
  <c r="BJ23" i="6"/>
  <c r="BU23" i="6" s="1"/>
  <c r="CD19" i="6"/>
  <c r="CE19" i="6"/>
  <c r="CG19" i="6"/>
  <c r="CQ19" i="6"/>
  <c r="CA19" i="6"/>
  <c r="AT23" i="6"/>
  <c r="CL19" i="6" l="1"/>
  <c r="DB19" i="6"/>
  <c r="DM19" i="6" s="1"/>
  <c r="DX19" i="6" s="1"/>
  <c r="AR24" i="6"/>
  <c r="BC24" i="6"/>
  <c r="BN24" i="6" s="1"/>
  <c r="CT19" i="6"/>
  <c r="DE19" i="6" s="1"/>
  <c r="DP19" i="6" s="1"/>
  <c r="CV19" i="6"/>
  <c r="DG19" i="6" s="1"/>
  <c r="DR19" i="6" s="1"/>
  <c r="AU190" i="6"/>
  <c r="AS24" i="6"/>
  <c r="CP19" i="6"/>
  <c r="CR19" i="6"/>
  <c r="AW25" i="6"/>
  <c r="BH24" i="6"/>
  <c r="BS24" i="6" s="1"/>
  <c r="AQ24" i="6"/>
  <c r="BB24" i="6"/>
  <c r="BM24" i="6" s="1"/>
  <c r="CU19" i="6"/>
  <c r="DF19" i="6" s="1"/>
  <c r="DQ19" i="6" s="1"/>
  <c r="CX19" i="6"/>
  <c r="DI19" i="6" s="1"/>
  <c r="DT19" i="6" s="1"/>
  <c r="AT24" i="6"/>
  <c r="BE23" i="6"/>
  <c r="BP23" i="6" s="1"/>
  <c r="BE24" i="6"/>
  <c r="BP24" i="6" s="1"/>
  <c r="BD23" i="6"/>
  <c r="BO23" i="6" s="1"/>
  <c r="AZ24" i="6"/>
  <c r="AX25" i="6"/>
  <c r="BI24" i="6"/>
  <c r="BT24" i="6" s="1"/>
  <c r="CO19" i="6"/>
  <c r="AY24" i="6"/>
  <c r="CY19" i="6"/>
  <c r="DJ19" i="6" s="1"/>
  <c r="DU19" i="6" s="1"/>
  <c r="BI25" i="6" l="1"/>
  <c r="BT25" i="6" s="1"/>
  <c r="AW26" i="6"/>
  <c r="BH25" i="6"/>
  <c r="BS25" i="6" s="1"/>
  <c r="AU191" i="6"/>
  <c r="BF190" i="6"/>
  <c r="BQ190" i="6" s="1"/>
  <c r="AY25" i="6"/>
  <c r="BJ24" i="6"/>
  <c r="BU24" i="6" s="1"/>
  <c r="AZ25" i="6"/>
  <c r="BK25" i="6"/>
  <c r="BV25" i="6" s="1"/>
  <c r="BK24" i="6"/>
  <c r="BV24" i="6" s="1"/>
  <c r="BE25" i="6"/>
  <c r="BP25" i="6" s="1"/>
  <c r="CB20" i="6"/>
  <c r="BY20" i="6"/>
  <c r="DA19" i="6"/>
  <c r="DL19" i="6" s="1"/>
  <c r="DW19" i="6" s="1"/>
  <c r="CW19" i="6"/>
  <c r="DH19" i="6" s="1"/>
  <c r="DS19" i="6" s="1"/>
  <c r="AS25" i="6"/>
  <c r="BD24" i="6"/>
  <c r="BO24" i="6" s="1"/>
  <c r="CZ19" i="6"/>
  <c r="DK19" i="6" s="1"/>
  <c r="DV19" i="6" s="1"/>
  <c r="AT25" i="6"/>
  <c r="DC19" i="6"/>
  <c r="DN19" i="6" s="1"/>
  <c r="DY19" i="6" s="1"/>
  <c r="BZ20" i="6"/>
  <c r="CF20" i="6"/>
  <c r="CC20" i="6"/>
  <c r="AX26" i="6"/>
  <c r="AQ25" i="6"/>
  <c r="BX20" i="6"/>
  <c r="AR25" i="6"/>
  <c r="CG20" i="6" l="1"/>
  <c r="CA20" i="6"/>
  <c r="AW27" i="6"/>
  <c r="BH26" i="6"/>
  <c r="BS26" i="6" s="1"/>
  <c r="CJ20" i="6"/>
  <c r="CE20" i="6"/>
  <c r="CD20" i="6"/>
  <c r="AQ26" i="6"/>
  <c r="BB25" i="6"/>
  <c r="BM25" i="6" s="1"/>
  <c r="CM20" i="6"/>
  <c r="AY26" i="6"/>
  <c r="AY27" i="6" s="1"/>
  <c r="BJ25" i="6"/>
  <c r="BU25" i="6" s="1"/>
  <c r="BJ26" i="6"/>
  <c r="BU26" i="6" s="1"/>
  <c r="AZ26" i="6"/>
  <c r="AX27" i="6"/>
  <c r="AX28" i="6" s="1"/>
  <c r="AX29" i="6" s="1"/>
  <c r="AX30" i="6" s="1"/>
  <c r="BI27" i="6"/>
  <c r="BT27" i="6" s="1"/>
  <c r="BI26" i="6"/>
  <c r="BT26" i="6" s="1"/>
  <c r="CQ20" i="6"/>
  <c r="CN20" i="6"/>
  <c r="AR26" i="6"/>
  <c r="BC25" i="6"/>
  <c r="BN25" i="6" s="1"/>
  <c r="AS26" i="6"/>
  <c r="BD25" i="6"/>
  <c r="BO25" i="6" s="1"/>
  <c r="CI20" i="6"/>
  <c r="CK20" i="6"/>
  <c r="AT26" i="6"/>
  <c r="AU192" i="6"/>
  <c r="BF191" i="6"/>
  <c r="BQ191" i="6" s="1"/>
  <c r="BI28" i="6" l="1"/>
  <c r="BT28" i="6" s="1"/>
  <c r="CL20" i="6"/>
  <c r="CT20" i="6"/>
  <c r="DE20" i="6" s="1"/>
  <c r="DP20" i="6" s="1"/>
  <c r="AS27" i="6"/>
  <c r="BD26" i="6"/>
  <c r="BO26" i="6" s="1"/>
  <c r="DB20" i="6"/>
  <c r="DM20" i="6" s="1"/>
  <c r="DX20" i="6" s="1"/>
  <c r="AX31" i="6"/>
  <c r="BI30" i="6"/>
  <c r="BT30" i="6" s="1"/>
  <c r="CP20" i="6"/>
  <c r="BI29" i="6"/>
  <c r="BT29" i="6" s="1"/>
  <c r="AZ27" i="6"/>
  <c r="BK26" i="6"/>
  <c r="BV26" i="6" s="1"/>
  <c r="CU20" i="6"/>
  <c r="DF20" i="6" s="1"/>
  <c r="DQ20" i="6" s="1"/>
  <c r="CR20" i="6"/>
  <c r="CX20" i="6"/>
  <c r="DI20" i="6" s="1"/>
  <c r="DT20" i="6" s="1"/>
  <c r="AU193" i="6"/>
  <c r="BF192" i="6"/>
  <c r="BQ192" i="6" s="1"/>
  <c r="CO20" i="6"/>
  <c r="AR27" i="6"/>
  <c r="BC26" i="6"/>
  <c r="BN26" i="6" s="1"/>
  <c r="AY28" i="6"/>
  <c r="BJ27" i="6"/>
  <c r="BU27" i="6" s="1"/>
  <c r="AQ27" i="6"/>
  <c r="BB26" i="6"/>
  <c r="BM26" i="6" s="1"/>
  <c r="AT27" i="6"/>
  <c r="BE26" i="6"/>
  <c r="BP26" i="6" s="1"/>
  <c r="CV20" i="6"/>
  <c r="DG20" i="6" s="1"/>
  <c r="DR20" i="6" s="1"/>
  <c r="CY20" i="6"/>
  <c r="DJ20" i="6" s="1"/>
  <c r="DU20" i="6" s="1"/>
  <c r="AW28" i="6"/>
  <c r="BH27" i="6"/>
  <c r="BS27" i="6" s="1"/>
  <c r="AQ28" i="6" l="1"/>
  <c r="BB27" i="6"/>
  <c r="BM27" i="6" s="1"/>
  <c r="AZ28" i="6"/>
  <c r="BK27" i="6"/>
  <c r="BV27" i="6" s="1"/>
  <c r="AW29" i="6"/>
  <c r="BH28" i="6"/>
  <c r="BS28" i="6" s="1"/>
  <c r="AY29" i="6"/>
  <c r="BJ28" i="6"/>
  <c r="BU28" i="6" s="1"/>
  <c r="BY21" i="6"/>
  <c r="AU194" i="6"/>
  <c r="BF193" i="6"/>
  <c r="BQ193" i="6" s="1"/>
  <c r="DA20" i="6"/>
  <c r="DL20" i="6" s="1"/>
  <c r="DW20" i="6" s="1"/>
  <c r="CW20" i="6"/>
  <c r="DH20" i="6" s="1"/>
  <c r="DS20" i="6" s="1"/>
  <c r="AX32" i="6"/>
  <c r="BI31" i="6"/>
  <c r="BT31" i="6" s="1"/>
  <c r="BZ21" i="6"/>
  <c r="AR28" i="6"/>
  <c r="BC27" i="6"/>
  <c r="BN27" i="6" s="1"/>
  <c r="CZ20" i="6"/>
  <c r="DK20" i="6" s="1"/>
  <c r="DV20" i="6" s="1"/>
  <c r="CF21" i="6"/>
  <c r="AS28" i="6"/>
  <c r="BD27" i="6"/>
  <c r="BO27" i="6" s="1"/>
  <c r="DC20" i="6"/>
  <c r="DN20" i="6" s="1"/>
  <c r="DY20" i="6" s="1"/>
  <c r="CB21" i="6"/>
  <c r="AT28" i="6"/>
  <c r="BE27" i="6"/>
  <c r="BP27" i="6" s="1"/>
  <c r="CC21" i="6"/>
  <c r="BX21" i="6"/>
  <c r="AX33" i="6" l="1"/>
  <c r="BI32" i="6"/>
  <c r="BT32" i="6" s="1"/>
  <c r="CE21" i="6"/>
  <c r="AY30" i="6"/>
  <c r="BJ29" i="6"/>
  <c r="BU29" i="6" s="1"/>
  <c r="AS29" i="6"/>
  <c r="BD28" i="6"/>
  <c r="BO28" i="6" s="1"/>
  <c r="AU195" i="6"/>
  <c r="BF194" i="6"/>
  <c r="BQ194" i="6" s="1"/>
  <c r="AR29" i="6"/>
  <c r="BC28" i="6"/>
  <c r="BN28" i="6" s="1"/>
  <c r="CA21" i="6"/>
  <c r="AW30" i="6"/>
  <c r="BH29" i="6"/>
  <c r="BS29" i="6" s="1"/>
  <c r="CD21" i="6"/>
  <c r="CQ21" i="6"/>
  <c r="AZ29" i="6"/>
  <c r="BK28" i="6"/>
  <c r="BV28" i="6" s="1"/>
  <c r="AT29" i="6"/>
  <c r="BE28" i="6"/>
  <c r="BP28" i="6" s="1"/>
  <c r="CG21" i="6"/>
  <c r="CM21" i="6"/>
  <c r="CK21" i="6"/>
  <c r="CI21" i="6"/>
  <c r="CN21" i="6"/>
  <c r="CJ21" i="6"/>
  <c r="AQ29" i="6"/>
  <c r="BB28" i="6"/>
  <c r="BM28" i="6" s="1"/>
  <c r="CR21" i="6" l="1"/>
  <c r="AY31" i="6"/>
  <c r="BJ30" i="6"/>
  <c r="BU30" i="6" s="1"/>
  <c r="AQ30" i="6"/>
  <c r="BB29" i="6"/>
  <c r="BM29" i="6" s="1"/>
  <c r="CY21" i="6"/>
  <c r="DJ21" i="6" s="1"/>
  <c r="DU21" i="6" s="1"/>
  <c r="CL21" i="6"/>
  <c r="CU21" i="6"/>
  <c r="DF21" i="6" s="1"/>
  <c r="DQ21" i="6" s="1"/>
  <c r="CX21" i="6"/>
  <c r="DI21" i="6" s="1"/>
  <c r="DT21" i="6" s="1"/>
  <c r="AR30" i="6"/>
  <c r="BC29" i="6"/>
  <c r="BN29" i="6" s="1"/>
  <c r="CO21" i="6"/>
  <c r="CV21" i="6"/>
  <c r="DG21" i="6" s="1"/>
  <c r="DR21" i="6" s="1"/>
  <c r="AS30" i="6"/>
  <c r="BD29" i="6"/>
  <c r="BO29" i="6" s="1"/>
  <c r="CT21" i="6"/>
  <c r="DE21" i="6" s="1"/>
  <c r="DP21" i="6" s="1"/>
  <c r="AT30" i="6"/>
  <c r="BE29" i="6"/>
  <c r="BP29" i="6" s="1"/>
  <c r="CP21" i="6"/>
  <c r="AZ30" i="6"/>
  <c r="BK29" i="6"/>
  <c r="BV29" i="6" s="1"/>
  <c r="AU196" i="6"/>
  <c r="BF195" i="6"/>
  <c r="BQ195" i="6" s="1"/>
  <c r="DB21" i="6"/>
  <c r="DM21" i="6" s="1"/>
  <c r="DX21" i="6" s="1"/>
  <c r="AW31" i="6"/>
  <c r="BH30" i="6"/>
  <c r="BS30" i="6" s="1"/>
  <c r="AX34" i="6"/>
  <c r="BI33" i="6"/>
  <c r="BT33" i="6" s="1"/>
  <c r="AT31" i="6" l="1"/>
  <c r="BE30" i="6"/>
  <c r="BP30" i="6" s="1"/>
  <c r="CZ21" i="6"/>
  <c r="DK21" i="6" s="1"/>
  <c r="DV21" i="6" s="1"/>
  <c r="CF22" i="6"/>
  <c r="CB22" i="6"/>
  <c r="DA21" i="6"/>
  <c r="DL21" i="6" s="1"/>
  <c r="DW21" i="6" s="1"/>
  <c r="BZ22" i="6"/>
  <c r="CW21" i="6"/>
  <c r="DH21" i="6" s="1"/>
  <c r="DS21" i="6" s="1"/>
  <c r="AY32" i="6"/>
  <c r="BJ31" i="6"/>
  <c r="BU31" i="6" s="1"/>
  <c r="CC22" i="6"/>
  <c r="DC21" i="6"/>
  <c r="DN21" i="6" s="1"/>
  <c r="DY21" i="6" s="1"/>
  <c r="AR31" i="6"/>
  <c r="BC30" i="6"/>
  <c r="BN30" i="6" s="1"/>
  <c r="AU197" i="6"/>
  <c r="BF196" i="6"/>
  <c r="BQ196" i="6" s="1"/>
  <c r="AQ31" i="6"/>
  <c r="BB30" i="6"/>
  <c r="BM30" i="6" s="1"/>
  <c r="AX35" i="6"/>
  <c r="BI34" i="6"/>
  <c r="BT34" i="6" s="1"/>
  <c r="AZ31" i="6"/>
  <c r="BK30" i="6"/>
  <c r="BV30" i="6" s="1"/>
  <c r="BY22" i="6"/>
  <c r="AW32" i="6"/>
  <c r="BH31" i="6"/>
  <c r="BS31" i="6" s="1"/>
  <c r="BX22" i="6"/>
  <c r="AS31" i="6"/>
  <c r="BD30" i="6"/>
  <c r="BO30" i="6" s="1"/>
  <c r="CM22" i="6" l="1"/>
  <c r="AQ32" i="6"/>
  <c r="BB31" i="6"/>
  <c r="BM31" i="6" s="1"/>
  <c r="CJ22" i="6"/>
  <c r="AU198" i="6"/>
  <c r="BF197" i="6"/>
  <c r="BQ197" i="6" s="1"/>
  <c r="CN22" i="6"/>
  <c r="CK22" i="6"/>
  <c r="CQ22" i="6"/>
  <c r="CD22" i="6"/>
  <c r="AS32" i="6"/>
  <c r="BD31" i="6"/>
  <c r="BO31" i="6" s="1"/>
  <c r="AZ32" i="6"/>
  <c r="BK31" i="6"/>
  <c r="BV31" i="6" s="1"/>
  <c r="AR32" i="6"/>
  <c r="BC31" i="6"/>
  <c r="BN31" i="6" s="1"/>
  <c r="CG22" i="6"/>
  <c r="AY33" i="6"/>
  <c r="BJ32" i="6"/>
  <c r="BU32" i="6" s="1"/>
  <c r="AW33" i="6"/>
  <c r="BH32" i="6"/>
  <c r="BS32" i="6" s="1"/>
  <c r="CA22" i="6"/>
  <c r="CI22" i="6"/>
  <c r="AX36" i="6"/>
  <c r="BI35" i="6"/>
  <c r="BT35" i="6" s="1"/>
  <c r="CE22" i="6"/>
  <c r="AT32" i="6"/>
  <c r="BE31" i="6"/>
  <c r="BP31" i="6" s="1"/>
  <c r="CP22" i="6" l="1"/>
  <c r="CO22" i="6"/>
  <c r="CL22" i="6"/>
  <c r="DB22" i="6"/>
  <c r="DM22" i="6" s="1"/>
  <c r="AX37" i="6"/>
  <c r="BI36" i="6"/>
  <c r="BT36" i="6" s="1"/>
  <c r="AR33" i="6"/>
  <c r="BC32" i="6"/>
  <c r="BN32" i="6" s="1"/>
  <c r="CT22" i="6"/>
  <c r="DE22" i="6" s="1"/>
  <c r="AW34" i="6"/>
  <c r="BH33" i="6"/>
  <c r="BS33" i="6" s="1"/>
  <c r="AQ33" i="6"/>
  <c r="BB32" i="6"/>
  <c r="BM32" i="6" s="1"/>
  <c r="CR22" i="6"/>
  <c r="CY22" i="6"/>
  <c r="DJ22" i="6" s="1"/>
  <c r="CX22" i="6"/>
  <c r="DI22" i="6" s="1"/>
  <c r="AY34" i="6"/>
  <c r="BJ33" i="6"/>
  <c r="BU33" i="6" s="1"/>
  <c r="CV22" i="6"/>
  <c r="DG22" i="6" s="1"/>
  <c r="AU199" i="6"/>
  <c r="BF198" i="6"/>
  <c r="BQ198" i="6" s="1"/>
  <c r="AZ33" i="6"/>
  <c r="BK32" i="6"/>
  <c r="BV32" i="6" s="1"/>
  <c r="AT33" i="6"/>
  <c r="BE32" i="6"/>
  <c r="BP32" i="6" s="1"/>
  <c r="AS33" i="6"/>
  <c r="BD32" i="6"/>
  <c r="BO32" i="6" s="1"/>
  <c r="CU22" i="6"/>
  <c r="DF22" i="6" s="1"/>
  <c r="DQ22" i="6" s="1"/>
  <c r="DU22" i="6" l="1"/>
  <c r="CC23" i="6" s="1"/>
  <c r="CN23" i="6" s="1"/>
  <c r="CY23" i="6" s="1"/>
  <c r="DJ23" i="6" s="1"/>
  <c r="DR22" i="6"/>
  <c r="BZ23" i="6" s="1"/>
  <c r="CK23" i="6" s="1"/>
  <c r="CV23" i="6" s="1"/>
  <c r="DG23" i="6" s="1"/>
  <c r="DX22" i="6"/>
  <c r="CF23" i="6" s="1"/>
  <c r="CQ23" i="6" s="1"/>
  <c r="DB23" i="6" s="1"/>
  <c r="DM23" i="6" s="1"/>
  <c r="DT22" i="6"/>
  <c r="CB23" i="6" s="1"/>
  <c r="CM23" i="6" s="1"/>
  <c r="DP22" i="6"/>
  <c r="BX23" i="6" s="1"/>
  <c r="CI23" i="6" s="1"/>
  <c r="CT23" i="6" s="1"/>
  <c r="DE23" i="6" s="1"/>
  <c r="DC22" i="6"/>
  <c r="DN22" i="6" s="1"/>
  <c r="AX38" i="6"/>
  <c r="BI37" i="6"/>
  <c r="BT37" i="6" s="1"/>
  <c r="AQ34" i="6"/>
  <c r="BB33" i="6"/>
  <c r="BM33" i="6" s="1"/>
  <c r="CZ22" i="6"/>
  <c r="DK22" i="6" s="1"/>
  <c r="DV22" i="6" s="1"/>
  <c r="AU200" i="6"/>
  <c r="BF199" i="6"/>
  <c r="BQ199" i="6" s="1"/>
  <c r="AR34" i="6"/>
  <c r="BC33" i="6"/>
  <c r="BN33" i="6" s="1"/>
  <c r="AS34" i="6"/>
  <c r="BD33" i="6"/>
  <c r="BO33" i="6" s="1"/>
  <c r="AW35" i="6"/>
  <c r="BH34" i="6"/>
  <c r="BS34" i="6" s="1"/>
  <c r="BY23" i="6"/>
  <c r="CJ23" i="6" s="1"/>
  <c r="AT34" i="6"/>
  <c r="BE33" i="6"/>
  <c r="BP33" i="6" s="1"/>
  <c r="AY35" i="6"/>
  <c r="BJ34" i="6"/>
  <c r="BU34" i="6" s="1"/>
  <c r="DA22" i="6"/>
  <c r="DL22" i="6" s="1"/>
  <c r="DW22" i="6" s="1"/>
  <c r="AZ34" i="6"/>
  <c r="BK33" i="6"/>
  <c r="BV33" i="6" s="1"/>
  <c r="CW22" i="6"/>
  <c r="DH22" i="6" s="1"/>
  <c r="CX23" i="6" l="1"/>
  <c r="DI23" i="6" s="1"/>
  <c r="DR23" i="6"/>
  <c r="BZ24" i="6" s="1"/>
  <c r="CK24" i="6" s="1"/>
  <c r="CV24" i="6" s="1"/>
  <c r="DG24" i="6" s="1"/>
  <c r="DX23" i="6"/>
  <c r="CF24" i="6" s="1"/>
  <c r="CQ24" i="6" s="1"/>
  <c r="DB24" i="6" s="1"/>
  <c r="DM24" i="6" s="1"/>
  <c r="DP23" i="6"/>
  <c r="BX24" i="6" s="1"/>
  <c r="CI24" i="6" s="1"/>
  <c r="CT24" i="6" s="1"/>
  <c r="DE24" i="6" s="1"/>
  <c r="DU23" i="6"/>
  <c r="CC24" i="6" s="1"/>
  <c r="CN24" i="6" s="1"/>
  <c r="CY24" i="6" s="1"/>
  <c r="DJ24" i="6" s="1"/>
  <c r="DS22" i="6"/>
  <c r="CA23" i="6" s="1"/>
  <c r="CL23" i="6" s="1"/>
  <c r="CW23" i="6" s="1"/>
  <c r="DH23" i="6" s="1"/>
  <c r="DY22" i="6"/>
  <c r="CG23" i="6" s="1"/>
  <c r="CR23" i="6" s="1"/>
  <c r="DC23" i="6" s="1"/>
  <c r="DN23" i="6" s="1"/>
  <c r="AZ35" i="6"/>
  <c r="BK34" i="6"/>
  <c r="BV34" i="6" s="1"/>
  <c r="AR35" i="6"/>
  <c r="BC34" i="6"/>
  <c r="BN34" i="6" s="1"/>
  <c r="AT35" i="6"/>
  <c r="BE34" i="6"/>
  <c r="BP34" i="6" s="1"/>
  <c r="CU23" i="6"/>
  <c r="DF23" i="6" s="1"/>
  <c r="AU201" i="6"/>
  <c r="BF200" i="6"/>
  <c r="BQ200" i="6" s="1"/>
  <c r="AQ35" i="6"/>
  <c r="BB34" i="6"/>
  <c r="BM34" i="6" s="1"/>
  <c r="CE23" i="6"/>
  <c r="CP23" i="6" s="1"/>
  <c r="CD23" i="6"/>
  <c r="CO23" i="6" s="1"/>
  <c r="AY36" i="6"/>
  <c r="BJ35" i="6"/>
  <c r="BU35" i="6" s="1"/>
  <c r="AS35" i="6"/>
  <c r="BD34" i="6"/>
  <c r="BO34" i="6" s="1"/>
  <c r="AW36" i="6"/>
  <c r="BH35" i="6"/>
  <c r="BS35" i="6" s="1"/>
  <c r="AX39" i="6"/>
  <c r="BI38" i="6"/>
  <c r="BT38" i="6" s="1"/>
  <c r="DX24" i="6" l="1"/>
  <c r="CF25" i="6" s="1"/>
  <c r="CQ25" i="6" s="1"/>
  <c r="DB25" i="6" s="1"/>
  <c r="DM25" i="6" s="1"/>
  <c r="DP24" i="6"/>
  <c r="BX25" i="6" s="1"/>
  <c r="CI25" i="6" s="1"/>
  <c r="CT25" i="6" s="1"/>
  <c r="DE25" i="6" s="1"/>
  <c r="DR24" i="6"/>
  <c r="BZ25" i="6" s="1"/>
  <c r="CK25" i="6" s="1"/>
  <c r="CV25" i="6" s="1"/>
  <c r="DG25" i="6" s="1"/>
  <c r="DS23" i="6"/>
  <c r="CA24" i="6" s="1"/>
  <c r="CL24" i="6" s="1"/>
  <c r="CW24" i="6" s="1"/>
  <c r="DH24" i="6" s="1"/>
  <c r="DU24" i="6"/>
  <c r="CC25" i="6" s="1"/>
  <c r="CN25" i="6" s="1"/>
  <c r="CY25" i="6" s="1"/>
  <c r="DJ25" i="6" s="1"/>
  <c r="DY23" i="6"/>
  <c r="CG24" i="6" s="1"/>
  <c r="CR24" i="6" s="1"/>
  <c r="DC24" i="6" s="1"/>
  <c r="DN24" i="6" s="1"/>
  <c r="DQ23" i="6"/>
  <c r="BY24" i="6" s="1"/>
  <c r="CJ24" i="6" s="1"/>
  <c r="CU24" i="6" s="1"/>
  <c r="DF24" i="6" s="1"/>
  <c r="DT23" i="6"/>
  <c r="CB24" i="6" s="1"/>
  <c r="CM24" i="6" s="1"/>
  <c r="AY37" i="6"/>
  <c r="BJ36" i="6"/>
  <c r="BU36" i="6" s="1"/>
  <c r="AX40" i="6"/>
  <c r="BI39" i="6"/>
  <c r="BT39" i="6" s="1"/>
  <c r="CZ23" i="6"/>
  <c r="DK23" i="6" s="1"/>
  <c r="AQ36" i="6"/>
  <c r="BB35" i="6"/>
  <c r="BM35" i="6" s="1"/>
  <c r="AR36" i="6"/>
  <c r="BC35" i="6"/>
  <c r="BN35" i="6" s="1"/>
  <c r="DA23" i="6"/>
  <c r="DL23" i="6" s="1"/>
  <c r="AW37" i="6"/>
  <c r="BH36" i="6"/>
  <c r="BS36" i="6" s="1"/>
  <c r="AU202" i="6"/>
  <c r="BF201" i="6"/>
  <c r="BQ201" i="6" s="1"/>
  <c r="AZ36" i="6"/>
  <c r="BK35" i="6"/>
  <c r="BV35" i="6" s="1"/>
  <c r="AT36" i="6"/>
  <c r="BE35" i="6"/>
  <c r="BP35" i="6" s="1"/>
  <c r="AS36" i="6"/>
  <c r="BD35" i="6"/>
  <c r="BO35" i="6" s="1"/>
  <c r="DQ24" i="6" l="1"/>
  <c r="BY25" i="6" s="1"/>
  <c r="CJ25" i="6" s="1"/>
  <c r="CU25" i="6" s="1"/>
  <c r="DF25" i="6" s="1"/>
  <c r="DY24" i="6"/>
  <c r="CG25" i="6" s="1"/>
  <c r="CR25" i="6" s="1"/>
  <c r="DC25" i="6" s="1"/>
  <c r="DN25" i="6" s="1"/>
  <c r="DR25" i="6"/>
  <c r="BZ26" i="6" s="1"/>
  <c r="CK26" i="6" s="1"/>
  <c r="CV26" i="6" s="1"/>
  <c r="DG26" i="6" s="1"/>
  <c r="CX24" i="6"/>
  <c r="DI24" i="6" s="1"/>
  <c r="DU25" i="6"/>
  <c r="CC26" i="6" s="1"/>
  <c r="CN26" i="6" s="1"/>
  <c r="CY26" i="6" s="1"/>
  <c r="DJ26" i="6" s="1"/>
  <c r="DP25" i="6"/>
  <c r="BX26" i="6" s="1"/>
  <c r="CI26" i="6" s="1"/>
  <c r="CT26" i="6" s="1"/>
  <c r="DE26" i="6" s="1"/>
  <c r="DS24" i="6"/>
  <c r="CA25" i="6" s="1"/>
  <c r="CL25" i="6" s="1"/>
  <c r="CW25" i="6" s="1"/>
  <c r="DH25" i="6" s="1"/>
  <c r="DX25" i="6"/>
  <c r="CF26" i="6" s="1"/>
  <c r="CQ26" i="6" s="1"/>
  <c r="DB26" i="6" s="1"/>
  <c r="DM26" i="6" s="1"/>
  <c r="DV23" i="6"/>
  <c r="CD24" i="6" s="1"/>
  <c r="CO24" i="6" s="1"/>
  <c r="CZ24" i="6" s="1"/>
  <c r="DK24" i="6" s="1"/>
  <c r="DW23" i="6"/>
  <c r="CE24" i="6" s="1"/>
  <c r="CP24" i="6" s="1"/>
  <c r="DA24" i="6" s="1"/>
  <c r="DL24" i="6" s="1"/>
  <c r="AS37" i="6"/>
  <c r="BD36" i="6"/>
  <c r="BO36" i="6" s="1"/>
  <c r="AW38" i="6"/>
  <c r="BH37" i="6"/>
  <c r="BS37" i="6" s="1"/>
  <c r="AU203" i="6"/>
  <c r="BF202" i="6"/>
  <c r="BQ202" i="6" s="1"/>
  <c r="AT37" i="6"/>
  <c r="BE36" i="6"/>
  <c r="BP36" i="6" s="1"/>
  <c r="AX41" i="6"/>
  <c r="BI40" i="6"/>
  <c r="BT40" i="6" s="1"/>
  <c r="AQ37" i="6"/>
  <c r="BB36" i="6"/>
  <c r="BM36" i="6" s="1"/>
  <c r="AZ37" i="6"/>
  <c r="BK36" i="6"/>
  <c r="BV36" i="6" s="1"/>
  <c r="AR37" i="6"/>
  <c r="BC36" i="6"/>
  <c r="BN36" i="6" s="1"/>
  <c r="AY38" i="6"/>
  <c r="BJ37" i="6"/>
  <c r="BU37" i="6" s="1"/>
  <c r="DU26" i="6" l="1"/>
  <c r="CC27" i="6" s="1"/>
  <c r="CN27" i="6" s="1"/>
  <c r="CY27" i="6" s="1"/>
  <c r="DJ27" i="6" s="1"/>
  <c r="DX26" i="6"/>
  <c r="CF27" i="6" s="1"/>
  <c r="CQ27" i="6" s="1"/>
  <c r="DB27" i="6" s="1"/>
  <c r="DM27" i="6" s="1"/>
  <c r="DR26" i="6"/>
  <c r="BZ27" i="6" s="1"/>
  <c r="CK27" i="6" s="1"/>
  <c r="CV27" i="6" s="1"/>
  <c r="DG27" i="6" s="1"/>
  <c r="DP26" i="6"/>
  <c r="BX27" i="6" s="1"/>
  <c r="CI27" i="6" s="1"/>
  <c r="CT27" i="6" s="1"/>
  <c r="DE27" i="6" s="1"/>
  <c r="DW24" i="6"/>
  <c r="CE25" i="6" s="1"/>
  <c r="CP25" i="6" s="1"/>
  <c r="DA25" i="6" s="1"/>
  <c r="DL25" i="6" s="1"/>
  <c r="DY25" i="6"/>
  <c r="CG26" i="6" s="1"/>
  <c r="CR26" i="6" s="1"/>
  <c r="DC26" i="6" s="1"/>
  <c r="DN26" i="6" s="1"/>
  <c r="DS25" i="6"/>
  <c r="CA26" i="6" s="1"/>
  <c r="CL26" i="6" s="1"/>
  <c r="CW26" i="6" s="1"/>
  <c r="DH26" i="6" s="1"/>
  <c r="DV24" i="6"/>
  <c r="CD25" i="6" s="1"/>
  <c r="CO25" i="6" s="1"/>
  <c r="CZ25" i="6" s="1"/>
  <c r="DK25" i="6" s="1"/>
  <c r="DQ25" i="6"/>
  <c r="BY26" i="6" s="1"/>
  <c r="CJ26" i="6" s="1"/>
  <c r="CU26" i="6" s="1"/>
  <c r="DF26" i="6" s="1"/>
  <c r="DT24" i="6"/>
  <c r="CB25" i="6" s="1"/>
  <c r="CM25" i="6" s="1"/>
  <c r="AY39" i="6"/>
  <c r="BJ38" i="6"/>
  <c r="BU38" i="6" s="1"/>
  <c r="AX42" i="6"/>
  <c r="BI41" i="6"/>
  <c r="BT41" i="6" s="1"/>
  <c r="AS38" i="6"/>
  <c r="BD37" i="6"/>
  <c r="BO37" i="6" s="1"/>
  <c r="AW39" i="6"/>
  <c r="BH38" i="6"/>
  <c r="BS38" i="6" s="1"/>
  <c r="AR38" i="6"/>
  <c r="BC37" i="6"/>
  <c r="BN37" i="6" s="1"/>
  <c r="AT38" i="6"/>
  <c r="BE37" i="6"/>
  <c r="BP37" i="6" s="1"/>
  <c r="AQ38" i="6"/>
  <c r="BB37" i="6"/>
  <c r="BM37" i="6" s="1"/>
  <c r="AZ38" i="6"/>
  <c r="BK37" i="6"/>
  <c r="BV37" i="6" s="1"/>
  <c r="AU204" i="6"/>
  <c r="BF203" i="6"/>
  <c r="BQ203" i="6" s="1"/>
  <c r="DW25" i="6" l="1"/>
  <c r="CE26" i="6" s="1"/>
  <c r="CP26" i="6" s="1"/>
  <c r="DA26" i="6" s="1"/>
  <c r="DL26" i="6" s="1"/>
  <c r="DY26" i="6"/>
  <c r="CG27" i="6" s="1"/>
  <c r="CR27" i="6" s="1"/>
  <c r="DC27" i="6" s="1"/>
  <c r="DN27" i="6" s="1"/>
  <c r="DR27" i="6"/>
  <c r="BZ28" i="6" s="1"/>
  <c r="CK28" i="6" s="1"/>
  <c r="CV28" i="6" s="1"/>
  <c r="DG28" i="6" s="1"/>
  <c r="DS26" i="6"/>
  <c r="CA27" i="6" s="1"/>
  <c r="CL27" i="6" s="1"/>
  <c r="CW27" i="6" s="1"/>
  <c r="DH27" i="6" s="1"/>
  <c r="CX25" i="6"/>
  <c r="DI25" i="6" s="1"/>
  <c r="DX27" i="6"/>
  <c r="CF28" i="6" s="1"/>
  <c r="CQ28" i="6" s="1"/>
  <c r="DB28" i="6" s="1"/>
  <c r="DM28" i="6" s="1"/>
  <c r="DV25" i="6"/>
  <c r="CD26" i="6" s="1"/>
  <c r="CO26" i="6" s="1"/>
  <c r="CZ26" i="6" s="1"/>
  <c r="DK26" i="6" s="1"/>
  <c r="DP27" i="6"/>
  <c r="BX28" i="6" s="1"/>
  <c r="CI28" i="6" s="1"/>
  <c r="CT28" i="6" s="1"/>
  <c r="DE28" i="6" s="1"/>
  <c r="DQ26" i="6"/>
  <c r="BY27" i="6" s="1"/>
  <c r="CJ27" i="6" s="1"/>
  <c r="CU27" i="6" s="1"/>
  <c r="DF27" i="6" s="1"/>
  <c r="DU27" i="6"/>
  <c r="CC28" i="6" s="1"/>
  <c r="CN28" i="6" s="1"/>
  <c r="CY28" i="6" s="1"/>
  <c r="DJ28" i="6" s="1"/>
  <c r="AX43" i="6"/>
  <c r="BI42" i="6"/>
  <c r="BT42" i="6" s="1"/>
  <c r="AU205" i="6"/>
  <c r="BF204" i="6"/>
  <c r="BQ204" i="6" s="1"/>
  <c r="AR39" i="6"/>
  <c r="BC38" i="6"/>
  <c r="BN38" i="6" s="1"/>
  <c r="AY40" i="6"/>
  <c r="BJ39" i="6"/>
  <c r="BU39" i="6" s="1"/>
  <c r="AZ39" i="6"/>
  <c r="BK38" i="6"/>
  <c r="BV38" i="6" s="1"/>
  <c r="AW40" i="6"/>
  <c r="BH39" i="6"/>
  <c r="BS39" i="6" s="1"/>
  <c r="AT39" i="6"/>
  <c r="BE38" i="6"/>
  <c r="BP38" i="6" s="1"/>
  <c r="AQ39" i="6"/>
  <c r="BB38" i="6"/>
  <c r="BM38" i="6" s="1"/>
  <c r="AS39" i="6"/>
  <c r="BD38" i="6"/>
  <c r="BO38" i="6" s="1"/>
  <c r="DX28" i="6" l="1"/>
  <c r="CF29" i="6" s="1"/>
  <c r="CQ29" i="6" s="1"/>
  <c r="DB29" i="6" s="1"/>
  <c r="DM29" i="6" s="1"/>
  <c r="DU28" i="6"/>
  <c r="CC29" i="6" s="1"/>
  <c r="CN29" i="6" s="1"/>
  <c r="CY29" i="6" s="1"/>
  <c r="DJ29" i="6" s="1"/>
  <c r="DR28" i="6"/>
  <c r="BZ29" i="6" s="1"/>
  <c r="CK29" i="6" s="1"/>
  <c r="CV29" i="6" s="1"/>
  <c r="DG29" i="6" s="1"/>
  <c r="DS27" i="6"/>
  <c r="CA28" i="6" s="1"/>
  <c r="CL28" i="6" s="1"/>
  <c r="CW28" i="6" s="1"/>
  <c r="DH28" i="6" s="1"/>
  <c r="DY27" i="6"/>
  <c r="CG28" i="6" s="1"/>
  <c r="CR28" i="6" s="1"/>
  <c r="DC28" i="6" s="1"/>
  <c r="DN28" i="6" s="1"/>
  <c r="DV26" i="6"/>
  <c r="CD27" i="6" s="1"/>
  <c r="CO27" i="6" s="1"/>
  <c r="CZ27" i="6" s="1"/>
  <c r="DK27" i="6" s="1"/>
  <c r="DQ27" i="6"/>
  <c r="BY28" i="6" s="1"/>
  <c r="CJ28" i="6" s="1"/>
  <c r="CU28" i="6" s="1"/>
  <c r="DF28" i="6" s="1"/>
  <c r="DW26" i="6"/>
  <c r="CE27" i="6" s="1"/>
  <c r="CP27" i="6" s="1"/>
  <c r="DA27" i="6" s="1"/>
  <c r="DL27" i="6" s="1"/>
  <c r="DT25" i="6"/>
  <c r="CB26" i="6" s="1"/>
  <c r="CM26" i="6" s="1"/>
  <c r="DP28" i="6"/>
  <c r="BX29" i="6" s="1"/>
  <c r="CI29" i="6" s="1"/>
  <c r="CT29" i="6" s="1"/>
  <c r="DE29" i="6" s="1"/>
  <c r="AU206" i="6"/>
  <c r="BF205" i="6"/>
  <c r="BQ205" i="6" s="1"/>
  <c r="AZ40" i="6"/>
  <c r="BK39" i="6"/>
  <c r="BV39" i="6" s="1"/>
  <c r="AQ40" i="6"/>
  <c r="BB39" i="6"/>
  <c r="BM39" i="6" s="1"/>
  <c r="AY41" i="6"/>
  <c r="BJ40" i="6"/>
  <c r="BU40" i="6" s="1"/>
  <c r="AW41" i="6"/>
  <c r="BH40" i="6"/>
  <c r="BS40" i="6" s="1"/>
  <c r="AS40" i="6"/>
  <c r="BD39" i="6"/>
  <c r="BO39" i="6" s="1"/>
  <c r="AX44" i="6"/>
  <c r="BI43" i="6"/>
  <c r="BT43" i="6" s="1"/>
  <c r="AT40" i="6"/>
  <c r="BE39" i="6"/>
  <c r="BP39" i="6" s="1"/>
  <c r="AR40" i="6"/>
  <c r="BC39" i="6"/>
  <c r="BN39" i="6" s="1"/>
  <c r="DY28" i="6" l="1"/>
  <c r="CG29" i="6" s="1"/>
  <c r="CR29" i="6" s="1"/>
  <c r="DC29" i="6" s="1"/>
  <c r="DN29" i="6" s="1"/>
  <c r="DV27" i="6"/>
  <c r="CD28" i="6" s="1"/>
  <c r="CO28" i="6" s="1"/>
  <c r="CZ28" i="6" s="1"/>
  <c r="DK28" i="6" s="1"/>
  <c r="DR29" i="6"/>
  <c r="BZ30" i="6" s="1"/>
  <c r="CK30" i="6" s="1"/>
  <c r="CV30" i="6" s="1"/>
  <c r="DG30" i="6" s="1"/>
  <c r="DW27" i="6"/>
  <c r="CE28" i="6" s="1"/>
  <c r="CP28" i="6" s="1"/>
  <c r="DA28" i="6" s="1"/>
  <c r="DL28" i="6" s="1"/>
  <c r="DP29" i="6"/>
  <c r="BX30" i="6" s="1"/>
  <c r="CI30" i="6" s="1"/>
  <c r="CT30" i="6" s="1"/>
  <c r="DE30" i="6" s="1"/>
  <c r="DU29" i="6"/>
  <c r="CC30" i="6" s="1"/>
  <c r="CN30" i="6" s="1"/>
  <c r="CY30" i="6" s="1"/>
  <c r="DJ30" i="6" s="1"/>
  <c r="DQ28" i="6"/>
  <c r="BY29" i="6" s="1"/>
  <c r="CJ29" i="6" s="1"/>
  <c r="CU29" i="6" s="1"/>
  <c r="DF29" i="6" s="1"/>
  <c r="DS28" i="6"/>
  <c r="CA29" i="6" s="1"/>
  <c r="CL29" i="6" s="1"/>
  <c r="CW29" i="6" s="1"/>
  <c r="DH29" i="6" s="1"/>
  <c r="CX26" i="6"/>
  <c r="DI26" i="6" s="1"/>
  <c r="DX29" i="6"/>
  <c r="CF30" i="6" s="1"/>
  <c r="CQ30" i="6" s="1"/>
  <c r="DB30" i="6" s="1"/>
  <c r="DM30" i="6" s="1"/>
  <c r="AS41" i="6"/>
  <c r="BD40" i="6"/>
  <c r="BO40" i="6" s="1"/>
  <c r="AW42" i="6"/>
  <c r="BH41" i="6"/>
  <c r="BS41" i="6" s="1"/>
  <c r="AT41" i="6"/>
  <c r="BE40" i="6"/>
  <c r="BP40" i="6" s="1"/>
  <c r="AY42" i="6"/>
  <c r="BJ41" i="6"/>
  <c r="BU41" i="6" s="1"/>
  <c r="AR41" i="6"/>
  <c r="BC40" i="6"/>
  <c r="BN40" i="6" s="1"/>
  <c r="AZ41" i="6"/>
  <c r="BK40" i="6"/>
  <c r="BV40" i="6" s="1"/>
  <c r="AU207" i="6"/>
  <c r="BF206" i="6"/>
  <c r="BQ206" i="6" s="1"/>
  <c r="AX45" i="6"/>
  <c r="BI44" i="6"/>
  <c r="BT44" i="6" s="1"/>
  <c r="AQ41" i="6"/>
  <c r="BB40" i="6"/>
  <c r="BM40" i="6" s="1"/>
  <c r="DP30" i="6" l="1"/>
  <c r="BX31" i="6" s="1"/>
  <c r="CI31" i="6" s="1"/>
  <c r="CT31" i="6" s="1"/>
  <c r="DE31" i="6" s="1"/>
  <c r="DU30" i="6"/>
  <c r="CC31" i="6" s="1"/>
  <c r="CN31" i="6" s="1"/>
  <c r="CY31" i="6" s="1"/>
  <c r="DJ31" i="6" s="1"/>
  <c r="DR30" i="6"/>
  <c r="BZ31" i="6" s="1"/>
  <c r="CK31" i="6" s="1"/>
  <c r="CV31" i="6" s="1"/>
  <c r="DG31" i="6" s="1"/>
  <c r="DS29" i="6"/>
  <c r="CA30" i="6" s="1"/>
  <c r="CL30" i="6" s="1"/>
  <c r="CW30" i="6" s="1"/>
  <c r="DH30" i="6" s="1"/>
  <c r="DW28" i="6"/>
  <c r="CE29" i="6" s="1"/>
  <c r="CP29" i="6" s="1"/>
  <c r="DA29" i="6" s="1"/>
  <c r="DL29" i="6" s="1"/>
  <c r="DV28" i="6"/>
  <c r="CD29" i="6" s="1"/>
  <c r="CO29" i="6" s="1"/>
  <c r="CZ29" i="6" s="1"/>
  <c r="DK29" i="6" s="1"/>
  <c r="DQ29" i="6"/>
  <c r="BY30" i="6" s="1"/>
  <c r="CJ30" i="6" s="1"/>
  <c r="CU30" i="6" s="1"/>
  <c r="DF30" i="6" s="1"/>
  <c r="DX30" i="6"/>
  <c r="CF31" i="6" s="1"/>
  <c r="CQ31" i="6" s="1"/>
  <c r="DB31" i="6" s="1"/>
  <c r="DM31" i="6" s="1"/>
  <c r="DY29" i="6"/>
  <c r="CG30" i="6" s="1"/>
  <c r="CR30" i="6" s="1"/>
  <c r="DC30" i="6" s="1"/>
  <c r="DN30" i="6" s="1"/>
  <c r="DT26" i="6"/>
  <c r="CB27" i="6" s="1"/>
  <c r="CM27" i="6" s="1"/>
  <c r="AW43" i="6"/>
  <c r="BH42" i="6"/>
  <c r="BS42" i="6" s="1"/>
  <c r="AR42" i="6"/>
  <c r="BC41" i="6"/>
  <c r="BN41" i="6" s="1"/>
  <c r="AS42" i="6"/>
  <c r="BD41" i="6"/>
  <c r="BO41" i="6" s="1"/>
  <c r="AX46" i="6"/>
  <c r="BI45" i="6"/>
  <c r="BT45" i="6" s="1"/>
  <c r="AY43" i="6"/>
  <c r="BJ42" i="6"/>
  <c r="BU42" i="6" s="1"/>
  <c r="AZ42" i="6"/>
  <c r="BK41" i="6"/>
  <c r="BV41" i="6" s="1"/>
  <c r="AQ42" i="6"/>
  <c r="BB41" i="6"/>
  <c r="BM41" i="6" s="1"/>
  <c r="AU208" i="6"/>
  <c r="BF207" i="6"/>
  <c r="BQ207" i="6" s="1"/>
  <c r="AT42" i="6"/>
  <c r="BE41" i="6"/>
  <c r="BP41" i="6" s="1"/>
  <c r="DY30" i="6" l="1"/>
  <c r="CG31" i="6" s="1"/>
  <c r="CR31" i="6" s="1"/>
  <c r="DC31" i="6" s="1"/>
  <c r="DN31" i="6" s="1"/>
  <c r="DQ30" i="6"/>
  <c r="BY31" i="6" s="1"/>
  <c r="CJ31" i="6" s="1"/>
  <c r="CU31" i="6" s="1"/>
  <c r="DF31" i="6" s="1"/>
  <c r="DS30" i="6"/>
  <c r="CA31" i="6" s="1"/>
  <c r="CL31" i="6" s="1"/>
  <c r="CW31" i="6" s="1"/>
  <c r="DH31" i="6" s="1"/>
  <c r="DX31" i="6"/>
  <c r="CF32" i="6" s="1"/>
  <c r="CQ32" i="6" s="1"/>
  <c r="DB32" i="6" s="1"/>
  <c r="DM32" i="6" s="1"/>
  <c r="DV29" i="6"/>
  <c r="CD30" i="6" s="1"/>
  <c r="CO30" i="6" s="1"/>
  <c r="CZ30" i="6" s="1"/>
  <c r="DK30" i="6" s="1"/>
  <c r="DR31" i="6"/>
  <c r="BZ32" i="6" s="1"/>
  <c r="CK32" i="6" s="1"/>
  <c r="CV32" i="6" s="1"/>
  <c r="DG32" i="6" s="1"/>
  <c r="DW29" i="6"/>
  <c r="CE30" i="6" s="1"/>
  <c r="CP30" i="6" s="1"/>
  <c r="DA30" i="6" s="1"/>
  <c r="DL30" i="6" s="1"/>
  <c r="CX27" i="6"/>
  <c r="DI27" i="6" s="1"/>
  <c r="DU31" i="6"/>
  <c r="CC32" i="6" s="1"/>
  <c r="CN32" i="6" s="1"/>
  <c r="CY32" i="6" s="1"/>
  <c r="DJ32" i="6" s="1"/>
  <c r="DP31" i="6"/>
  <c r="BX32" i="6" s="1"/>
  <c r="CI32" i="6" s="1"/>
  <c r="CT32" i="6" s="1"/>
  <c r="DE32" i="6" s="1"/>
  <c r="AZ43" i="6"/>
  <c r="BK42" i="6"/>
  <c r="BV42" i="6" s="1"/>
  <c r="AR43" i="6"/>
  <c r="BC42" i="6"/>
  <c r="BN42" i="6" s="1"/>
  <c r="AT43" i="6"/>
  <c r="BE42" i="6"/>
  <c r="BP42" i="6" s="1"/>
  <c r="AU209" i="6"/>
  <c r="BF208" i="6"/>
  <c r="BQ208" i="6" s="1"/>
  <c r="AX47" i="6"/>
  <c r="BI46" i="6"/>
  <c r="BT46" i="6" s="1"/>
  <c r="AY44" i="6"/>
  <c r="BJ43" i="6"/>
  <c r="BU43" i="6" s="1"/>
  <c r="AW44" i="6"/>
  <c r="BH43" i="6"/>
  <c r="BS43" i="6" s="1"/>
  <c r="AQ43" i="6"/>
  <c r="BB42" i="6"/>
  <c r="BM42" i="6" s="1"/>
  <c r="AS43" i="6"/>
  <c r="BD42" i="6"/>
  <c r="BO42" i="6" s="1"/>
  <c r="DV30" i="6" l="1"/>
  <c r="CD31" i="6" s="1"/>
  <c r="CO31" i="6" s="1"/>
  <c r="CZ31" i="6" s="1"/>
  <c r="DK31" i="6" s="1"/>
  <c r="DR32" i="6"/>
  <c r="BZ33" i="6" s="1"/>
  <c r="CK33" i="6" s="1"/>
  <c r="CV33" i="6" s="1"/>
  <c r="DG33" i="6" s="1"/>
  <c r="DX32" i="6"/>
  <c r="CF33" i="6" s="1"/>
  <c r="CQ33" i="6" s="1"/>
  <c r="DB33" i="6" s="1"/>
  <c r="DM33" i="6" s="1"/>
  <c r="DW30" i="6"/>
  <c r="CE31" i="6" s="1"/>
  <c r="CP31" i="6" s="1"/>
  <c r="DA31" i="6" s="1"/>
  <c r="DL31" i="6" s="1"/>
  <c r="DP32" i="6"/>
  <c r="BX33" i="6" s="1"/>
  <c r="CI33" i="6" s="1"/>
  <c r="CT33" i="6" s="1"/>
  <c r="DE33" i="6" s="1"/>
  <c r="DQ31" i="6"/>
  <c r="BY32" i="6" s="1"/>
  <c r="CJ32" i="6" s="1"/>
  <c r="CU32" i="6" s="1"/>
  <c r="DF32" i="6" s="1"/>
  <c r="DS31" i="6"/>
  <c r="CA32" i="6" s="1"/>
  <c r="CL32" i="6" s="1"/>
  <c r="CW32" i="6" s="1"/>
  <c r="DH32" i="6" s="1"/>
  <c r="DU32" i="6"/>
  <c r="CC33" i="6" s="1"/>
  <c r="CN33" i="6" s="1"/>
  <c r="CY33" i="6" s="1"/>
  <c r="DJ33" i="6" s="1"/>
  <c r="DY31" i="6"/>
  <c r="CG32" i="6" s="1"/>
  <c r="CR32" i="6" s="1"/>
  <c r="DC32" i="6" s="1"/>
  <c r="DN32" i="6" s="1"/>
  <c r="DT27" i="6"/>
  <c r="CB28" i="6" s="1"/>
  <c r="CM28" i="6" s="1"/>
  <c r="AQ44" i="6"/>
  <c r="BB43" i="6"/>
  <c r="BM43" i="6" s="1"/>
  <c r="AU210" i="6"/>
  <c r="BF209" i="6"/>
  <c r="BQ209" i="6" s="1"/>
  <c r="AY45" i="6"/>
  <c r="BJ44" i="6"/>
  <c r="BU44" i="6" s="1"/>
  <c r="AX48" i="6"/>
  <c r="BI47" i="6"/>
  <c r="BT47" i="6" s="1"/>
  <c r="AR44" i="6"/>
  <c r="BC43" i="6"/>
  <c r="BN43" i="6" s="1"/>
  <c r="AS44" i="6"/>
  <c r="BD43" i="6"/>
  <c r="BO43" i="6" s="1"/>
  <c r="AZ44" i="6"/>
  <c r="BK43" i="6"/>
  <c r="BV43" i="6" s="1"/>
  <c r="AW45" i="6"/>
  <c r="BH44" i="6"/>
  <c r="BS44" i="6" s="1"/>
  <c r="AT44" i="6"/>
  <c r="BE43" i="6"/>
  <c r="BP43" i="6" s="1"/>
  <c r="DW31" i="6" l="1"/>
  <c r="CE32" i="6" s="1"/>
  <c r="CP32" i="6" s="1"/>
  <c r="DA32" i="6" s="1"/>
  <c r="DL32" i="6" s="1"/>
  <c r="CX28" i="6"/>
  <c r="DI28" i="6" s="1"/>
  <c r="DY32" i="6"/>
  <c r="CG33" i="6" s="1"/>
  <c r="CR33" i="6" s="1"/>
  <c r="DC33" i="6" s="1"/>
  <c r="DN33" i="6" s="1"/>
  <c r="DP33" i="6"/>
  <c r="BX34" i="6" s="1"/>
  <c r="CI34" i="6" s="1"/>
  <c r="CT34" i="6" s="1"/>
  <c r="DE34" i="6" s="1"/>
  <c r="DX33" i="6"/>
  <c r="CF34" i="6" s="1"/>
  <c r="CQ34" i="6" s="1"/>
  <c r="DB34" i="6" s="1"/>
  <c r="DM34" i="6" s="1"/>
  <c r="DU33" i="6"/>
  <c r="CC34" i="6" s="1"/>
  <c r="CN34" i="6" s="1"/>
  <c r="CY34" i="6" s="1"/>
  <c r="DJ34" i="6" s="1"/>
  <c r="DR33" i="6"/>
  <c r="BZ34" i="6" s="1"/>
  <c r="CK34" i="6" s="1"/>
  <c r="CV34" i="6" s="1"/>
  <c r="DG34" i="6" s="1"/>
  <c r="DS32" i="6"/>
  <c r="CA33" i="6" s="1"/>
  <c r="CL33" i="6" s="1"/>
  <c r="CW33" i="6" s="1"/>
  <c r="DH33" i="6" s="1"/>
  <c r="DV31" i="6"/>
  <c r="CD32" i="6" s="1"/>
  <c r="CO32" i="6" s="1"/>
  <c r="CZ32" i="6" s="1"/>
  <c r="DK32" i="6" s="1"/>
  <c r="DQ32" i="6"/>
  <c r="BY33" i="6" s="1"/>
  <c r="CJ33" i="6" s="1"/>
  <c r="CU33" i="6" s="1"/>
  <c r="DF33" i="6" s="1"/>
  <c r="AS45" i="6"/>
  <c r="BD44" i="6"/>
  <c r="BO44" i="6" s="1"/>
  <c r="AR45" i="6"/>
  <c r="BC44" i="6"/>
  <c r="BN44" i="6" s="1"/>
  <c r="AW46" i="6"/>
  <c r="BH45" i="6"/>
  <c r="BS45" i="6" s="1"/>
  <c r="AX49" i="6"/>
  <c r="BI48" i="6"/>
  <c r="BT48" i="6" s="1"/>
  <c r="AU211" i="6"/>
  <c r="BF210" i="6"/>
  <c r="BQ210" i="6" s="1"/>
  <c r="AT45" i="6"/>
  <c r="BE44" i="6"/>
  <c r="BP44" i="6" s="1"/>
  <c r="AQ45" i="6"/>
  <c r="BB44" i="6"/>
  <c r="BM44" i="6" s="1"/>
  <c r="AZ45" i="6"/>
  <c r="BK44" i="6"/>
  <c r="BV44" i="6" s="1"/>
  <c r="AY46" i="6"/>
  <c r="BJ45" i="6"/>
  <c r="BU45" i="6" s="1"/>
  <c r="DS33" i="6" l="1"/>
  <c r="CA34" i="6" s="1"/>
  <c r="CL34" i="6" s="1"/>
  <c r="CW34" i="6" s="1"/>
  <c r="DH34" i="6" s="1"/>
  <c r="DU34" i="6"/>
  <c r="CC35" i="6" s="1"/>
  <c r="CN35" i="6" s="1"/>
  <c r="CY35" i="6" s="1"/>
  <c r="DJ35" i="6" s="1"/>
  <c r="DY33" i="6"/>
  <c r="CG34" i="6" s="1"/>
  <c r="CR34" i="6" s="1"/>
  <c r="DC34" i="6" s="1"/>
  <c r="DN34" i="6" s="1"/>
  <c r="DX34" i="6"/>
  <c r="CF35" i="6" s="1"/>
  <c r="CQ35" i="6" s="1"/>
  <c r="DB35" i="6" s="1"/>
  <c r="DM35" i="6" s="1"/>
  <c r="DQ33" i="6"/>
  <c r="BY34" i="6" s="1"/>
  <c r="CJ34" i="6" s="1"/>
  <c r="CU34" i="6" s="1"/>
  <c r="DF34" i="6" s="1"/>
  <c r="DR34" i="6"/>
  <c r="BZ35" i="6" s="1"/>
  <c r="CK35" i="6" s="1"/>
  <c r="CV35" i="6" s="1"/>
  <c r="DG35" i="6" s="1"/>
  <c r="DP34" i="6"/>
  <c r="BX35" i="6" s="1"/>
  <c r="CI35" i="6" s="1"/>
  <c r="CT35" i="6" s="1"/>
  <c r="DE35" i="6" s="1"/>
  <c r="DV32" i="6"/>
  <c r="CD33" i="6" s="1"/>
  <c r="CO33" i="6" s="1"/>
  <c r="CZ33" i="6" s="1"/>
  <c r="DK33" i="6" s="1"/>
  <c r="DW32" i="6"/>
  <c r="CE33" i="6" s="1"/>
  <c r="CP33" i="6" s="1"/>
  <c r="DA33" i="6" s="1"/>
  <c r="DL33" i="6" s="1"/>
  <c r="DT28" i="6"/>
  <c r="CB29" i="6" s="1"/>
  <c r="CM29" i="6" s="1"/>
  <c r="AY47" i="6"/>
  <c r="BJ46" i="6"/>
  <c r="BU46" i="6" s="1"/>
  <c r="AU212" i="6"/>
  <c r="BF211" i="6"/>
  <c r="BQ211" i="6" s="1"/>
  <c r="AZ46" i="6"/>
  <c r="BK45" i="6"/>
  <c r="BV45" i="6" s="1"/>
  <c r="AX50" i="6"/>
  <c r="BI49" i="6"/>
  <c r="BT49" i="6" s="1"/>
  <c r="AR46" i="6"/>
  <c r="BC45" i="6"/>
  <c r="BN45" i="6" s="1"/>
  <c r="AT46" i="6"/>
  <c r="BE45" i="6"/>
  <c r="BP45" i="6" s="1"/>
  <c r="AS46" i="6"/>
  <c r="BD45" i="6"/>
  <c r="BO45" i="6" s="1"/>
  <c r="AQ46" i="6"/>
  <c r="BB45" i="6"/>
  <c r="BM45" i="6" s="1"/>
  <c r="AW47" i="6"/>
  <c r="BH46" i="6"/>
  <c r="BS46" i="6" s="1"/>
  <c r="DQ34" i="6" l="1"/>
  <c r="BY35" i="6" s="1"/>
  <c r="CJ35" i="6" s="1"/>
  <c r="CU35" i="6" s="1"/>
  <c r="DF35" i="6" s="1"/>
  <c r="DP35" i="6"/>
  <c r="BX36" i="6" s="1"/>
  <c r="CI36" i="6" s="1"/>
  <c r="CT36" i="6" s="1"/>
  <c r="DE36" i="6" s="1"/>
  <c r="DX35" i="6"/>
  <c r="CF36" i="6" s="1"/>
  <c r="CQ36" i="6" s="1"/>
  <c r="DB36" i="6" s="1"/>
  <c r="DM36" i="6" s="1"/>
  <c r="DW33" i="6"/>
  <c r="CE34" i="6" s="1"/>
  <c r="CP34" i="6" s="1"/>
  <c r="DA34" i="6" s="1"/>
  <c r="DL34" i="6" s="1"/>
  <c r="DU35" i="6"/>
  <c r="CC36" i="6" s="1"/>
  <c r="CN36" i="6" s="1"/>
  <c r="CY36" i="6" s="1"/>
  <c r="DJ36" i="6" s="1"/>
  <c r="DR35" i="6"/>
  <c r="BZ36" i="6" s="1"/>
  <c r="CK36" i="6" s="1"/>
  <c r="CV36" i="6" s="1"/>
  <c r="DG36" i="6" s="1"/>
  <c r="CX29" i="6"/>
  <c r="DI29" i="6" s="1"/>
  <c r="DV33" i="6"/>
  <c r="CD34" i="6" s="1"/>
  <c r="CO34" i="6" s="1"/>
  <c r="CZ34" i="6" s="1"/>
  <c r="DK34" i="6" s="1"/>
  <c r="DS34" i="6"/>
  <c r="CA35" i="6" s="1"/>
  <c r="CL35" i="6" s="1"/>
  <c r="CW35" i="6" s="1"/>
  <c r="DH35" i="6" s="1"/>
  <c r="DY34" i="6"/>
  <c r="CG35" i="6" s="1"/>
  <c r="CR35" i="6" s="1"/>
  <c r="DC35" i="6" s="1"/>
  <c r="DN35" i="6" s="1"/>
  <c r="AR47" i="6"/>
  <c r="BC46" i="6"/>
  <c r="BN46" i="6" s="1"/>
  <c r="AQ47" i="6"/>
  <c r="BB46" i="6"/>
  <c r="BM46" i="6" s="1"/>
  <c r="AX51" i="6"/>
  <c r="BI50" i="6"/>
  <c r="BT50" i="6" s="1"/>
  <c r="AU213" i="6"/>
  <c r="BF212" i="6"/>
  <c r="BQ212" i="6" s="1"/>
  <c r="AY48" i="6"/>
  <c r="BJ47" i="6"/>
  <c r="BU47" i="6" s="1"/>
  <c r="AT47" i="6"/>
  <c r="BE46" i="6"/>
  <c r="BP46" i="6" s="1"/>
  <c r="AW48" i="6"/>
  <c r="BH47" i="6"/>
  <c r="BS47" i="6" s="1"/>
  <c r="AS47" i="6"/>
  <c r="BD46" i="6"/>
  <c r="BO46" i="6" s="1"/>
  <c r="AZ47" i="6"/>
  <c r="BK46" i="6"/>
  <c r="BV46" i="6" s="1"/>
  <c r="DR36" i="6" l="1"/>
  <c r="BZ37" i="6" s="1"/>
  <c r="CK37" i="6" s="1"/>
  <c r="CV37" i="6" s="1"/>
  <c r="DG37" i="6" s="1"/>
  <c r="DX36" i="6"/>
  <c r="CF37" i="6" s="1"/>
  <c r="CQ37" i="6" s="1"/>
  <c r="DB37" i="6" s="1"/>
  <c r="DM37" i="6" s="1"/>
  <c r="DS35" i="6"/>
  <c r="CA36" i="6" s="1"/>
  <c r="CL36" i="6" s="1"/>
  <c r="CW36" i="6" s="1"/>
  <c r="DH36" i="6" s="1"/>
  <c r="DP36" i="6"/>
  <c r="BX37" i="6" s="1"/>
  <c r="CI37" i="6" s="1"/>
  <c r="CT37" i="6" s="1"/>
  <c r="DE37" i="6" s="1"/>
  <c r="DW34" i="6"/>
  <c r="CE35" i="6" s="1"/>
  <c r="CP35" i="6" s="1"/>
  <c r="DA35" i="6" s="1"/>
  <c r="DL35" i="6" s="1"/>
  <c r="DV34" i="6"/>
  <c r="CD35" i="6" s="1"/>
  <c r="CO35" i="6" s="1"/>
  <c r="CZ35" i="6" s="1"/>
  <c r="DK35" i="6" s="1"/>
  <c r="DY35" i="6"/>
  <c r="CG36" i="6" s="1"/>
  <c r="CR36" i="6" s="1"/>
  <c r="DC36" i="6" s="1"/>
  <c r="DN36" i="6" s="1"/>
  <c r="DT29" i="6"/>
  <c r="CB30" i="6" s="1"/>
  <c r="CM30" i="6" s="1"/>
  <c r="DQ35" i="6"/>
  <c r="BY36" i="6" s="1"/>
  <c r="CJ36" i="6" s="1"/>
  <c r="CU36" i="6" s="1"/>
  <c r="DF36" i="6" s="1"/>
  <c r="DU36" i="6"/>
  <c r="CC37" i="6" s="1"/>
  <c r="CN37" i="6" s="1"/>
  <c r="CY37" i="6" s="1"/>
  <c r="DJ37" i="6" s="1"/>
  <c r="AT48" i="6"/>
  <c r="BE47" i="6"/>
  <c r="BP47" i="6" s="1"/>
  <c r="AS48" i="6"/>
  <c r="BD47" i="6"/>
  <c r="BO47" i="6" s="1"/>
  <c r="AQ48" i="6"/>
  <c r="BB47" i="6"/>
  <c r="BM47" i="6" s="1"/>
  <c r="AU214" i="6"/>
  <c r="BF213" i="6"/>
  <c r="BQ213" i="6" s="1"/>
  <c r="AW49" i="6"/>
  <c r="BH48" i="6"/>
  <c r="BS48" i="6" s="1"/>
  <c r="AZ48" i="6"/>
  <c r="BK47" i="6"/>
  <c r="BV47" i="6" s="1"/>
  <c r="AX52" i="6"/>
  <c r="BI51" i="6"/>
  <c r="BT51" i="6" s="1"/>
  <c r="AY49" i="6"/>
  <c r="BJ48" i="6"/>
  <c r="BU48" i="6" s="1"/>
  <c r="AR48" i="6"/>
  <c r="BC47" i="6"/>
  <c r="BN47" i="6" s="1"/>
  <c r="DU37" i="6" l="1"/>
  <c r="CC38" i="6" s="1"/>
  <c r="CN38" i="6" s="1"/>
  <c r="CY38" i="6" s="1"/>
  <c r="DJ38" i="6" s="1"/>
  <c r="DV35" i="6"/>
  <c r="CD36" i="6" s="1"/>
  <c r="CO36" i="6" s="1"/>
  <c r="CZ36" i="6" s="1"/>
  <c r="DK36" i="6" s="1"/>
  <c r="DP37" i="6"/>
  <c r="BX38" i="6" s="1"/>
  <c r="CI38" i="6" s="1"/>
  <c r="CT38" i="6" s="1"/>
  <c r="DE38" i="6" s="1"/>
  <c r="DX37" i="6"/>
  <c r="CF38" i="6" s="1"/>
  <c r="CQ38" i="6" s="1"/>
  <c r="DB38" i="6" s="1"/>
  <c r="DM38" i="6" s="1"/>
  <c r="DS36" i="6"/>
  <c r="CA37" i="6" s="1"/>
  <c r="CL37" i="6" s="1"/>
  <c r="CW37" i="6" s="1"/>
  <c r="DH37" i="6" s="1"/>
  <c r="CX30" i="6"/>
  <c r="DI30" i="6" s="1"/>
  <c r="DY36" i="6"/>
  <c r="CG37" i="6" s="1"/>
  <c r="CR37" i="6" s="1"/>
  <c r="DC37" i="6" s="1"/>
  <c r="DN37" i="6" s="1"/>
  <c r="DQ36" i="6"/>
  <c r="BY37" i="6" s="1"/>
  <c r="CJ37" i="6" s="1"/>
  <c r="CU37" i="6" s="1"/>
  <c r="DF37" i="6" s="1"/>
  <c r="DR37" i="6"/>
  <c r="BZ38" i="6" s="1"/>
  <c r="CK38" i="6" s="1"/>
  <c r="CV38" i="6" s="1"/>
  <c r="DG38" i="6" s="1"/>
  <c r="DW35" i="6"/>
  <c r="CE36" i="6" s="1"/>
  <c r="CP36" i="6" s="1"/>
  <c r="DA36" i="6" s="1"/>
  <c r="DL36" i="6" s="1"/>
  <c r="AQ49" i="6"/>
  <c r="BB48" i="6"/>
  <c r="BM48" i="6" s="1"/>
  <c r="AS49" i="6"/>
  <c r="BD48" i="6"/>
  <c r="BO48" i="6" s="1"/>
  <c r="AY50" i="6"/>
  <c r="BJ49" i="6"/>
  <c r="BU49" i="6" s="1"/>
  <c r="AW50" i="6"/>
  <c r="BH49" i="6"/>
  <c r="BS49" i="6" s="1"/>
  <c r="AX53" i="6"/>
  <c r="BI52" i="6"/>
  <c r="BT52" i="6" s="1"/>
  <c r="AZ49" i="6"/>
  <c r="BK48" i="6"/>
  <c r="BV48" i="6" s="1"/>
  <c r="AR49" i="6"/>
  <c r="BC48" i="6"/>
  <c r="BN48" i="6" s="1"/>
  <c r="AU215" i="6"/>
  <c r="BF214" i="6"/>
  <c r="BQ214" i="6" s="1"/>
  <c r="AT49" i="6"/>
  <c r="BE48" i="6"/>
  <c r="BP48" i="6" s="1"/>
  <c r="DX38" i="6" l="1"/>
  <c r="CF39" i="6" s="1"/>
  <c r="CQ39" i="6" s="1"/>
  <c r="DB39" i="6" s="1"/>
  <c r="DM39" i="6" s="1"/>
  <c r="DR38" i="6"/>
  <c r="BZ39" i="6" s="1"/>
  <c r="CK39" i="6" s="1"/>
  <c r="CV39" i="6" s="1"/>
  <c r="DG39" i="6" s="1"/>
  <c r="DV36" i="6"/>
  <c r="CD37" i="6" s="1"/>
  <c r="CO37" i="6" s="1"/>
  <c r="CZ37" i="6" s="1"/>
  <c r="DK37" i="6" s="1"/>
  <c r="DY37" i="6"/>
  <c r="CG38" i="6" s="1"/>
  <c r="CR38" i="6" s="1"/>
  <c r="DC38" i="6" s="1"/>
  <c r="DN38" i="6" s="1"/>
  <c r="DP38" i="6"/>
  <c r="BX39" i="6" s="1"/>
  <c r="CI39" i="6" s="1"/>
  <c r="CT39" i="6" s="1"/>
  <c r="DE39" i="6" s="1"/>
  <c r="DQ37" i="6"/>
  <c r="BY38" i="6" s="1"/>
  <c r="CJ38" i="6" s="1"/>
  <c r="CU38" i="6" s="1"/>
  <c r="DF38" i="6" s="1"/>
  <c r="DU38" i="6"/>
  <c r="CC39" i="6" s="1"/>
  <c r="CN39" i="6" s="1"/>
  <c r="CY39" i="6" s="1"/>
  <c r="DJ39" i="6" s="1"/>
  <c r="DS37" i="6"/>
  <c r="CA38" i="6" s="1"/>
  <c r="CL38" i="6" s="1"/>
  <c r="CW38" i="6" s="1"/>
  <c r="DH38" i="6" s="1"/>
  <c r="DT30" i="6"/>
  <c r="CB31" i="6" s="1"/>
  <c r="CM31" i="6" s="1"/>
  <c r="DW36" i="6"/>
  <c r="CE37" i="6" s="1"/>
  <c r="CP37" i="6" s="1"/>
  <c r="DA37" i="6" s="1"/>
  <c r="DL37" i="6" s="1"/>
  <c r="AR50" i="6"/>
  <c r="BC49" i="6"/>
  <c r="BN49" i="6" s="1"/>
  <c r="AW51" i="6"/>
  <c r="BH50" i="6"/>
  <c r="BS50" i="6" s="1"/>
  <c r="AT50" i="6"/>
  <c r="BE49" i="6"/>
  <c r="BP49" i="6" s="1"/>
  <c r="AU216" i="6"/>
  <c r="BF215" i="6"/>
  <c r="BQ215" i="6" s="1"/>
  <c r="AZ50" i="6"/>
  <c r="BK49" i="6"/>
  <c r="BV49" i="6" s="1"/>
  <c r="AS50" i="6"/>
  <c r="BD49" i="6"/>
  <c r="BO49" i="6" s="1"/>
  <c r="AY51" i="6"/>
  <c r="BJ50" i="6"/>
  <c r="BU50" i="6" s="1"/>
  <c r="AX54" i="6"/>
  <c r="BI53" i="6"/>
  <c r="BT53" i="6" s="1"/>
  <c r="AQ50" i="6"/>
  <c r="BB49" i="6"/>
  <c r="BM49" i="6" s="1"/>
  <c r="DP39" i="6" l="1"/>
  <c r="BX40" i="6" s="1"/>
  <c r="CI40" i="6" s="1"/>
  <c r="CT40" i="6" s="1"/>
  <c r="DE40" i="6" s="1"/>
  <c r="DQ38" i="6"/>
  <c r="BY39" i="6" s="1"/>
  <c r="CJ39" i="6" s="1"/>
  <c r="CU39" i="6" s="1"/>
  <c r="DF39" i="6" s="1"/>
  <c r="DV37" i="6"/>
  <c r="CD38" i="6" s="1"/>
  <c r="CO38" i="6" s="1"/>
  <c r="CZ38" i="6" s="1"/>
  <c r="DK38" i="6" s="1"/>
  <c r="DU39" i="6"/>
  <c r="CC40" i="6" s="1"/>
  <c r="CN40" i="6" s="1"/>
  <c r="CY40" i="6" s="1"/>
  <c r="DJ40" i="6" s="1"/>
  <c r="DW37" i="6"/>
  <c r="CE38" i="6" s="1"/>
  <c r="CP38" i="6" s="1"/>
  <c r="DA38" i="6" s="1"/>
  <c r="DL38" i="6" s="1"/>
  <c r="DR39" i="6"/>
  <c r="BZ40" i="6" s="1"/>
  <c r="CK40" i="6" s="1"/>
  <c r="CV40" i="6" s="1"/>
  <c r="DG40" i="6" s="1"/>
  <c r="DS38" i="6"/>
  <c r="CA39" i="6" s="1"/>
  <c r="CL39" i="6" s="1"/>
  <c r="CW39" i="6" s="1"/>
  <c r="DH39" i="6" s="1"/>
  <c r="DY38" i="6"/>
  <c r="CG39" i="6" s="1"/>
  <c r="CR39" i="6" s="1"/>
  <c r="DC39" i="6" s="1"/>
  <c r="DN39" i="6" s="1"/>
  <c r="CX31" i="6"/>
  <c r="DI31" i="6" s="1"/>
  <c r="DX39" i="6"/>
  <c r="CF40" i="6" s="1"/>
  <c r="CQ40" i="6" s="1"/>
  <c r="DB40" i="6" s="1"/>
  <c r="DM40" i="6" s="1"/>
  <c r="AS51" i="6"/>
  <c r="BD50" i="6"/>
  <c r="BO50" i="6" s="1"/>
  <c r="AQ51" i="6"/>
  <c r="BB50" i="6"/>
  <c r="BM50" i="6" s="1"/>
  <c r="AX55" i="6"/>
  <c r="BI54" i="6"/>
  <c r="BT54" i="6" s="1"/>
  <c r="AU217" i="6"/>
  <c r="BF216" i="6"/>
  <c r="BQ216" i="6" s="1"/>
  <c r="AW52" i="6"/>
  <c r="BH51" i="6"/>
  <c r="BS51" i="6" s="1"/>
  <c r="AZ51" i="6"/>
  <c r="BK50" i="6"/>
  <c r="BV50" i="6" s="1"/>
  <c r="AT51" i="6"/>
  <c r="BE50" i="6"/>
  <c r="BP50" i="6" s="1"/>
  <c r="AY52" i="6"/>
  <c r="BJ51" i="6"/>
  <c r="BU51" i="6" s="1"/>
  <c r="AR51" i="6"/>
  <c r="BC50" i="6"/>
  <c r="BN50" i="6" s="1"/>
  <c r="DU40" i="6" l="1"/>
  <c r="CC41" i="6" s="1"/>
  <c r="CN41" i="6" s="1"/>
  <c r="CY41" i="6" s="1"/>
  <c r="DJ41" i="6" s="1"/>
  <c r="DW38" i="6"/>
  <c r="CE39" i="6" s="1"/>
  <c r="CP39" i="6" s="1"/>
  <c r="DA39" i="6" s="1"/>
  <c r="DL39" i="6" s="1"/>
  <c r="DV38" i="6"/>
  <c r="CD39" i="6" s="1"/>
  <c r="CO39" i="6" s="1"/>
  <c r="CZ39" i="6" s="1"/>
  <c r="DK39" i="6" s="1"/>
  <c r="DR40" i="6"/>
  <c r="BZ41" i="6" s="1"/>
  <c r="CK41" i="6" s="1"/>
  <c r="CV41" i="6" s="1"/>
  <c r="DG41" i="6" s="1"/>
  <c r="DY39" i="6"/>
  <c r="CG40" i="6" s="1"/>
  <c r="CR40" i="6" s="1"/>
  <c r="DC40" i="6" s="1"/>
  <c r="DN40" i="6" s="1"/>
  <c r="DQ39" i="6"/>
  <c r="BY40" i="6" s="1"/>
  <c r="CJ40" i="6" s="1"/>
  <c r="CU40" i="6" s="1"/>
  <c r="DF40" i="6" s="1"/>
  <c r="DS39" i="6"/>
  <c r="CA40" i="6" s="1"/>
  <c r="CL40" i="6" s="1"/>
  <c r="CW40" i="6" s="1"/>
  <c r="DH40" i="6" s="1"/>
  <c r="DX40" i="6"/>
  <c r="CF41" i="6" s="1"/>
  <c r="CQ41" i="6" s="1"/>
  <c r="DB41" i="6" s="1"/>
  <c r="DM41" i="6" s="1"/>
  <c r="DP40" i="6"/>
  <c r="BX41" i="6" s="1"/>
  <c r="CI41" i="6" s="1"/>
  <c r="CT41" i="6" s="1"/>
  <c r="DE41" i="6" s="1"/>
  <c r="DT31" i="6"/>
  <c r="CB32" i="6" s="1"/>
  <c r="CM32" i="6" s="1"/>
  <c r="AU218" i="6"/>
  <c r="BF217" i="6"/>
  <c r="BQ217" i="6" s="1"/>
  <c r="AT52" i="6"/>
  <c r="BE51" i="6"/>
  <c r="BP51" i="6" s="1"/>
  <c r="AY53" i="6"/>
  <c r="BJ52" i="6"/>
  <c r="BU52" i="6" s="1"/>
  <c r="AZ52" i="6"/>
  <c r="BK51" i="6"/>
  <c r="BV51" i="6" s="1"/>
  <c r="AQ52" i="6"/>
  <c r="BB51" i="6"/>
  <c r="BM51" i="6" s="1"/>
  <c r="AX56" i="6"/>
  <c r="BI55" i="6"/>
  <c r="BT55" i="6" s="1"/>
  <c r="AR52" i="6"/>
  <c r="BC51" i="6"/>
  <c r="BN51" i="6" s="1"/>
  <c r="AW53" i="6"/>
  <c r="BH52" i="6"/>
  <c r="BS52" i="6" s="1"/>
  <c r="AS52" i="6"/>
  <c r="BD51" i="6"/>
  <c r="BO51" i="6" s="1"/>
  <c r="DQ40" i="6" l="1"/>
  <c r="BY41" i="6" s="1"/>
  <c r="CJ41" i="6" s="1"/>
  <c r="CU41" i="6" s="1"/>
  <c r="DF41" i="6" s="1"/>
  <c r="DY40" i="6"/>
  <c r="CG41" i="6" s="1"/>
  <c r="CR41" i="6" s="1"/>
  <c r="DC41" i="6" s="1"/>
  <c r="DN41" i="6" s="1"/>
  <c r="DV39" i="6"/>
  <c r="CD40" i="6" s="1"/>
  <c r="CO40" i="6" s="1"/>
  <c r="CZ40" i="6" s="1"/>
  <c r="DK40" i="6" s="1"/>
  <c r="DS40" i="6"/>
  <c r="CA41" i="6" s="1"/>
  <c r="CL41" i="6" s="1"/>
  <c r="CW41" i="6" s="1"/>
  <c r="DH41" i="6" s="1"/>
  <c r="CX32" i="6"/>
  <c r="DI32" i="6" s="1"/>
  <c r="DX41" i="6"/>
  <c r="CF42" i="6" s="1"/>
  <c r="CQ42" i="6" s="1"/>
  <c r="DB42" i="6" s="1"/>
  <c r="DM42" i="6" s="1"/>
  <c r="DW39" i="6"/>
  <c r="CE40" i="6" s="1"/>
  <c r="CP40" i="6" s="1"/>
  <c r="DA40" i="6" s="1"/>
  <c r="DL40" i="6" s="1"/>
  <c r="DR41" i="6"/>
  <c r="BZ42" i="6" s="1"/>
  <c r="CK42" i="6" s="1"/>
  <c r="CV42" i="6" s="1"/>
  <c r="DG42" i="6" s="1"/>
  <c r="DP41" i="6"/>
  <c r="BX42" i="6" s="1"/>
  <c r="CI42" i="6" s="1"/>
  <c r="CT42" i="6" s="1"/>
  <c r="DE42" i="6" s="1"/>
  <c r="DU41" i="6"/>
  <c r="CC42" i="6" s="1"/>
  <c r="CN42" i="6" s="1"/>
  <c r="CY42" i="6" s="1"/>
  <c r="DJ42" i="6" s="1"/>
  <c r="AS53" i="6"/>
  <c r="BD52" i="6"/>
  <c r="BO52" i="6" s="1"/>
  <c r="AQ53" i="6"/>
  <c r="BB52" i="6"/>
  <c r="BM52" i="6" s="1"/>
  <c r="AX57" i="6"/>
  <c r="BI56" i="6"/>
  <c r="BT56" i="6" s="1"/>
  <c r="AW54" i="6"/>
  <c r="BH53" i="6"/>
  <c r="BS53" i="6" s="1"/>
  <c r="AZ53" i="6"/>
  <c r="BK52" i="6"/>
  <c r="BV52" i="6" s="1"/>
  <c r="AT53" i="6"/>
  <c r="BE52" i="6"/>
  <c r="BP52" i="6" s="1"/>
  <c r="AR53" i="6"/>
  <c r="BC52" i="6"/>
  <c r="BN52" i="6" s="1"/>
  <c r="AY54" i="6"/>
  <c r="BJ53" i="6"/>
  <c r="BU53" i="6" s="1"/>
  <c r="AU219" i="6"/>
  <c r="BF218" i="6"/>
  <c r="BQ218" i="6" s="1"/>
  <c r="DX42" i="6" l="1"/>
  <c r="CF43" i="6" s="1"/>
  <c r="CQ43" i="6" s="1"/>
  <c r="DB43" i="6" s="1"/>
  <c r="DM43" i="6" s="1"/>
  <c r="DP42" i="6"/>
  <c r="BX43" i="6" s="1"/>
  <c r="CI43" i="6" s="1"/>
  <c r="CT43" i="6" s="1"/>
  <c r="DE43" i="6" s="1"/>
  <c r="DS41" i="6"/>
  <c r="CA42" i="6" s="1"/>
  <c r="CL42" i="6" s="1"/>
  <c r="CW42" i="6" s="1"/>
  <c r="DH42" i="6" s="1"/>
  <c r="DR42" i="6"/>
  <c r="BZ43" i="6" s="1"/>
  <c r="CK43" i="6" s="1"/>
  <c r="CV43" i="6" s="1"/>
  <c r="DG43" i="6" s="1"/>
  <c r="DY41" i="6"/>
  <c r="CG42" i="6" s="1"/>
  <c r="CR42" i="6" s="1"/>
  <c r="DC42" i="6" s="1"/>
  <c r="DN42" i="6" s="1"/>
  <c r="DU42" i="6"/>
  <c r="CC43" i="6" s="1"/>
  <c r="CN43" i="6" s="1"/>
  <c r="CY43" i="6" s="1"/>
  <c r="DJ43" i="6" s="1"/>
  <c r="DQ41" i="6"/>
  <c r="BY42" i="6" s="1"/>
  <c r="CJ42" i="6" s="1"/>
  <c r="CU42" i="6" s="1"/>
  <c r="DF42" i="6" s="1"/>
  <c r="DT32" i="6"/>
  <c r="CB33" i="6" s="1"/>
  <c r="CM33" i="6" s="1"/>
  <c r="DV40" i="6"/>
  <c r="CD41" i="6" s="1"/>
  <c r="CO41" i="6" s="1"/>
  <c r="CZ41" i="6" s="1"/>
  <c r="DK41" i="6" s="1"/>
  <c r="DW40" i="6"/>
  <c r="CE41" i="6" s="1"/>
  <c r="CP41" i="6" s="1"/>
  <c r="DA41" i="6" s="1"/>
  <c r="DL41" i="6" s="1"/>
  <c r="AQ54" i="6"/>
  <c r="BB53" i="6"/>
  <c r="BM53" i="6" s="1"/>
  <c r="AU220" i="6"/>
  <c r="BF219" i="6"/>
  <c r="BQ219" i="6" s="1"/>
  <c r="AZ54" i="6"/>
  <c r="BK53" i="6"/>
  <c r="BV53" i="6" s="1"/>
  <c r="AS54" i="6"/>
  <c r="BD53" i="6"/>
  <c r="BO53" i="6" s="1"/>
  <c r="AT54" i="6"/>
  <c r="BE53" i="6"/>
  <c r="BP53" i="6" s="1"/>
  <c r="AY55" i="6"/>
  <c r="BJ54" i="6"/>
  <c r="BU54" i="6" s="1"/>
  <c r="AW55" i="6"/>
  <c r="BH54" i="6"/>
  <c r="BS54" i="6" s="1"/>
  <c r="AR54" i="6"/>
  <c r="BC53" i="6"/>
  <c r="BN53" i="6" s="1"/>
  <c r="AX58" i="6"/>
  <c r="BI57" i="6"/>
  <c r="BT57" i="6" s="1"/>
  <c r="DU43" i="6" l="1"/>
  <c r="CC44" i="6" s="1"/>
  <c r="CN44" i="6" s="1"/>
  <c r="CY44" i="6" s="1"/>
  <c r="DJ44" i="6" s="1"/>
  <c r="DY42" i="6"/>
  <c r="CG43" i="6" s="1"/>
  <c r="CR43" i="6" s="1"/>
  <c r="DC43" i="6" s="1"/>
  <c r="DN43" i="6" s="1"/>
  <c r="DS42" i="6"/>
  <c r="CA43" i="6" s="1"/>
  <c r="CL43" i="6" s="1"/>
  <c r="CW43" i="6" s="1"/>
  <c r="DH43" i="6" s="1"/>
  <c r="DQ42" i="6"/>
  <c r="BY43" i="6" s="1"/>
  <c r="CJ43" i="6" s="1"/>
  <c r="CU43" i="6" s="1"/>
  <c r="DF43" i="6" s="1"/>
  <c r="DW41" i="6"/>
  <c r="CE42" i="6" s="1"/>
  <c r="CP42" i="6" s="1"/>
  <c r="DA42" i="6" s="1"/>
  <c r="DL42" i="6" s="1"/>
  <c r="CX33" i="6"/>
  <c r="DI33" i="6" s="1"/>
  <c r="DP43" i="6"/>
  <c r="BX44" i="6" s="1"/>
  <c r="CI44" i="6" s="1"/>
  <c r="CT44" i="6" s="1"/>
  <c r="DE44" i="6" s="1"/>
  <c r="DR43" i="6"/>
  <c r="BZ44" i="6" s="1"/>
  <c r="CK44" i="6" s="1"/>
  <c r="CV44" i="6" s="1"/>
  <c r="DG44" i="6" s="1"/>
  <c r="DV41" i="6"/>
  <c r="CD42" i="6" s="1"/>
  <c r="CO42" i="6" s="1"/>
  <c r="CZ42" i="6" s="1"/>
  <c r="DK42" i="6" s="1"/>
  <c r="DX43" i="6"/>
  <c r="CF44" i="6" s="1"/>
  <c r="CQ44" i="6" s="1"/>
  <c r="DB44" i="6" s="1"/>
  <c r="DM44" i="6" s="1"/>
  <c r="AX59" i="6"/>
  <c r="BI58" i="6"/>
  <c r="BT58" i="6" s="1"/>
  <c r="AT55" i="6"/>
  <c r="BE54" i="6"/>
  <c r="BP54" i="6" s="1"/>
  <c r="AQ55" i="6"/>
  <c r="BB54" i="6"/>
  <c r="BM54" i="6" s="1"/>
  <c r="AY56" i="6"/>
  <c r="BJ55" i="6"/>
  <c r="BU55" i="6" s="1"/>
  <c r="AR55" i="6"/>
  <c r="BC54" i="6"/>
  <c r="BN54" i="6" s="1"/>
  <c r="AS55" i="6"/>
  <c r="BD54" i="6"/>
  <c r="BO54" i="6" s="1"/>
  <c r="AU221" i="6"/>
  <c r="BF220" i="6"/>
  <c r="BQ220" i="6" s="1"/>
  <c r="AW56" i="6"/>
  <c r="BH55" i="6"/>
  <c r="BS55" i="6" s="1"/>
  <c r="AZ55" i="6"/>
  <c r="BK54" i="6"/>
  <c r="BV54" i="6" s="1"/>
  <c r="DP44" i="6" l="1"/>
  <c r="BX45" i="6" s="1"/>
  <c r="CI45" i="6" s="1"/>
  <c r="CT45" i="6" s="1"/>
  <c r="DE45" i="6" s="1"/>
  <c r="DW42" i="6"/>
  <c r="CE43" i="6" s="1"/>
  <c r="CP43" i="6" s="1"/>
  <c r="DA43" i="6" s="1"/>
  <c r="DL43" i="6" s="1"/>
  <c r="DV42" i="6"/>
  <c r="CD43" i="6" s="1"/>
  <c r="CO43" i="6" s="1"/>
  <c r="CZ43" i="6" s="1"/>
  <c r="DK43" i="6" s="1"/>
  <c r="DX44" i="6"/>
  <c r="CF45" i="6" s="1"/>
  <c r="CQ45" i="6" s="1"/>
  <c r="DB45" i="6" s="1"/>
  <c r="DM45" i="6" s="1"/>
  <c r="DY43" i="6"/>
  <c r="CG44" i="6" s="1"/>
  <c r="CR44" i="6" s="1"/>
  <c r="DC44" i="6" s="1"/>
  <c r="DN44" i="6" s="1"/>
  <c r="DQ43" i="6"/>
  <c r="BY44" i="6" s="1"/>
  <c r="CJ44" i="6" s="1"/>
  <c r="CU44" i="6" s="1"/>
  <c r="DF44" i="6" s="1"/>
  <c r="DR44" i="6"/>
  <c r="BZ45" i="6" s="1"/>
  <c r="CK45" i="6" s="1"/>
  <c r="CV45" i="6" s="1"/>
  <c r="DG45" i="6" s="1"/>
  <c r="DU44" i="6"/>
  <c r="CC45" i="6" s="1"/>
  <c r="CN45" i="6" s="1"/>
  <c r="CY45" i="6" s="1"/>
  <c r="DJ45" i="6" s="1"/>
  <c r="DS43" i="6"/>
  <c r="CA44" i="6" s="1"/>
  <c r="CL44" i="6" s="1"/>
  <c r="CW44" i="6" s="1"/>
  <c r="DH44" i="6" s="1"/>
  <c r="DT33" i="6"/>
  <c r="CB34" i="6" s="1"/>
  <c r="CM34" i="6" s="1"/>
  <c r="AS56" i="6"/>
  <c r="BD55" i="6"/>
  <c r="BO55" i="6" s="1"/>
  <c r="AZ56" i="6"/>
  <c r="BK55" i="6"/>
  <c r="BV55" i="6" s="1"/>
  <c r="AR56" i="6"/>
  <c r="BC55" i="6"/>
  <c r="BN55" i="6" s="1"/>
  <c r="AX60" i="6"/>
  <c r="BI59" i="6"/>
  <c r="BT59" i="6" s="1"/>
  <c r="AT56" i="6"/>
  <c r="BE55" i="6"/>
  <c r="BP55" i="6" s="1"/>
  <c r="AW57" i="6"/>
  <c r="BH56" i="6"/>
  <c r="BS56" i="6" s="1"/>
  <c r="AY57" i="6"/>
  <c r="BJ56" i="6"/>
  <c r="BU56" i="6" s="1"/>
  <c r="AU222" i="6"/>
  <c r="BF221" i="6"/>
  <c r="BQ221" i="6" s="1"/>
  <c r="AQ56" i="6"/>
  <c r="BB55" i="6"/>
  <c r="BM55" i="6" s="1"/>
  <c r="DQ44" i="6" l="1"/>
  <c r="BY45" i="6" s="1"/>
  <c r="CJ45" i="6" s="1"/>
  <c r="CU45" i="6" s="1"/>
  <c r="DF45" i="6" s="1"/>
  <c r="DV43" i="6"/>
  <c r="CD44" i="6" s="1"/>
  <c r="CO44" i="6" s="1"/>
  <c r="CZ44" i="6" s="1"/>
  <c r="DK44" i="6" s="1"/>
  <c r="DS44" i="6"/>
  <c r="CA45" i="6" s="1"/>
  <c r="CL45" i="6" s="1"/>
  <c r="CW45" i="6" s="1"/>
  <c r="DH45" i="6" s="1"/>
  <c r="DW43" i="6"/>
  <c r="CE44" i="6" s="1"/>
  <c r="CP44" i="6" s="1"/>
  <c r="DA44" i="6" s="1"/>
  <c r="DL44" i="6" s="1"/>
  <c r="DX45" i="6"/>
  <c r="CF46" i="6" s="1"/>
  <c r="CQ46" i="6" s="1"/>
  <c r="DB46" i="6" s="1"/>
  <c r="DM46" i="6" s="1"/>
  <c r="CX34" i="6"/>
  <c r="DI34" i="6" s="1"/>
  <c r="DU45" i="6"/>
  <c r="CC46" i="6" s="1"/>
  <c r="CN46" i="6" s="1"/>
  <c r="CY46" i="6" s="1"/>
  <c r="DJ46" i="6" s="1"/>
  <c r="BZ46" i="6"/>
  <c r="CK46" i="6" s="1"/>
  <c r="CV46" i="6" s="1"/>
  <c r="DG46" i="6" s="1"/>
  <c r="DR45" i="6"/>
  <c r="DP45" i="6"/>
  <c r="BX46" i="6" s="1"/>
  <c r="CI46" i="6" s="1"/>
  <c r="CT46" i="6" s="1"/>
  <c r="DE46" i="6" s="1"/>
  <c r="DY44" i="6"/>
  <c r="CG45" i="6" s="1"/>
  <c r="CR45" i="6" s="1"/>
  <c r="DC45" i="6" s="1"/>
  <c r="DN45" i="6" s="1"/>
  <c r="AW58" i="6"/>
  <c r="BH57" i="6"/>
  <c r="BS57" i="6" s="1"/>
  <c r="AQ57" i="6"/>
  <c r="BB56" i="6"/>
  <c r="BM56" i="6" s="1"/>
  <c r="AT57" i="6"/>
  <c r="BE56" i="6"/>
  <c r="BP56" i="6" s="1"/>
  <c r="AS57" i="6"/>
  <c r="BD56" i="6"/>
  <c r="BO56" i="6" s="1"/>
  <c r="AU223" i="6"/>
  <c r="BF222" i="6"/>
  <c r="BQ222" i="6" s="1"/>
  <c r="AX61" i="6"/>
  <c r="BI60" i="6"/>
  <c r="BT60" i="6" s="1"/>
  <c r="AZ57" i="6"/>
  <c r="BK56" i="6"/>
  <c r="BV56" i="6" s="1"/>
  <c r="AY58" i="6"/>
  <c r="BJ57" i="6"/>
  <c r="BU57" i="6" s="1"/>
  <c r="AR57" i="6"/>
  <c r="BC56" i="6"/>
  <c r="BN56" i="6" s="1"/>
  <c r="DX46" i="6" l="1"/>
  <c r="CF47" i="6" s="1"/>
  <c r="CQ47" i="6" s="1"/>
  <c r="DB47" i="6" s="1"/>
  <c r="DM47" i="6" s="1"/>
  <c r="DU46" i="6"/>
  <c r="CC47" i="6" s="1"/>
  <c r="CN47" i="6" s="1"/>
  <c r="CY47" i="6" s="1"/>
  <c r="DJ47" i="6" s="1"/>
  <c r="DP46" i="6"/>
  <c r="BX47" i="6" s="1"/>
  <c r="CI47" i="6" s="1"/>
  <c r="CT47" i="6" s="1"/>
  <c r="DE47" i="6" s="1"/>
  <c r="DS45" i="6"/>
  <c r="CA46" i="6" s="1"/>
  <c r="CL46" i="6" s="1"/>
  <c r="CW46" i="6" s="1"/>
  <c r="DH46" i="6" s="1"/>
  <c r="DY45" i="6"/>
  <c r="CG46" i="6" s="1"/>
  <c r="CR46" i="6" s="1"/>
  <c r="DC46" i="6" s="1"/>
  <c r="DN46" i="6" s="1"/>
  <c r="DV44" i="6"/>
  <c r="CD45" i="6" s="1"/>
  <c r="CO45" i="6" s="1"/>
  <c r="CZ45" i="6" s="1"/>
  <c r="DK45" i="6" s="1"/>
  <c r="DW44" i="6"/>
  <c r="CE45" i="6" s="1"/>
  <c r="CP45" i="6" s="1"/>
  <c r="DA45" i="6" s="1"/>
  <c r="DL45" i="6" s="1"/>
  <c r="DR46" i="6"/>
  <c r="BZ47" i="6" s="1"/>
  <c r="CK47" i="6" s="1"/>
  <c r="CV47" i="6" s="1"/>
  <c r="DG47" i="6" s="1"/>
  <c r="DQ45" i="6"/>
  <c r="BY46" i="6" s="1"/>
  <c r="CJ46" i="6" s="1"/>
  <c r="CU46" i="6" s="1"/>
  <c r="DF46" i="6" s="1"/>
  <c r="DT34" i="6"/>
  <c r="CB35" i="6" s="1"/>
  <c r="CM35" i="6" s="1"/>
  <c r="AR58" i="6"/>
  <c r="BC57" i="6"/>
  <c r="BN57" i="6" s="1"/>
  <c r="AU224" i="6"/>
  <c r="BF223" i="6"/>
  <c r="BQ223" i="6" s="1"/>
  <c r="AW59" i="6"/>
  <c r="BH58" i="6"/>
  <c r="BS58" i="6" s="1"/>
  <c r="AQ58" i="6"/>
  <c r="BB57" i="6"/>
  <c r="BM57" i="6" s="1"/>
  <c r="AY59" i="6"/>
  <c r="BJ58" i="6"/>
  <c r="BU58" i="6" s="1"/>
  <c r="AS58" i="6"/>
  <c r="BD57" i="6"/>
  <c r="BO57" i="6" s="1"/>
  <c r="AX62" i="6"/>
  <c r="BI61" i="6"/>
  <c r="BT61" i="6" s="1"/>
  <c r="AZ58" i="6"/>
  <c r="BK57" i="6"/>
  <c r="BV57" i="6" s="1"/>
  <c r="AT58" i="6"/>
  <c r="BE57" i="6"/>
  <c r="BP57" i="6" s="1"/>
  <c r="DY46" i="6" l="1"/>
  <c r="CG47" i="6" s="1"/>
  <c r="CR47" i="6" s="1"/>
  <c r="DC47" i="6" s="1"/>
  <c r="DN47" i="6" s="1"/>
  <c r="DV45" i="6"/>
  <c r="CD46" i="6" s="1"/>
  <c r="CO46" i="6" s="1"/>
  <c r="CZ46" i="6" s="1"/>
  <c r="DK46" i="6" s="1"/>
  <c r="DQ46" i="6"/>
  <c r="BY47" i="6" s="1"/>
  <c r="CJ47" i="6" s="1"/>
  <c r="CU47" i="6" s="1"/>
  <c r="DF47" i="6" s="1"/>
  <c r="DP47" i="6"/>
  <c r="BX48" i="6" s="1"/>
  <c r="CI48" i="6" s="1"/>
  <c r="CT48" i="6" s="1"/>
  <c r="DE48" i="6" s="1"/>
  <c r="DR47" i="6"/>
  <c r="BZ48" i="6" s="1"/>
  <c r="CK48" i="6" s="1"/>
  <c r="CV48" i="6" s="1"/>
  <c r="DG48" i="6" s="1"/>
  <c r="DU47" i="6"/>
  <c r="CC48" i="6" s="1"/>
  <c r="CN48" i="6" s="1"/>
  <c r="CY48" i="6" s="1"/>
  <c r="DJ48" i="6" s="1"/>
  <c r="DS46" i="6"/>
  <c r="CA47" i="6" s="1"/>
  <c r="CL47" i="6" s="1"/>
  <c r="CW47" i="6" s="1"/>
  <c r="DH47" i="6" s="1"/>
  <c r="CX35" i="6"/>
  <c r="DI35" i="6" s="1"/>
  <c r="DX47" i="6"/>
  <c r="CF48" i="6" s="1"/>
  <c r="CQ48" i="6" s="1"/>
  <c r="DB48" i="6" s="1"/>
  <c r="DM48" i="6" s="1"/>
  <c r="DW45" i="6"/>
  <c r="CE46" i="6" s="1"/>
  <c r="CP46" i="6" s="1"/>
  <c r="DA46" i="6" s="1"/>
  <c r="DL46" i="6" s="1"/>
  <c r="AT59" i="6"/>
  <c r="BE58" i="6"/>
  <c r="BP58" i="6" s="1"/>
  <c r="AY60" i="6"/>
  <c r="BJ59" i="6"/>
  <c r="BU59" i="6" s="1"/>
  <c r="AR59" i="6"/>
  <c r="BC58" i="6"/>
  <c r="BN58" i="6" s="1"/>
  <c r="AZ59" i="6"/>
  <c r="BK58" i="6"/>
  <c r="BV58" i="6" s="1"/>
  <c r="AQ59" i="6"/>
  <c r="BB58" i="6"/>
  <c r="BM58" i="6" s="1"/>
  <c r="AU225" i="6"/>
  <c r="BF224" i="6"/>
  <c r="BQ224" i="6" s="1"/>
  <c r="AS59" i="6"/>
  <c r="BD58" i="6"/>
  <c r="BO58" i="6" s="1"/>
  <c r="AX63" i="6"/>
  <c r="BI62" i="6"/>
  <c r="BT62" i="6" s="1"/>
  <c r="AW60" i="6"/>
  <c r="BH59" i="6"/>
  <c r="BS59" i="6" s="1"/>
  <c r="DR48" i="6" l="1"/>
  <c r="BZ49" i="6" s="1"/>
  <c r="CK49" i="6" s="1"/>
  <c r="CV49" i="6" s="1"/>
  <c r="DG49" i="6" s="1"/>
  <c r="DX48" i="6"/>
  <c r="CF49" i="6" s="1"/>
  <c r="CQ49" i="6" s="1"/>
  <c r="DB49" i="6" s="1"/>
  <c r="DM49" i="6" s="1"/>
  <c r="DQ47" i="6"/>
  <c r="BY48" i="6" s="1"/>
  <c r="CJ48" i="6" s="1"/>
  <c r="CU48" i="6" s="1"/>
  <c r="DF48" i="6" s="1"/>
  <c r="DU48" i="6"/>
  <c r="CC49" i="6" s="1"/>
  <c r="CN49" i="6" s="1"/>
  <c r="CY49" i="6" s="1"/>
  <c r="DJ49" i="6" s="1"/>
  <c r="DW46" i="6"/>
  <c r="CE47" i="6" s="1"/>
  <c r="CP47" i="6" s="1"/>
  <c r="DA47" i="6" s="1"/>
  <c r="DL47" i="6" s="1"/>
  <c r="DV46" i="6"/>
  <c r="CD47" i="6" s="1"/>
  <c r="CO47" i="6" s="1"/>
  <c r="CZ47" i="6" s="1"/>
  <c r="DK47" i="6" s="1"/>
  <c r="DP48" i="6"/>
  <c r="BX49" i="6" s="1"/>
  <c r="CI49" i="6" s="1"/>
  <c r="CT49" i="6" s="1"/>
  <c r="DE49" i="6" s="1"/>
  <c r="DY47" i="6"/>
  <c r="CG48" i="6" s="1"/>
  <c r="CR48" i="6" s="1"/>
  <c r="DC48" i="6" s="1"/>
  <c r="DN48" i="6" s="1"/>
  <c r="DT35" i="6"/>
  <c r="CB36" i="6" s="1"/>
  <c r="CM36" i="6" s="1"/>
  <c r="DS47" i="6"/>
  <c r="CA48" i="6" s="1"/>
  <c r="CL48" i="6" s="1"/>
  <c r="CW48" i="6" s="1"/>
  <c r="DH48" i="6" s="1"/>
  <c r="AY61" i="6"/>
  <c r="BJ60" i="6"/>
  <c r="BU60" i="6" s="1"/>
  <c r="AX64" i="6"/>
  <c r="BI63" i="6"/>
  <c r="BT63" i="6" s="1"/>
  <c r="AZ60" i="6"/>
  <c r="BK59" i="6"/>
  <c r="BV59" i="6" s="1"/>
  <c r="AW61" i="6"/>
  <c r="BH60" i="6"/>
  <c r="BS60" i="6" s="1"/>
  <c r="AT60" i="6"/>
  <c r="BE59" i="6"/>
  <c r="BP59" i="6" s="1"/>
  <c r="AU226" i="6"/>
  <c r="BF225" i="6"/>
  <c r="BQ225" i="6" s="1"/>
  <c r="AQ60" i="6"/>
  <c r="BB59" i="6"/>
  <c r="BM59" i="6" s="1"/>
  <c r="AS60" i="6"/>
  <c r="BD59" i="6"/>
  <c r="BO59" i="6" s="1"/>
  <c r="AR60" i="6"/>
  <c r="BC59" i="6"/>
  <c r="BN59" i="6" s="1"/>
  <c r="DW47" i="6" l="1"/>
  <c r="CE48" i="6" s="1"/>
  <c r="CP48" i="6" s="1"/>
  <c r="DA48" i="6" s="1"/>
  <c r="DL48" i="6" s="1"/>
  <c r="DP49" i="6"/>
  <c r="BX50" i="6" s="1"/>
  <c r="CI50" i="6" s="1"/>
  <c r="CT50" i="6" s="1"/>
  <c r="DE50" i="6" s="1"/>
  <c r="DS48" i="6"/>
  <c r="CA49" i="6" s="1"/>
  <c r="CL49" i="6" s="1"/>
  <c r="CW49" i="6" s="1"/>
  <c r="DH49" i="6" s="1"/>
  <c r="CX36" i="6"/>
  <c r="DI36" i="6" s="1"/>
  <c r="DU49" i="6"/>
  <c r="CC50" i="6" s="1"/>
  <c r="CN50" i="6" s="1"/>
  <c r="CY50" i="6" s="1"/>
  <c r="DJ50" i="6" s="1"/>
  <c r="DX49" i="6"/>
  <c r="CF50" i="6" s="1"/>
  <c r="CQ50" i="6" s="1"/>
  <c r="DB50" i="6" s="1"/>
  <c r="DM50" i="6" s="1"/>
  <c r="DV47" i="6"/>
  <c r="CD48" i="6" s="1"/>
  <c r="CO48" i="6" s="1"/>
  <c r="CZ48" i="6" s="1"/>
  <c r="DK48" i="6" s="1"/>
  <c r="DY48" i="6"/>
  <c r="CG49" i="6" s="1"/>
  <c r="CR49" i="6" s="1"/>
  <c r="DC49" i="6" s="1"/>
  <c r="DN49" i="6" s="1"/>
  <c r="DR49" i="6"/>
  <c r="BZ50" i="6" s="1"/>
  <c r="CK50" i="6" s="1"/>
  <c r="CV50" i="6" s="1"/>
  <c r="DG50" i="6" s="1"/>
  <c r="DQ48" i="6"/>
  <c r="BY49" i="6" s="1"/>
  <c r="CJ49" i="6" s="1"/>
  <c r="CU49" i="6" s="1"/>
  <c r="DF49" i="6" s="1"/>
  <c r="AQ61" i="6"/>
  <c r="BB60" i="6"/>
  <c r="BM60" i="6" s="1"/>
  <c r="AR61" i="6"/>
  <c r="BC60" i="6"/>
  <c r="BN60" i="6" s="1"/>
  <c r="AZ61" i="6"/>
  <c r="BK60" i="6"/>
  <c r="BV60" i="6" s="1"/>
  <c r="AS61" i="6"/>
  <c r="BD60" i="6"/>
  <c r="BO60" i="6" s="1"/>
  <c r="AX65" i="6"/>
  <c r="BI64" i="6"/>
  <c r="BT64" i="6" s="1"/>
  <c r="AU227" i="6"/>
  <c r="BF226" i="6"/>
  <c r="BQ226" i="6" s="1"/>
  <c r="AW62" i="6"/>
  <c r="BH61" i="6"/>
  <c r="BS61" i="6" s="1"/>
  <c r="AT61" i="6"/>
  <c r="BE60" i="6"/>
  <c r="BP60" i="6" s="1"/>
  <c r="AY62" i="6"/>
  <c r="BJ61" i="6"/>
  <c r="BU61" i="6" s="1"/>
  <c r="DU50" i="6" l="1"/>
  <c r="CC51" i="6" s="1"/>
  <c r="CN51" i="6" s="1"/>
  <c r="CY51" i="6" s="1"/>
  <c r="DJ51" i="6" s="1"/>
  <c r="DV48" i="6"/>
  <c r="CD49" i="6" s="1"/>
  <c r="CO49" i="6" s="1"/>
  <c r="CZ49" i="6" s="1"/>
  <c r="DK49" i="6" s="1"/>
  <c r="DS49" i="6"/>
  <c r="CA50" i="6" s="1"/>
  <c r="CL50" i="6" s="1"/>
  <c r="CW50" i="6" s="1"/>
  <c r="DH50" i="6" s="1"/>
  <c r="DR50" i="6"/>
  <c r="BZ51" i="6" s="1"/>
  <c r="CK51" i="6" s="1"/>
  <c r="CV51" i="6" s="1"/>
  <c r="DG51" i="6" s="1"/>
  <c r="DP50" i="6"/>
  <c r="BX51" i="6" s="1"/>
  <c r="CI51" i="6" s="1"/>
  <c r="CT51" i="6" s="1"/>
  <c r="DE51" i="6" s="1"/>
  <c r="DY49" i="6"/>
  <c r="CG50" i="6" s="1"/>
  <c r="CR50" i="6" s="1"/>
  <c r="DC50" i="6" s="1"/>
  <c r="DN50" i="6" s="1"/>
  <c r="DW48" i="6"/>
  <c r="CE49" i="6" s="1"/>
  <c r="CP49" i="6" s="1"/>
  <c r="DA49" i="6" s="1"/>
  <c r="DL49" i="6" s="1"/>
  <c r="DQ49" i="6"/>
  <c r="BY50" i="6" s="1"/>
  <c r="CJ50" i="6" s="1"/>
  <c r="CU50" i="6" s="1"/>
  <c r="DF50" i="6" s="1"/>
  <c r="DX50" i="6"/>
  <c r="CF51" i="6" s="1"/>
  <c r="CQ51" i="6" s="1"/>
  <c r="DB51" i="6" s="1"/>
  <c r="DM51" i="6" s="1"/>
  <c r="DT36" i="6"/>
  <c r="CB37" i="6" s="1"/>
  <c r="CM37" i="6" s="1"/>
  <c r="AY63" i="6"/>
  <c r="BJ62" i="6"/>
  <c r="BU62" i="6" s="1"/>
  <c r="AX66" i="6"/>
  <c r="BI65" i="6"/>
  <c r="BT65" i="6" s="1"/>
  <c r="AZ62" i="6"/>
  <c r="BK61" i="6"/>
  <c r="BV61" i="6" s="1"/>
  <c r="AU228" i="6"/>
  <c r="BF227" i="6"/>
  <c r="BQ227" i="6" s="1"/>
  <c r="AT62" i="6"/>
  <c r="BE61" i="6"/>
  <c r="BP61" i="6" s="1"/>
  <c r="AS62" i="6"/>
  <c r="BD61" i="6"/>
  <c r="BO61" i="6" s="1"/>
  <c r="AR62" i="6"/>
  <c r="BC61" i="6"/>
  <c r="BN61" i="6" s="1"/>
  <c r="AW63" i="6"/>
  <c r="BH62" i="6"/>
  <c r="BS62" i="6" s="1"/>
  <c r="AQ62" i="6"/>
  <c r="BB61" i="6"/>
  <c r="BM61" i="6" s="1"/>
  <c r="DP51" i="6" l="1"/>
  <c r="BX52" i="6" s="1"/>
  <c r="CI52" i="6" s="1"/>
  <c r="CT52" i="6" s="1"/>
  <c r="DE52" i="6" s="1"/>
  <c r="DW49" i="6"/>
  <c r="CE50" i="6" s="1"/>
  <c r="CP50" i="6" s="1"/>
  <c r="DA50" i="6" s="1"/>
  <c r="DL50" i="6" s="1"/>
  <c r="DX51" i="6"/>
  <c r="CF52" i="6" s="1"/>
  <c r="CQ52" i="6" s="1"/>
  <c r="DB52" i="6" s="1"/>
  <c r="DM52" i="6" s="1"/>
  <c r="DS50" i="6"/>
  <c r="CA51" i="6" s="1"/>
  <c r="CL51" i="6" s="1"/>
  <c r="CW51" i="6" s="1"/>
  <c r="DH51" i="6" s="1"/>
  <c r="DY50" i="6"/>
  <c r="CG51" i="6" s="1"/>
  <c r="CR51" i="6" s="1"/>
  <c r="DC51" i="6" s="1"/>
  <c r="DN51" i="6" s="1"/>
  <c r="DQ50" i="6"/>
  <c r="BY51" i="6" s="1"/>
  <c r="CJ51" i="6" s="1"/>
  <c r="CU51" i="6" s="1"/>
  <c r="DF51" i="6" s="1"/>
  <c r="DV49" i="6"/>
  <c r="CD50" i="6" s="1"/>
  <c r="CO50" i="6" s="1"/>
  <c r="CZ50" i="6" s="1"/>
  <c r="DK50" i="6" s="1"/>
  <c r="DR51" i="6"/>
  <c r="BZ52" i="6" s="1"/>
  <c r="CK52" i="6" s="1"/>
  <c r="CV52" i="6" s="1"/>
  <c r="DG52" i="6" s="1"/>
  <c r="CX37" i="6"/>
  <c r="DI37" i="6" s="1"/>
  <c r="DU51" i="6"/>
  <c r="CC52" i="6" s="1"/>
  <c r="CN52" i="6" s="1"/>
  <c r="CY52" i="6" s="1"/>
  <c r="DJ52" i="6" s="1"/>
  <c r="AX67" i="6"/>
  <c r="BI66" i="6"/>
  <c r="BT66" i="6" s="1"/>
  <c r="AQ63" i="6"/>
  <c r="BB62" i="6"/>
  <c r="BM62" i="6" s="1"/>
  <c r="AT63" i="6"/>
  <c r="BE62" i="6"/>
  <c r="BP62" i="6" s="1"/>
  <c r="AY64" i="6"/>
  <c r="BJ63" i="6"/>
  <c r="BU63" i="6" s="1"/>
  <c r="AW64" i="6"/>
  <c r="BH63" i="6"/>
  <c r="BS63" i="6" s="1"/>
  <c r="AU229" i="6"/>
  <c r="BF228" i="6"/>
  <c r="BQ228" i="6" s="1"/>
  <c r="AS63" i="6"/>
  <c r="BD62" i="6"/>
  <c r="BO62" i="6" s="1"/>
  <c r="AR63" i="6"/>
  <c r="BC62" i="6"/>
  <c r="BN62" i="6" s="1"/>
  <c r="AZ63" i="6"/>
  <c r="BK62" i="6"/>
  <c r="BV62" i="6" s="1"/>
  <c r="DR52" i="6" l="1"/>
  <c r="BZ53" i="6" s="1"/>
  <c r="CK53" i="6" s="1"/>
  <c r="CV53" i="6" s="1"/>
  <c r="DG53" i="6" s="1"/>
  <c r="DY51" i="6"/>
  <c r="CG52" i="6" s="1"/>
  <c r="CR52" i="6" s="1"/>
  <c r="DC52" i="6" s="1"/>
  <c r="DN52" i="6" s="1"/>
  <c r="DV50" i="6"/>
  <c r="CD51" i="6" s="1"/>
  <c r="CO51" i="6" s="1"/>
  <c r="CZ51" i="6" s="1"/>
  <c r="DK51" i="6" s="1"/>
  <c r="DX52" i="6"/>
  <c r="CF53" i="6" s="1"/>
  <c r="CQ53" i="6" s="1"/>
  <c r="DB53" i="6" s="1"/>
  <c r="DM53" i="6" s="1"/>
  <c r="DQ51" i="6"/>
  <c r="BY52" i="6" s="1"/>
  <c r="CJ52" i="6" s="1"/>
  <c r="CU52" i="6" s="1"/>
  <c r="DF52" i="6" s="1"/>
  <c r="DW50" i="6"/>
  <c r="CE51" i="6" s="1"/>
  <c r="CP51" i="6" s="1"/>
  <c r="DA51" i="6" s="1"/>
  <c r="DL51" i="6" s="1"/>
  <c r="DS51" i="6"/>
  <c r="CA52" i="6" s="1"/>
  <c r="CL52" i="6" s="1"/>
  <c r="CW52" i="6" s="1"/>
  <c r="DH52" i="6" s="1"/>
  <c r="DP52" i="6"/>
  <c r="BX53" i="6" s="1"/>
  <c r="CI53" i="6" s="1"/>
  <c r="CT53" i="6" s="1"/>
  <c r="DE53" i="6" s="1"/>
  <c r="DU52" i="6"/>
  <c r="CC53" i="6" s="1"/>
  <c r="CN53" i="6" s="1"/>
  <c r="CY53" i="6" s="1"/>
  <c r="DJ53" i="6" s="1"/>
  <c r="DT37" i="6"/>
  <c r="CB38" i="6" s="1"/>
  <c r="CM38" i="6" s="1"/>
  <c r="AQ64" i="6"/>
  <c r="BB63" i="6"/>
  <c r="BM63" i="6" s="1"/>
  <c r="AU230" i="6"/>
  <c r="BF229" i="6"/>
  <c r="BQ229" i="6" s="1"/>
  <c r="AZ64" i="6"/>
  <c r="BK63" i="6"/>
  <c r="BV63" i="6" s="1"/>
  <c r="AX68" i="6"/>
  <c r="BI67" i="6"/>
  <c r="BT67" i="6" s="1"/>
  <c r="AR64" i="6"/>
  <c r="BC63" i="6"/>
  <c r="BN63" i="6" s="1"/>
  <c r="AY65" i="6"/>
  <c r="BJ64" i="6"/>
  <c r="BU64" i="6" s="1"/>
  <c r="AW65" i="6"/>
  <c r="BH64" i="6"/>
  <c r="BS64" i="6" s="1"/>
  <c r="AS64" i="6"/>
  <c r="BD63" i="6"/>
  <c r="BO63" i="6" s="1"/>
  <c r="AT64" i="6"/>
  <c r="BE63" i="6"/>
  <c r="BP63" i="6" s="1"/>
  <c r="DQ52" i="6" l="1"/>
  <c r="BY53" i="6" s="1"/>
  <c r="CJ53" i="6" s="1"/>
  <c r="CU53" i="6" s="1"/>
  <c r="DF53" i="6" s="1"/>
  <c r="DW51" i="6"/>
  <c r="CE52" i="6" s="1"/>
  <c r="CP52" i="6" s="1"/>
  <c r="DA52" i="6" s="1"/>
  <c r="DL52" i="6" s="1"/>
  <c r="DU53" i="6"/>
  <c r="CC54" i="6" s="1"/>
  <c r="CN54" i="6" s="1"/>
  <c r="CY54" i="6" s="1"/>
  <c r="DJ54" i="6" s="1"/>
  <c r="DV51" i="6"/>
  <c r="CD52" i="6" s="1"/>
  <c r="CO52" i="6" s="1"/>
  <c r="CZ52" i="6" s="1"/>
  <c r="DK52" i="6" s="1"/>
  <c r="DP53" i="6"/>
  <c r="BX54" i="6" s="1"/>
  <c r="CI54" i="6" s="1"/>
  <c r="CT54" i="6" s="1"/>
  <c r="DE54" i="6" s="1"/>
  <c r="DY52" i="6"/>
  <c r="CG53" i="6" s="1"/>
  <c r="CR53" i="6" s="1"/>
  <c r="DC53" i="6" s="1"/>
  <c r="DN53" i="6" s="1"/>
  <c r="DX53" i="6"/>
  <c r="CF54" i="6" s="1"/>
  <c r="CQ54" i="6" s="1"/>
  <c r="DB54" i="6" s="1"/>
  <c r="DM54" i="6" s="1"/>
  <c r="CX38" i="6"/>
  <c r="DI38" i="6" s="1"/>
  <c r="DR53" i="6"/>
  <c r="BZ54" i="6" s="1"/>
  <c r="CK54" i="6" s="1"/>
  <c r="CV54" i="6" s="1"/>
  <c r="DG54" i="6" s="1"/>
  <c r="DS52" i="6"/>
  <c r="CA53" i="6" s="1"/>
  <c r="CL53" i="6" s="1"/>
  <c r="CW53" i="6" s="1"/>
  <c r="DH53" i="6" s="1"/>
  <c r="AT65" i="6"/>
  <c r="BE64" i="6"/>
  <c r="BP64" i="6" s="1"/>
  <c r="AU231" i="6"/>
  <c r="BF230" i="6"/>
  <c r="BQ230" i="6" s="1"/>
  <c r="AQ65" i="6"/>
  <c r="BB64" i="6"/>
  <c r="BM64" i="6" s="1"/>
  <c r="AS65" i="6"/>
  <c r="BD64" i="6"/>
  <c r="BO64" i="6" s="1"/>
  <c r="AX69" i="6"/>
  <c r="BI68" i="6"/>
  <c r="BT68" i="6" s="1"/>
  <c r="AR65" i="6"/>
  <c r="BC64" i="6"/>
  <c r="BN64" i="6" s="1"/>
  <c r="AY66" i="6"/>
  <c r="BJ65" i="6"/>
  <c r="BU65" i="6" s="1"/>
  <c r="AW66" i="6"/>
  <c r="BH65" i="6"/>
  <c r="BS65" i="6" s="1"/>
  <c r="AZ65" i="6"/>
  <c r="BK64" i="6"/>
  <c r="BV64" i="6" s="1"/>
  <c r="DP54" i="6" l="1"/>
  <c r="BX55" i="6" s="1"/>
  <c r="CI55" i="6" s="1"/>
  <c r="CT55" i="6" s="1"/>
  <c r="DE55" i="6" s="1"/>
  <c r="DY53" i="6"/>
  <c r="CG54" i="6" s="1"/>
  <c r="CR54" i="6" s="1"/>
  <c r="DC54" i="6" s="1"/>
  <c r="DN54" i="6" s="1"/>
  <c r="DR54" i="6"/>
  <c r="BZ55" i="6" s="1"/>
  <c r="CK55" i="6" s="1"/>
  <c r="CV55" i="6" s="1"/>
  <c r="DG55" i="6" s="1"/>
  <c r="DU54" i="6"/>
  <c r="CC55" i="6" s="1"/>
  <c r="CN55" i="6" s="1"/>
  <c r="CY55" i="6" s="1"/>
  <c r="DJ55" i="6" s="1"/>
  <c r="DS53" i="6"/>
  <c r="CA54" i="6" s="1"/>
  <c r="CL54" i="6" s="1"/>
  <c r="CW54" i="6" s="1"/>
  <c r="DH54" i="6" s="1"/>
  <c r="DW52" i="6"/>
  <c r="CE53" i="6" s="1"/>
  <c r="CP53" i="6" s="1"/>
  <c r="DA53" i="6" s="1"/>
  <c r="DL53" i="6" s="1"/>
  <c r="DV52" i="6"/>
  <c r="CD53" i="6" s="1"/>
  <c r="CO53" i="6" s="1"/>
  <c r="CZ53" i="6" s="1"/>
  <c r="DK53" i="6" s="1"/>
  <c r="DQ53" i="6"/>
  <c r="BY54" i="6" s="1"/>
  <c r="CJ54" i="6" s="1"/>
  <c r="CU54" i="6" s="1"/>
  <c r="DF54" i="6" s="1"/>
  <c r="DT38" i="6"/>
  <c r="CB39" i="6" s="1"/>
  <c r="CM39" i="6" s="1"/>
  <c r="DX54" i="6"/>
  <c r="CF55" i="6" s="1"/>
  <c r="CQ55" i="6" s="1"/>
  <c r="DB55" i="6" s="1"/>
  <c r="DM55" i="6" s="1"/>
  <c r="AX70" i="6"/>
  <c r="BI69" i="6"/>
  <c r="BT69" i="6" s="1"/>
  <c r="AR66" i="6"/>
  <c r="BC65" i="6"/>
  <c r="BN65" i="6" s="1"/>
  <c r="AT66" i="6"/>
  <c r="BE65" i="6"/>
  <c r="BP65" i="6" s="1"/>
  <c r="AW67" i="6"/>
  <c r="BH66" i="6"/>
  <c r="BS66" i="6" s="1"/>
  <c r="AS66" i="6"/>
  <c r="BD65" i="6"/>
  <c r="BO65" i="6" s="1"/>
  <c r="AU232" i="6"/>
  <c r="BF231" i="6"/>
  <c r="BQ231" i="6" s="1"/>
  <c r="AZ66" i="6"/>
  <c r="BK65" i="6"/>
  <c r="BV65" i="6" s="1"/>
  <c r="AY67" i="6"/>
  <c r="BJ66" i="6"/>
  <c r="BU66" i="6" s="1"/>
  <c r="AQ66" i="6"/>
  <c r="BB65" i="6"/>
  <c r="BM65" i="6" s="1"/>
  <c r="DS54" i="6" l="1"/>
  <c r="CA55" i="6" s="1"/>
  <c r="CL55" i="6" s="1"/>
  <c r="CW55" i="6" s="1"/>
  <c r="DH55" i="6" s="1"/>
  <c r="DW53" i="6"/>
  <c r="CE54" i="6" s="1"/>
  <c r="CP54" i="6" s="1"/>
  <c r="DA54" i="6" s="1"/>
  <c r="DL54" i="6" s="1"/>
  <c r="DR55" i="6"/>
  <c r="BZ56" i="6" s="1"/>
  <c r="CK56" i="6" s="1"/>
  <c r="CV56" i="6" s="1"/>
  <c r="DG56" i="6" s="1"/>
  <c r="DV53" i="6"/>
  <c r="CD54" i="6" s="1"/>
  <c r="CO54" i="6" s="1"/>
  <c r="CZ54" i="6" s="1"/>
  <c r="DK54" i="6" s="1"/>
  <c r="DX55" i="6"/>
  <c r="CF56" i="6" s="1"/>
  <c r="CQ56" i="6" s="1"/>
  <c r="DB56" i="6" s="1"/>
  <c r="DM56" i="6" s="1"/>
  <c r="DY54" i="6"/>
  <c r="CG55" i="6" s="1"/>
  <c r="CR55" i="6" s="1"/>
  <c r="DC55" i="6" s="1"/>
  <c r="DN55" i="6" s="1"/>
  <c r="DQ54" i="6"/>
  <c r="BY55" i="6" s="1"/>
  <c r="CJ55" i="6" s="1"/>
  <c r="CU55" i="6" s="1"/>
  <c r="DF55" i="6" s="1"/>
  <c r="DU55" i="6"/>
  <c r="CC56" i="6" s="1"/>
  <c r="CN56" i="6" s="1"/>
  <c r="CY56" i="6" s="1"/>
  <c r="DJ56" i="6" s="1"/>
  <c r="CX39" i="6"/>
  <c r="DI39" i="6" s="1"/>
  <c r="DP55" i="6"/>
  <c r="BX56" i="6" s="1"/>
  <c r="CI56" i="6" s="1"/>
  <c r="CT56" i="6" s="1"/>
  <c r="DE56" i="6" s="1"/>
  <c r="AR67" i="6"/>
  <c r="BC66" i="6"/>
  <c r="BN66" i="6" s="1"/>
  <c r="AX71" i="6"/>
  <c r="BI70" i="6"/>
  <c r="BT70" i="6" s="1"/>
  <c r="AU233" i="6"/>
  <c r="BF232" i="6"/>
  <c r="BQ232" i="6" s="1"/>
  <c r="AS67" i="6"/>
  <c r="BD66" i="6"/>
  <c r="BO66" i="6" s="1"/>
  <c r="AY68" i="6"/>
  <c r="BJ67" i="6"/>
  <c r="BU67" i="6" s="1"/>
  <c r="AW68" i="6"/>
  <c r="BH67" i="6"/>
  <c r="BS67" i="6" s="1"/>
  <c r="AQ67" i="6"/>
  <c r="BB66" i="6"/>
  <c r="BM66" i="6" s="1"/>
  <c r="AZ67" i="6"/>
  <c r="BK66" i="6"/>
  <c r="BV66" i="6" s="1"/>
  <c r="AT67" i="6"/>
  <c r="BE66" i="6"/>
  <c r="BP66" i="6" s="1"/>
  <c r="DU56" i="6" l="1"/>
  <c r="CC57" i="6" s="1"/>
  <c r="CN57" i="6" s="1"/>
  <c r="CY57" i="6" s="1"/>
  <c r="DJ57" i="6" s="1"/>
  <c r="DX56" i="6"/>
  <c r="CF57" i="6" s="1"/>
  <c r="CQ57" i="6" s="1"/>
  <c r="DB57" i="6" s="1"/>
  <c r="DM57" i="6" s="1"/>
  <c r="DY55" i="6"/>
  <c r="CG56" i="6" s="1"/>
  <c r="CR56" i="6" s="1"/>
  <c r="DC56" i="6" s="1"/>
  <c r="DN56" i="6" s="1"/>
  <c r="DR56" i="6"/>
  <c r="BZ57" i="6" s="1"/>
  <c r="CK57" i="6" s="1"/>
  <c r="CV57" i="6" s="1"/>
  <c r="DG57" i="6" s="1"/>
  <c r="DQ55" i="6"/>
  <c r="BY56" i="6" s="1"/>
  <c r="CJ56" i="6" s="1"/>
  <c r="CU56" i="6" s="1"/>
  <c r="DF56" i="6" s="1"/>
  <c r="DW54" i="6"/>
  <c r="CE55" i="6" s="1"/>
  <c r="CP55" i="6" s="1"/>
  <c r="DA55" i="6" s="1"/>
  <c r="DL55" i="6" s="1"/>
  <c r="DV54" i="6"/>
  <c r="CD55" i="6" s="1"/>
  <c r="CO55" i="6" s="1"/>
  <c r="CZ55" i="6" s="1"/>
  <c r="DK55" i="6" s="1"/>
  <c r="DS55" i="6"/>
  <c r="CA56" i="6" s="1"/>
  <c r="CL56" i="6" s="1"/>
  <c r="CW56" i="6" s="1"/>
  <c r="DH56" i="6" s="1"/>
  <c r="DP56" i="6"/>
  <c r="BX57" i="6" s="1"/>
  <c r="CI57" i="6" s="1"/>
  <c r="CT57" i="6" s="1"/>
  <c r="DE57" i="6" s="1"/>
  <c r="DT39" i="6"/>
  <c r="CB40" i="6" s="1"/>
  <c r="CM40" i="6" s="1"/>
  <c r="AW69" i="6"/>
  <c r="BH68" i="6"/>
  <c r="BS68" i="6" s="1"/>
  <c r="AY69" i="6"/>
  <c r="BJ68" i="6"/>
  <c r="BU68" i="6" s="1"/>
  <c r="AZ68" i="6"/>
  <c r="BK67" i="6"/>
  <c r="BV67" i="6" s="1"/>
  <c r="AS68" i="6"/>
  <c r="BD67" i="6"/>
  <c r="BO67" i="6" s="1"/>
  <c r="AX72" i="6"/>
  <c r="BI71" i="6"/>
  <c r="BT71" i="6" s="1"/>
  <c r="AT68" i="6"/>
  <c r="BE67" i="6"/>
  <c r="BP67" i="6" s="1"/>
  <c r="AR68" i="6"/>
  <c r="BC67" i="6"/>
  <c r="BN67" i="6" s="1"/>
  <c r="AQ68" i="6"/>
  <c r="BB67" i="6"/>
  <c r="BM67" i="6" s="1"/>
  <c r="AU234" i="6"/>
  <c r="BF233" i="6"/>
  <c r="BQ233" i="6" s="1"/>
  <c r="DV55" i="6" l="1"/>
  <c r="CD56" i="6" s="1"/>
  <c r="CO56" i="6" s="1"/>
  <c r="CZ56" i="6" s="1"/>
  <c r="DK56" i="6" s="1"/>
  <c r="DQ56" i="6"/>
  <c r="BY57" i="6" s="1"/>
  <c r="CJ57" i="6" s="1"/>
  <c r="CU57" i="6" s="1"/>
  <c r="DF57" i="6" s="1"/>
  <c r="DS56" i="6"/>
  <c r="CA57" i="6" s="1"/>
  <c r="CL57" i="6" s="1"/>
  <c r="CW57" i="6" s="1"/>
  <c r="DH57" i="6" s="1"/>
  <c r="DR57" i="6"/>
  <c r="BZ58" i="6" s="1"/>
  <c r="CK58" i="6" s="1"/>
  <c r="CV58" i="6" s="1"/>
  <c r="DG58" i="6" s="1"/>
  <c r="DY56" i="6"/>
  <c r="CG57" i="6" s="1"/>
  <c r="CR57" i="6" s="1"/>
  <c r="DC57" i="6" s="1"/>
  <c r="DN57" i="6" s="1"/>
  <c r="DW55" i="6"/>
  <c r="CE56" i="6" s="1"/>
  <c r="CP56" i="6" s="1"/>
  <c r="DA56" i="6" s="1"/>
  <c r="DL56" i="6" s="1"/>
  <c r="CX40" i="6"/>
  <c r="DI40" i="6" s="1"/>
  <c r="CF58" i="6"/>
  <c r="CQ58" i="6" s="1"/>
  <c r="DB58" i="6" s="1"/>
  <c r="DM58" i="6" s="1"/>
  <c r="DX57" i="6"/>
  <c r="DP57" i="6"/>
  <c r="BX58" i="6" s="1"/>
  <c r="CI58" i="6" s="1"/>
  <c r="CT58" i="6" s="1"/>
  <c r="DE58" i="6" s="1"/>
  <c r="DU57" i="6"/>
  <c r="CC58" i="6" s="1"/>
  <c r="CN58" i="6" s="1"/>
  <c r="CY58" i="6" s="1"/>
  <c r="DJ58" i="6" s="1"/>
  <c r="AY70" i="6"/>
  <c r="BJ69" i="6"/>
  <c r="BU69" i="6" s="1"/>
  <c r="AX73" i="6"/>
  <c r="BI72" i="6"/>
  <c r="BT72" i="6" s="1"/>
  <c r="AT69" i="6"/>
  <c r="BE68" i="6"/>
  <c r="BP68" i="6" s="1"/>
  <c r="AQ69" i="6"/>
  <c r="BB68" i="6"/>
  <c r="BM68" i="6" s="1"/>
  <c r="AS69" i="6"/>
  <c r="BD68" i="6"/>
  <c r="BO68" i="6" s="1"/>
  <c r="AU235" i="6"/>
  <c r="BF234" i="6"/>
  <c r="BQ234" i="6" s="1"/>
  <c r="AW70" i="6"/>
  <c r="BH69" i="6"/>
  <c r="BS69" i="6" s="1"/>
  <c r="AR69" i="6"/>
  <c r="BC68" i="6"/>
  <c r="BN68" i="6" s="1"/>
  <c r="AZ69" i="6"/>
  <c r="BK68" i="6"/>
  <c r="BV68" i="6" s="1"/>
  <c r="DY57" i="6" l="1"/>
  <c r="CG58" i="6" s="1"/>
  <c r="CR58" i="6" s="1"/>
  <c r="DC58" i="6" s="1"/>
  <c r="DN58" i="6" s="1"/>
  <c r="DX58" i="6"/>
  <c r="CF59" i="6" s="1"/>
  <c r="CQ59" i="6" s="1"/>
  <c r="DB59" i="6" s="1"/>
  <c r="DM59" i="6" s="1"/>
  <c r="DS57" i="6"/>
  <c r="CA58" i="6" s="1"/>
  <c r="CL58" i="6" s="1"/>
  <c r="CW58" i="6" s="1"/>
  <c r="DH58" i="6" s="1"/>
  <c r="DR58" i="6"/>
  <c r="BZ59" i="6" s="1"/>
  <c r="CK59" i="6" s="1"/>
  <c r="CV59" i="6" s="1"/>
  <c r="DG59" i="6" s="1"/>
  <c r="DQ57" i="6"/>
  <c r="BY58" i="6" s="1"/>
  <c r="CJ58" i="6" s="1"/>
  <c r="CU58" i="6" s="1"/>
  <c r="DF58" i="6" s="1"/>
  <c r="DW56" i="6"/>
  <c r="CE57" i="6" s="1"/>
  <c r="CP57" i="6" s="1"/>
  <c r="DA57" i="6" s="1"/>
  <c r="DL57" i="6" s="1"/>
  <c r="DV56" i="6"/>
  <c r="CD57" i="6" s="1"/>
  <c r="CO57" i="6" s="1"/>
  <c r="CZ57" i="6" s="1"/>
  <c r="DK57" i="6" s="1"/>
  <c r="DT40" i="6"/>
  <c r="CB41" i="6" s="1"/>
  <c r="CM41" i="6" s="1"/>
  <c r="DP58" i="6"/>
  <c r="BX59" i="6" s="1"/>
  <c r="CI59" i="6" s="1"/>
  <c r="CT59" i="6" s="1"/>
  <c r="DE59" i="6" s="1"/>
  <c r="DU58" i="6"/>
  <c r="CC59" i="6" s="1"/>
  <c r="CN59" i="6" s="1"/>
  <c r="CY59" i="6" s="1"/>
  <c r="DJ59" i="6" s="1"/>
  <c r="AZ70" i="6"/>
  <c r="BK69" i="6"/>
  <c r="BV69" i="6" s="1"/>
  <c r="AS70" i="6"/>
  <c r="BD69" i="6"/>
  <c r="BO69" i="6" s="1"/>
  <c r="AY71" i="6"/>
  <c r="BJ70" i="6"/>
  <c r="BU70" i="6" s="1"/>
  <c r="AX74" i="6"/>
  <c r="BI73" i="6"/>
  <c r="BT73" i="6" s="1"/>
  <c r="AR70" i="6"/>
  <c r="BC69" i="6"/>
  <c r="BN69" i="6" s="1"/>
  <c r="AQ70" i="6"/>
  <c r="BB69" i="6"/>
  <c r="BM69" i="6" s="1"/>
  <c r="AU236" i="6"/>
  <c r="BF235" i="6"/>
  <c r="BQ235" i="6" s="1"/>
  <c r="AW71" i="6"/>
  <c r="BH70" i="6"/>
  <c r="BS70" i="6" s="1"/>
  <c r="AT70" i="6"/>
  <c r="BE69" i="6"/>
  <c r="BP69" i="6" s="1"/>
  <c r="DW57" i="6" l="1"/>
  <c r="CE58" i="6" s="1"/>
  <c r="CP58" i="6" s="1"/>
  <c r="DA58" i="6" s="1"/>
  <c r="DL58" i="6" s="1"/>
  <c r="DQ58" i="6"/>
  <c r="BY59" i="6" s="1"/>
  <c r="CJ59" i="6" s="1"/>
  <c r="CU59" i="6" s="1"/>
  <c r="DF59" i="6" s="1"/>
  <c r="DP59" i="6"/>
  <c r="BX60" i="6" s="1"/>
  <c r="CI60" i="6" s="1"/>
  <c r="CT60" i="6" s="1"/>
  <c r="DE60" i="6" s="1"/>
  <c r="DS58" i="6"/>
  <c r="CA59" i="6" s="1"/>
  <c r="CL59" i="6" s="1"/>
  <c r="CW59" i="6" s="1"/>
  <c r="DH59" i="6" s="1"/>
  <c r="DU59" i="6"/>
  <c r="CC60" i="6" s="1"/>
  <c r="CN60" i="6" s="1"/>
  <c r="CY60" i="6" s="1"/>
  <c r="DJ60" i="6" s="1"/>
  <c r="CX41" i="6"/>
  <c r="DI41" i="6" s="1"/>
  <c r="DX59" i="6"/>
  <c r="CF60" i="6" s="1"/>
  <c r="CQ60" i="6" s="1"/>
  <c r="DB60" i="6" s="1"/>
  <c r="DM60" i="6" s="1"/>
  <c r="BZ60" i="6"/>
  <c r="CK60" i="6" s="1"/>
  <c r="CV60" i="6" s="1"/>
  <c r="DG60" i="6" s="1"/>
  <c r="DR59" i="6"/>
  <c r="DY58" i="6"/>
  <c r="CG59" i="6" s="1"/>
  <c r="CR59" i="6" s="1"/>
  <c r="DC59" i="6" s="1"/>
  <c r="DN59" i="6" s="1"/>
  <c r="DV57" i="6"/>
  <c r="CD58" i="6" s="1"/>
  <c r="CO58" i="6" s="1"/>
  <c r="CZ58" i="6" s="1"/>
  <c r="DK58" i="6" s="1"/>
  <c r="AQ71" i="6"/>
  <c r="BB70" i="6"/>
  <c r="BM70" i="6" s="1"/>
  <c r="AT71" i="6"/>
  <c r="BE70" i="6"/>
  <c r="BP70" i="6" s="1"/>
  <c r="AR71" i="6"/>
  <c r="BC70" i="6"/>
  <c r="BN70" i="6" s="1"/>
  <c r="AZ71" i="6"/>
  <c r="BK70" i="6"/>
  <c r="BV70" i="6" s="1"/>
  <c r="AS71" i="6"/>
  <c r="BD70" i="6"/>
  <c r="BO70" i="6" s="1"/>
  <c r="AW72" i="6"/>
  <c r="BH71" i="6"/>
  <c r="BS71" i="6" s="1"/>
  <c r="AX75" i="6"/>
  <c r="BI74" i="6"/>
  <c r="BT74" i="6" s="1"/>
  <c r="AU237" i="6"/>
  <c r="BF236" i="6"/>
  <c r="BQ236" i="6" s="1"/>
  <c r="AY72" i="6"/>
  <c r="BJ71" i="6"/>
  <c r="BU71" i="6" s="1"/>
  <c r="DU60" i="6" l="1"/>
  <c r="CC61" i="6" s="1"/>
  <c r="CN61" i="6" s="1"/>
  <c r="CY61" i="6" s="1"/>
  <c r="DJ61" i="6" s="1"/>
  <c r="DX60" i="6"/>
  <c r="CF61" i="6" s="1"/>
  <c r="CQ61" i="6" s="1"/>
  <c r="DB61" i="6" s="1"/>
  <c r="DM61" i="6" s="1"/>
  <c r="DP60" i="6"/>
  <c r="BX61" i="6" s="1"/>
  <c r="CI61" i="6" s="1"/>
  <c r="CT61" i="6" s="1"/>
  <c r="DE61" i="6" s="1"/>
  <c r="DR60" i="6"/>
  <c r="BZ61" i="6" s="1"/>
  <c r="CK61" i="6" s="1"/>
  <c r="CV61" i="6" s="1"/>
  <c r="DG61" i="6" s="1"/>
  <c r="DY59" i="6"/>
  <c r="CG60" i="6" s="1"/>
  <c r="CR60" i="6" s="1"/>
  <c r="DC60" i="6" s="1"/>
  <c r="DN60" i="6" s="1"/>
  <c r="DQ59" i="6"/>
  <c r="BY60" i="6" s="1"/>
  <c r="CJ60" i="6" s="1"/>
  <c r="CU60" i="6" s="1"/>
  <c r="DF60" i="6" s="1"/>
  <c r="DS59" i="6"/>
  <c r="CA60" i="6" s="1"/>
  <c r="CL60" i="6" s="1"/>
  <c r="CW60" i="6" s="1"/>
  <c r="DH60" i="6" s="1"/>
  <c r="DW58" i="6"/>
  <c r="CE59" i="6" s="1"/>
  <c r="CP59" i="6" s="1"/>
  <c r="DA59" i="6" s="1"/>
  <c r="DL59" i="6" s="1"/>
  <c r="DV58" i="6"/>
  <c r="CD59" i="6" s="1"/>
  <c r="CO59" i="6" s="1"/>
  <c r="CZ59" i="6" s="1"/>
  <c r="DK59" i="6" s="1"/>
  <c r="DT41" i="6"/>
  <c r="CB42" i="6" s="1"/>
  <c r="CM42" i="6" s="1"/>
  <c r="AT72" i="6"/>
  <c r="BE71" i="6"/>
  <c r="BP71" i="6" s="1"/>
  <c r="AY73" i="6"/>
  <c r="BJ72" i="6"/>
  <c r="BU72" i="6" s="1"/>
  <c r="AS72" i="6"/>
  <c r="BD71" i="6"/>
  <c r="BO71" i="6" s="1"/>
  <c r="AQ72" i="6"/>
  <c r="BB71" i="6"/>
  <c r="BM71" i="6" s="1"/>
  <c r="AU238" i="6"/>
  <c r="BF238" i="6" s="1"/>
  <c r="BQ238" i="6" s="1"/>
  <c r="BF237" i="6"/>
  <c r="BQ237" i="6" s="1"/>
  <c r="AZ72" i="6"/>
  <c r="BK71" i="6"/>
  <c r="BV71" i="6" s="1"/>
  <c r="AW73" i="6"/>
  <c r="BH72" i="6"/>
  <c r="BS72" i="6" s="1"/>
  <c r="AX76" i="6"/>
  <c r="BI75" i="6"/>
  <c r="BT75" i="6" s="1"/>
  <c r="AR72" i="6"/>
  <c r="BC71" i="6"/>
  <c r="BN71" i="6" s="1"/>
  <c r="DW59" i="6" l="1"/>
  <c r="CE60" i="6" s="1"/>
  <c r="CP60" i="6" s="1"/>
  <c r="DA60" i="6" s="1"/>
  <c r="DL60" i="6" s="1"/>
  <c r="DY60" i="6"/>
  <c r="CG61" i="6" s="1"/>
  <c r="CR61" i="6" s="1"/>
  <c r="DC61" i="6" s="1"/>
  <c r="DN61" i="6" s="1"/>
  <c r="DQ60" i="6"/>
  <c r="BY61" i="6" s="1"/>
  <c r="CJ61" i="6" s="1"/>
  <c r="CU61" i="6" s="1"/>
  <c r="DF61" i="6" s="1"/>
  <c r="DP61" i="6"/>
  <c r="BX62" i="6" s="1"/>
  <c r="CI62" i="6" s="1"/>
  <c r="CT62" i="6" s="1"/>
  <c r="DE62" i="6" s="1"/>
  <c r="DR61" i="6"/>
  <c r="BZ62" i="6" s="1"/>
  <c r="CK62" i="6" s="1"/>
  <c r="CV62" i="6" s="1"/>
  <c r="DG62" i="6" s="1"/>
  <c r="CX42" i="6"/>
  <c r="DI42" i="6" s="1"/>
  <c r="DX61" i="6"/>
  <c r="CF62" i="6" s="1"/>
  <c r="CQ62" i="6" s="1"/>
  <c r="DB62" i="6" s="1"/>
  <c r="DM62" i="6" s="1"/>
  <c r="CA61" i="6"/>
  <c r="CL61" i="6" s="1"/>
  <c r="CW61" i="6" s="1"/>
  <c r="DH61" i="6" s="1"/>
  <c r="DS60" i="6"/>
  <c r="DV59" i="6"/>
  <c r="CD60" i="6" s="1"/>
  <c r="CO60" i="6" s="1"/>
  <c r="CZ60" i="6" s="1"/>
  <c r="DK60" i="6" s="1"/>
  <c r="DU61" i="6"/>
  <c r="CC62" i="6" s="1"/>
  <c r="CN62" i="6" s="1"/>
  <c r="CY62" i="6" s="1"/>
  <c r="DJ62" i="6" s="1"/>
  <c r="N9" i="6"/>
  <c r="CB8" i="6" s="1"/>
  <c r="CB9" i="6"/>
  <c r="AT73" i="6"/>
  <c r="BE72" i="6"/>
  <c r="BP72" i="6" s="1"/>
  <c r="AX77" i="6"/>
  <c r="BI76" i="6"/>
  <c r="BT76" i="6" s="1"/>
  <c r="AQ73" i="6"/>
  <c r="BB72" i="6"/>
  <c r="BM72" i="6" s="1"/>
  <c r="AZ73" i="6"/>
  <c r="BK72" i="6"/>
  <c r="BV72" i="6" s="1"/>
  <c r="AR73" i="6"/>
  <c r="BC72" i="6"/>
  <c r="BN72" i="6" s="1"/>
  <c r="AY74" i="6"/>
  <c r="BJ73" i="6"/>
  <c r="BU73" i="6" s="1"/>
  <c r="AW74" i="6"/>
  <c r="BH73" i="6"/>
  <c r="BS73" i="6" s="1"/>
  <c r="AS73" i="6"/>
  <c r="BD72" i="6"/>
  <c r="BO72" i="6" s="1"/>
  <c r="DR62" i="6" l="1"/>
  <c r="BZ63" i="6" s="1"/>
  <c r="CK63" i="6" s="1"/>
  <c r="CV63" i="6" s="1"/>
  <c r="DG63" i="6" s="1"/>
  <c r="DS61" i="6"/>
  <c r="CA62" i="6" s="1"/>
  <c r="CL62" i="6" s="1"/>
  <c r="CW62" i="6" s="1"/>
  <c r="DH62" i="6" s="1"/>
  <c r="DQ61" i="6"/>
  <c r="BY62" i="6" s="1"/>
  <c r="CJ62" i="6" s="1"/>
  <c r="CU62" i="6" s="1"/>
  <c r="DF62" i="6" s="1"/>
  <c r="DP62" i="6"/>
  <c r="BX63" i="6" s="1"/>
  <c r="CI63" i="6" s="1"/>
  <c r="CT63" i="6" s="1"/>
  <c r="DE63" i="6" s="1"/>
  <c r="DY61" i="6"/>
  <c r="CG62" i="6" s="1"/>
  <c r="CR62" i="6" s="1"/>
  <c r="DC62" i="6" s="1"/>
  <c r="DN62" i="6" s="1"/>
  <c r="DX62" i="6"/>
  <c r="CF63" i="6" s="1"/>
  <c r="CQ63" i="6" s="1"/>
  <c r="DB63" i="6" s="1"/>
  <c r="DM63" i="6" s="1"/>
  <c r="DV60" i="6"/>
  <c r="CD61" i="6" s="1"/>
  <c r="CO61" i="6" s="1"/>
  <c r="CZ61" i="6" s="1"/>
  <c r="DK61" i="6" s="1"/>
  <c r="DW60" i="6"/>
  <c r="CE61" i="6" s="1"/>
  <c r="CP61" i="6" s="1"/>
  <c r="DA61" i="6" s="1"/>
  <c r="DL61" i="6" s="1"/>
  <c r="DT42" i="6"/>
  <c r="CB43" i="6" s="1"/>
  <c r="CM43" i="6" s="1"/>
  <c r="DU62" i="6"/>
  <c r="CC63" i="6" s="1"/>
  <c r="CN63" i="6" s="1"/>
  <c r="CY63" i="6" s="1"/>
  <c r="DJ63" i="6" s="1"/>
  <c r="AS74" i="6"/>
  <c r="BD73" i="6"/>
  <c r="BO73" i="6" s="1"/>
  <c r="AW75" i="6"/>
  <c r="BH74" i="6"/>
  <c r="BS74" i="6" s="1"/>
  <c r="AQ74" i="6"/>
  <c r="BB73" i="6"/>
  <c r="BM73" i="6" s="1"/>
  <c r="AR74" i="6"/>
  <c r="BC73" i="6"/>
  <c r="BN73" i="6" s="1"/>
  <c r="AZ74" i="6"/>
  <c r="BK73" i="6"/>
  <c r="BV73" i="6" s="1"/>
  <c r="AT74" i="6"/>
  <c r="BE73" i="6"/>
  <c r="BP73" i="6" s="1"/>
  <c r="AY75" i="6"/>
  <c r="BJ74" i="6"/>
  <c r="BU74" i="6" s="1"/>
  <c r="AX78" i="6"/>
  <c r="BI77" i="6"/>
  <c r="BT77" i="6" s="1"/>
  <c r="DW61" i="6" l="1"/>
  <c r="CE62" i="6" s="1"/>
  <c r="CP62" i="6" s="1"/>
  <c r="DA62" i="6" s="1"/>
  <c r="DL62" i="6" s="1"/>
  <c r="DY62" i="6"/>
  <c r="CG63" i="6" s="1"/>
  <c r="CR63" i="6" s="1"/>
  <c r="DC63" i="6" s="1"/>
  <c r="DN63" i="6" s="1"/>
  <c r="DX63" i="6"/>
  <c r="CF64" i="6" s="1"/>
  <c r="CQ64" i="6" s="1"/>
  <c r="DB64" i="6" s="1"/>
  <c r="DM64" i="6" s="1"/>
  <c r="DQ62" i="6"/>
  <c r="BY63" i="6" s="1"/>
  <c r="CJ63" i="6" s="1"/>
  <c r="CU63" i="6" s="1"/>
  <c r="DF63" i="6" s="1"/>
  <c r="DV61" i="6"/>
  <c r="CD62" i="6" s="1"/>
  <c r="CO62" i="6" s="1"/>
  <c r="CZ62" i="6" s="1"/>
  <c r="DK62" i="6" s="1"/>
  <c r="DU63" i="6"/>
  <c r="CC64" i="6" s="1"/>
  <c r="CN64" i="6" s="1"/>
  <c r="CY64" i="6" s="1"/>
  <c r="DJ64" i="6" s="1"/>
  <c r="DS62" i="6"/>
  <c r="CA63" i="6" s="1"/>
  <c r="CL63" i="6" s="1"/>
  <c r="CW63" i="6" s="1"/>
  <c r="DH63" i="6" s="1"/>
  <c r="DP63" i="6"/>
  <c r="BX64" i="6" s="1"/>
  <c r="CI64" i="6" s="1"/>
  <c r="CT64" i="6" s="1"/>
  <c r="DE64" i="6" s="1"/>
  <c r="CX43" i="6"/>
  <c r="DI43" i="6" s="1"/>
  <c r="DR63" i="6"/>
  <c r="BZ64" i="6" s="1"/>
  <c r="CK64" i="6" s="1"/>
  <c r="CV64" i="6" s="1"/>
  <c r="DG64" i="6" s="1"/>
  <c r="AX79" i="6"/>
  <c r="BI78" i="6"/>
  <c r="BT78" i="6" s="1"/>
  <c r="AR75" i="6"/>
  <c r="BC74" i="6"/>
  <c r="BN74" i="6" s="1"/>
  <c r="AZ75" i="6"/>
  <c r="BK74" i="6"/>
  <c r="BV74" i="6" s="1"/>
  <c r="AY76" i="6"/>
  <c r="BJ75" i="6"/>
  <c r="BU75" i="6" s="1"/>
  <c r="AQ75" i="6"/>
  <c r="BB74" i="6"/>
  <c r="BM74" i="6" s="1"/>
  <c r="AS75" i="6"/>
  <c r="BD74" i="6"/>
  <c r="BO74" i="6" s="1"/>
  <c r="AT75" i="6"/>
  <c r="BE74" i="6"/>
  <c r="BP74" i="6" s="1"/>
  <c r="AW76" i="6"/>
  <c r="BH75" i="6"/>
  <c r="BS75" i="6" s="1"/>
  <c r="DV62" i="6" l="1"/>
  <c r="CD63" i="6" s="1"/>
  <c r="CO63" i="6" s="1"/>
  <c r="CZ63" i="6" s="1"/>
  <c r="DK63" i="6" s="1"/>
  <c r="DS63" i="6"/>
  <c r="CA64" i="6" s="1"/>
  <c r="CL64" i="6" s="1"/>
  <c r="CW64" i="6" s="1"/>
  <c r="DH64" i="6" s="1"/>
  <c r="DX64" i="6"/>
  <c r="CF65" i="6" s="1"/>
  <c r="CQ65" i="6" s="1"/>
  <c r="DB65" i="6" s="1"/>
  <c r="DM65" i="6" s="1"/>
  <c r="DU64" i="6"/>
  <c r="CC65" i="6" s="1"/>
  <c r="CN65" i="6" s="1"/>
  <c r="CY65" i="6" s="1"/>
  <c r="DJ65" i="6" s="1"/>
  <c r="DY63" i="6"/>
  <c r="CG64" i="6" s="1"/>
  <c r="CR64" i="6" s="1"/>
  <c r="DC64" i="6" s="1"/>
  <c r="DN64" i="6" s="1"/>
  <c r="DP64" i="6"/>
  <c r="BX65" i="6" s="1"/>
  <c r="CI65" i="6" s="1"/>
  <c r="CT65" i="6" s="1"/>
  <c r="DE65" i="6" s="1"/>
  <c r="DQ63" i="6"/>
  <c r="BY64" i="6" s="1"/>
  <c r="CJ64" i="6" s="1"/>
  <c r="CU64" i="6" s="1"/>
  <c r="DF64" i="6" s="1"/>
  <c r="DW62" i="6"/>
  <c r="CE63" i="6" s="1"/>
  <c r="CP63" i="6" s="1"/>
  <c r="DA63" i="6" s="1"/>
  <c r="DL63" i="6" s="1"/>
  <c r="DR64" i="6"/>
  <c r="BZ65" i="6" s="1"/>
  <c r="CK65" i="6" s="1"/>
  <c r="CV65" i="6" s="1"/>
  <c r="DG65" i="6" s="1"/>
  <c r="DT43" i="6"/>
  <c r="CB44" i="6" s="1"/>
  <c r="CM44" i="6" s="1"/>
  <c r="AQ76" i="6"/>
  <c r="BB75" i="6"/>
  <c r="BM75" i="6" s="1"/>
  <c r="AX80" i="6"/>
  <c r="BI79" i="6"/>
  <c r="BT79" i="6" s="1"/>
  <c r="AS76" i="6"/>
  <c r="BD75" i="6"/>
  <c r="BO75" i="6" s="1"/>
  <c r="AW77" i="6"/>
  <c r="BH76" i="6"/>
  <c r="BS76" i="6" s="1"/>
  <c r="AY77" i="6"/>
  <c r="BJ76" i="6"/>
  <c r="BU76" i="6" s="1"/>
  <c r="AR76" i="6"/>
  <c r="BC75" i="6"/>
  <c r="BN75" i="6" s="1"/>
  <c r="AT76" i="6"/>
  <c r="BE75" i="6"/>
  <c r="BP75" i="6" s="1"/>
  <c r="AZ76" i="6"/>
  <c r="BK75" i="6"/>
  <c r="BV75" i="6" s="1"/>
  <c r="DY64" i="6" l="1"/>
  <c r="CG65" i="6" s="1"/>
  <c r="CR65" i="6" s="1"/>
  <c r="DC65" i="6" s="1"/>
  <c r="DN65" i="6" s="1"/>
  <c r="DR65" i="6"/>
  <c r="BZ66" i="6" s="1"/>
  <c r="CK66" i="6" s="1"/>
  <c r="CV66" i="6" s="1"/>
  <c r="DG66" i="6" s="1"/>
  <c r="DX65" i="6"/>
  <c r="CF66" i="6" s="1"/>
  <c r="CQ66" i="6" s="1"/>
  <c r="DB66" i="6" s="1"/>
  <c r="DM66" i="6" s="1"/>
  <c r="DP65" i="6"/>
  <c r="BX66" i="6" s="1"/>
  <c r="CI66" i="6" s="1"/>
  <c r="CT66" i="6" s="1"/>
  <c r="DE66" i="6" s="1"/>
  <c r="DW63" i="6"/>
  <c r="CE64" i="6" s="1"/>
  <c r="CP64" i="6" s="1"/>
  <c r="DA64" i="6" s="1"/>
  <c r="DL64" i="6" s="1"/>
  <c r="DS64" i="6"/>
  <c r="CA65" i="6" s="1"/>
  <c r="CL65" i="6" s="1"/>
  <c r="CW65" i="6" s="1"/>
  <c r="DH65" i="6" s="1"/>
  <c r="DU65" i="6"/>
  <c r="CC66" i="6" s="1"/>
  <c r="CN66" i="6" s="1"/>
  <c r="CY66" i="6" s="1"/>
  <c r="DJ66" i="6" s="1"/>
  <c r="CX44" i="6"/>
  <c r="DI44" i="6" s="1"/>
  <c r="DV63" i="6"/>
  <c r="CD64" i="6" s="1"/>
  <c r="CO64" i="6" s="1"/>
  <c r="CZ64" i="6" s="1"/>
  <c r="DK64" i="6" s="1"/>
  <c r="DQ64" i="6"/>
  <c r="BY65" i="6" s="1"/>
  <c r="CJ65" i="6" s="1"/>
  <c r="CU65" i="6" s="1"/>
  <c r="DF65" i="6" s="1"/>
  <c r="AY78" i="6"/>
  <c r="BJ77" i="6"/>
  <c r="BU77" i="6" s="1"/>
  <c r="AQ77" i="6"/>
  <c r="BB76" i="6"/>
  <c r="BM76" i="6" s="1"/>
  <c r="AX81" i="6"/>
  <c r="BI80" i="6"/>
  <c r="BT80" i="6" s="1"/>
  <c r="AZ77" i="6"/>
  <c r="BK76" i="6"/>
  <c r="BV76" i="6" s="1"/>
  <c r="AW78" i="6"/>
  <c r="BH77" i="6"/>
  <c r="BS77" i="6" s="1"/>
  <c r="AR77" i="6"/>
  <c r="BC76" i="6"/>
  <c r="BN76" i="6" s="1"/>
  <c r="AT77" i="6"/>
  <c r="BE76" i="6"/>
  <c r="BP76" i="6" s="1"/>
  <c r="AS77" i="6"/>
  <c r="BD76" i="6"/>
  <c r="BO76" i="6" s="1"/>
  <c r="DS65" i="6" l="1"/>
  <c r="CA66" i="6" s="1"/>
  <c r="CL66" i="6" s="1"/>
  <c r="CW66" i="6" s="1"/>
  <c r="DH66" i="6" s="1"/>
  <c r="DW64" i="6"/>
  <c r="CE65" i="6" s="1"/>
  <c r="CP65" i="6" s="1"/>
  <c r="DA65" i="6" s="1"/>
  <c r="DL65" i="6" s="1"/>
  <c r="DV64" i="6"/>
  <c r="CD65" i="6" s="1"/>
  <c r="CO65" i="6" s="1"/>
  <c r="CZ65" i="6" s="1"/>
  <c r="DK65" i="6" s="1"/>
  <c r="DX66" i="6"/>
  <c r="CF67" i="6" s="1"/>
  <c r="CQ67" i="6" s="1"/>
  <c r="DB67" i="6" s="1"/>
  <c r="DM67" i="6" s="1"/>
  <c r="DP66" i="6"/>
  <c r="BX67" i="6" s="1"/>
  <c r="CI67" i="6" s="1"/>
  <c r="CT67" i="6" s="1"/>
  <c r="DE67" i="6" s="1"/>
  <c r="DR66" i="6"/>
  <c r="BZ67" i="6" s="1"/>
  <c r="CK67" i="6" s="1"/>
  <c r="CV67" i="6" s="1"/>
  <c r="DG67" i="6" s="1"/>
  <c r="DQ65" i="6"/>
  <c r="BY66" i="6" s="1"/>
  <c r="CJ66" i="6" s="1"/>
  <c r="CU66" i="6" s="1"/>
  <c r="DF66" i="6" s="1"/>
  <c r="DY65" i="6"/>
  <c r="CG66" i="6" s="1"/>
  <c r="CR66" i="6" s="1"/>
  <c r="DC66" i="6" s="1"/>
  <c r="DN66" i="6" s="1"/>
  <c r="DU66" i="6"/>
  <c r="CC67" i="6" s="1"/>
  <c r="CN67" i="6" s="1"/>
  <c r="CY67" i="6" s="1"/>
  <c r="DJ67" i="6" s="1"/>
  <c r="DT44" i="6"/>
  <c r="CB45" i="6" s="1"/>
  <c r="CM45" i="6" s="1"/>
  <c r="AW79" i="6"/>
  <c r="BH78" i="6"/>
  <c r="BS78" i="6" s="1"/>
  <c r="AY79" i="6"/>
  <c r="BJ78" i="6"/>
  <c r="BU78" i="6" s="1"/>
  <c r="AR78" i="6"/>
  <c r="BC77" i="6"/>
  <c r="BN77" i="6" s="1"/>
  <c r="AS78" i="6"/>
  <c r="BD77" i="6"/>
  <c r="BO77" i="6" s="1"/>
  <c r="AZ78" i="6"/>
  <c r="BK77" i="6"/>
  <c r="BV77" i="6" s="1"/>
  <c r="AQ78" i="6"/>
  <c r="BB77" i="6"/>
  <c r="BM77" i="6" s="1"/>
  <c r="AT78" i="6"/>
  <c r="BE77" i="6"/>
  <c r="BP77" i="6" s="1"/>
  <c r="AX82" i="6"/>
  <c r="BI81" i="6"/>
  <c r="BT81" i="6" s="1"/>
  <c r="DP67" i="6" l="1"/>
  <c r="BX68" i="6" s="1"/>
  <c r="CI68" i="6" s="1"/>
  <c r="CT68" i="6" s="1"/>
  <c r="DE68" i="6" s="1"/>
  <c r="DR67" i="6"/>
  <c r="BZ68" i="6" s="1"/>
  <c r="CK68" i="6" s="1"/>
  <c r="CV68" i="6" s="1"/>
  <c r="DG68" i="6" s="1"/>
  <c r="DU67" i="6"/>
  <c r="CC68" i="6" s="1"/>
  <c r="CN68" i="6" s="1"/>
  <c r="CY68" i="6" s="1"/>
  <c r="DJ68" i="6" s="1"/>
  <c r="DV65" i="6"/>
  <c r="CD66" i="6" s="1"/>
  <c r="CO66" i="6" s="1"/>
  <c r="CZ66" i="6" s="1"/>
  <c r="DK66" i="6" s="1"/>
  <c r="DY66" i="6"/>
  <c r="CG67" i="6" s="1"/>
  <c r="CR67" i="6" s="1"/>
  <c r="DC67" i="6" s="1"/>
  <c r="DN67" i="6" s="1"/>
  <c r="DW65" i="6"/>
  <c r="CE66" i="6" s="1"/>
  <c r="CP66" i="6" s="1"/>
  <c r="DA66" i="6" s="1"/>
  <c r="DL66" i="6" s="1"/>
  <c r="DX67" i="6"/>
  <c r="CF68" i="6" s="1"/>
  <c r="CQ68" i="6" s="1"/>
  <c r="DB68" i="6" s="1"/>
  <c r="DM68" i="6" s="1"/>
  <c r="CX45" i="6"/>
  <c r="DI45" i="6" s="1"/>
  <c r="DS66" i="6"/>
  <c r="CA67" i="6" s="1"/>
  <c r="CL67" i="6" s="1"/>
  <c r="CW67" i="6" s="1"/>
  <c r="DH67" i="6" s="1"/>
  <c r="DQ66" i="6"/>
  <c r="BY67" i="6" s="1"/>
  <c r="CJ67" i="6" s="1"/>
  <c r="CU67" i="6" s="1"/>
  <c r="DF67" i="6" s="1"/>
  <c r="AZ79" i="6"/>
  <c r="BK78" i="6"/>
  <c r="BV78" i="6" s="1"/>
  <c r="AW80" i="6"/>
  <c r="BH79" i="6"/>
  <c r="BS79" i="6" s="1"/>
  <c r="AQ79" i="6"/>
  <c r="BB78" i="6"/>
  <c r="BM78" i="6" s="1"/>
  <c r="AX83" i="6"/>
  <c r="BI82" i="6"/>
  <c r="BT82" i="6" s="1"/>
  <c r="AS79" i="6"/>
  <c r="BD78" i="6"/>
  <c r="BO78" i="6" s="1"/>
  <c r="AY80" i="6"/>
  <c r="BJ79" i="6"/>
  <c r="BU79" i="6" s="1"/>
  <c r="AT79" i="6"/>
  <c r="BE78" i="6"/>
  <c r="BP78" i="6" s="1"/>
  <c r="AR79" i="6"/>
  <c r="BC78" i="6"/>
  <c r="BN78" i="6" s="1"/>
  <c r="DW66" i="6" l="1"/>
  <c r="CE67" i="6" s="1"/>
  <c r="CP67" i="6" s="1"/>
  <c r="DA67" i="6" s="1"/>
  <c r="DL67" i="6" s="1"/>
  <c r="DY67" i="6"/>
  <c r="CG68" i="6" s="1"/>
  <c r="CR68" i="6" s="1"/>
  <c r="DC68" i="6" s="1"/>
  <c r="DN68" i="6" s="1"/>
  <c r="DU68" i="6"/>
  <c r="CC69" i="6" s="1"/>
  <c r="CN69" i="6" s="1"/>
  <c r="CY69" i="6" s="1"/>
  <c r="DJ69" i="6" s="1"/>
  <c r="DV66" i="6"/>
  <c r="CD67" i="6" s="1"/>
  <c r="CO67" i="6" s="1"/>
  <c r="CZ67" i="6" s="1"/>
  <c r="DK67" i="6" s="1"/>
  <c r="DR68" i="6"/>
  <c r="BZ69" i="6" s="1"/>
  <c r="CK69" i="6" s="1"/>
  <c r="CV69" i="6" s="1"/>
  <c r="DG69" i="6" s="1"/>
  <c r="DX68" i="6"/>
  <c r="CF69" i="6" s="1"/>
  <c r="CQ69" i="6" s="1"/>
  <c r="DB69" i="6" s="1"/>
  <c r="DM69" i="6" s="1"/>
  <c r="DS67" i="6"/>
  <c r="CA68" i="6" s="1"/>
  <c r="CL68" i="6" s="1"/>
  <c r="CW68" i="6" s="1"/>
  <c r="DH68" i="6" s="1"/>
  <c r="DP68" i="6"/>
  <c r="BX69" i="6" s="1"/>
  <c r="CI69" i="6" s="1"/>
  <c r="CT69" i="6" s="1"/>
  <c r="DE69" i="6" s="1"/>
  <c r="DQ67" i="6"/>
  <c r="BY68" i="6" s="1"/>
  <c r="CJ68" i="6" s="1"/>
  <c r="CU68" i="6" s="1"/>
  <c r="DF68" i="6" s="1"/>
  <c r="DT45" i="6"/>
  <c r="CB46" i="6" s="1"/>
  <c r="CM46" i="6" s="1"/>
  <c r="AS80" i="6"/>
  <c r="BD79" i="6"/>
  <c r="BO79" i="6" s="1"/>
  <c r="AZ80" i="6"/>
  <c r="BK79" i="6"/>
  <c r="BV79" i="6" s="1"/>
  <c r="AW81" i="6"/>
  <c r="BH80" i="6"/>
  <c r="BS80" i="6" s="1"/>
  <c r="AR80" i="6"/>
  <c r="BC79" i="6"/>
  <c r="BN79" i="6" s="1"/>
  <c r="AX84" i="6"/>
  <c r="BI83" i="6"/>
  <c r="BT83" i="6" s="1"/>
  <c r="AY81" i="6"/>
  <c r="BJ80" i="6"/>
  <c r="BU80" i="6" s="1"/>
  <c r="AT80" i="6"/>
  <c r="BE79" i="6"/>
  <c r="BP79" i="6" s="1"/>
  <c r="AQ80" i="6"/>
  <c r="BB79" i="6"/>
  <c r="BM79" i="6" s="1"/>
  <c r="DR69" i="6" l="1"/>
  <c r="BZ70" i="6" s="1"/>
  <c r="CK70" i="6" s="1"/>
  <c r="CV70" i="6" s="1"/>
  <c r="DG70" i="6" s="1"/>
  <c r="DV67" i="6"/>
  <c r="CD68" i="6" s="1"/>
  <c r="CO68" i="6" s="1"/>
  <c r="CZ68" i="6" s="1"/>
  <c r="DK68" i="6" s="1"/>
  <c r="DQ68" i="6"/>
  <c r="BY69" i="6" s="1"/>
  <c r="CJ69" i="6" s="1"/>
  <c r="CU69" i="6" s="1"/>
  <c r="DF69" i="6" s="1"/>
  <c r="CX46" i="6"/>
  <c r="DI46" i="6" s="1"/>
  <c r="DY68" i="6"/>
  <c r="CG69" i="6" s="1"/>
  <c r="CR69" i="6" s="1"/>
  <c r="DC69" i="6" s="1"/>
  <c r="DN69" i="6" s="1"/>
  <c r="DX69" i="6"/>
  <c r="CF70" i="6" s="1"/>
  <c r="CQ70" i="6" s="1"/>
  <c r="DB70" i="6" s="1"/>
  <c r="DM70" i="6" s="1"/>
  <c r="DP69" i="6"/>
  <c r="BX70" i="6" s="1"/>
  <c r="CI70" i="6" s="1"/>
  <c r="CT70" i="6" s="1"/>
  <c r="DE70" i="6" s="1"/>
  <c r="DW67" i="6"/>
  <c r="CE68" i="6" s="1"/>
  <c r="CP68" i="6" s="1"/>
  <c r="DA68" i="6" s="1"/>
  <c r="DL68" i="6" s="1"/>
  <c r="DU69" i="6"/>
  <c r="CC70" i="6" s="1"/>
  <c r="CN70" i="6" s="1"/>
  <c r="CY70" i="6" s="1"/>
  <c r="DJ70" i="6" s="1"/>
  <c r="DS68" i="6"/>
  <c r="CA69" i="6" s="1"/>
  <c r="CL69" i="6" s="1"/>
  <c r="CW69" i="6" s="1"/>
  <c r="DH69" i="6" s="1"/>
  <c r="AX85" i="6"/>
  <c r="BI84" i="6"/>
  <c r="BT84" i="6" s="1"/>
  <c r="AS81" i="6"/>
  <c r="BD80" i="6"/>
  <c r="BO80" i="6" s="1"/>
  <c r="AZ81" i="6"/>
  <c r="BK80" i="6"/>
  <c r="BV80" i="6" s="1"/>
  <c r="AQ81" i="6"/>
  <c r="BB80" i="6"/>
  <c r="BM80" i="6" s="1"/>
  <c r="AR81" i="6"/>
  <c r="BC80" i="6"/>
  <c r="BN80" i="6" s="1"/>
  <c r="AY82" i="6"/>
  <c r="BJ81" i="6"/>
  <c r="BU81" i="6" s="1"/>
  <c r="AT81" i="6"/>
  <c r="BE80" i="6"/>
  <c r="BP80" i="6" s="1"/>
  <c r="AW82" i="6"/>
  <c r="BH81" i="6"/>
  <c r="BS81" i="6" s="1"/>
  <c r="DY69" i="6" l="1"/>
  <c r="CG70" i="6" s="1"/>
  <c r="CR70" i="6" s="1"/>
  <c r="DC70" i="6" s="1"/>
  <c r="DN70" i="6" s="1"/>
  <c r="DP70" i="6"/>
  <c r="BX71" i="6" s="1"/>
  <c r="CI71" i="6" s="1"/>
  <c r="CT71" i="6" s="1"/>
  <c r="DE71" i="6" s="1"/>
  <c r="DQ69" i="6"/>
  <c r="BY70" i="6" s="1"/>
  <c r="CJ70" i="6" s="1"/>
  <c r="CU70" i="6" s="1"/>
  <c r="DF70" i="6" s="1"/>
  <c r="DU70" i="6"/>
  <c r="CC71" i="6" s="1"/>
  <c r="CN71" i="6" s="1"/>
  <c r="CY71" i="6" s="1"/>
  <c r="DJ71" i="6" s="1"/>
  <c r="DV68" i="6"/>
  <c r="CD69" i="6" s="1"/>
  <c r="CO69" i="6" s="1"/>
  <c r="CZ69" i="6" s="1"/>
  <c r="DK69" i="6" s="1"/>
  <c r="DW68" i="6"/>
  <c r="CE69" i="6" s="1"/>
  <c r="CP69" i="6" s="1"/>
  <c r="DA69" i="6" s="1"/>
  <c r="DL69" i="6" s="1"/>
  <c r="DR70" i="6"/>
  <c r="BZ71" i="6" s="1"/>
  <c r="CK71" i="6" s="1"/>
  <c r="CV71" i="6" s="1"/>
  <c r="DG71" i="6" s="1"/>
  <c r="DX70" i="6"/>
  <c r="CF71" i="6" s="1"/>
  <c r="CQ71" i="6" s="1"/>
  <c r="DB71" i="6" s="1"/>
  <c r="DM71" i="6" s="1"/>
  <c r="DS69" i="6"/>
  <c r="CA70" i="6" s="1"/>
  <c r="CL70" i="6" s="1"/>
  <c r="CW70" i="6" s="1"/>
  <c r="DH70" i="6" s="1"/>
  <c r="DT46" i="6"/>
  <c r="CB47" i="6" s="1"/>
  <c r="CM47" i="6" s="1"/>
  <c r="AR82" i="6"/>
  <c r="BC81" i="6"/>
  <c r="BN81" i="6" s="1"/>
  <c r="AX86" i="6"/>
  <c r="BI85" i="6"/>
  <c r="BT85" i="6" s="1"/>
  <c r="AS82" i="6"/>
  <c r="BD81" i="6"/>
  <c r="BO81" i="6" s="1"/>
  <c r="AW83" i="6"/>
  <c r="BH82" i="6"/>
  <c r="BS82" i="6" s="1"/>
  <c r="AQ82" i="6"/>
  <c r="BB81" i="6"/>
  <c r="BM81" i="6" s="1"/>
  <c r="AY83" i="6"/>
  <c r="BJ82" i="6"/>
  <c r="BU82" i="6" s="1"/>
  <c r="AT82" i="6"/>
  <c r="BE81" i="6"/>
  <c r="BP81" i="6" s="1"/>
  <c r="AZ82" i="6"/>
  <c r="BK81" i="6"/>
  <c r="BV81" i="6" s="1"/>
  <c r="DW69" i="6" l="1"/>
  <c r="CE70" i="6" s="1"/>
  <c r="CP70" i="6" s="1"/>
  <c r="DA70" i="6" s="1"/>
  <c r="DL70" i="6" s="1"/>
  <c r="DV69" i="6"/>
  <c r="CD70" i="6" s="1"/>
  <c r="CO70" i="6" s="1"/>
  <c r="CZ70" i="6" s="1"/>
  <c r="DK70" i="6" s="1"/>
  <c r="DS70" i="6"/>
  <c r="CA71" i="6" s="1"/>
  <c r="CL71" i="6" s="1"/>
  <c r="CW71" i="6" s="1"/>
  <c r="DH71" i="6" s="1"/>
  <c r="DQ70" i="6"/>
  <c r="BY71" i="6" s="1"/>
  <c r="CJ71" i="6" s="1"/>
  <c r="CU71" i="6" s="1"/>
  <c r="DF71" i="6" s="1"/>
  <c r="DX71" i="6"/>
  <c r="CF72" i="6" s="1"/>
  <c r="CQ72" i="6" s="1"/>
  <c r="DB72" i="6" s="1"/>
  <c r="DM72" i="6" s="1"/>
  <c r="DP71" i="6"/>
  <c r="BX72" i="6" s="1"/>
  <c r="CI72" i="6" s="1"/>
  <c r="CT72" i="6" s="1"/>
  <c r="DE72" i="6" s="1"/>
  <c r="DU71" i="6"/>
  <c r="CC72" i="6" s="1"/>
  <c r="CN72" i="6" s="1"/>
  <c r="CY72" i="6" s="1"/>
  <c r="DJ72" i="6" s="1"/>
  <c r="CX47" i="6"/>
  <c r="DI47" i="6" s="1"/>
  <c r="DY70" i="6"/>
  <c r="CG71" i="6" s="1"/>
  <c r="CR71" i="6" s="1"/>
  <c r="DC71" i="6" s="1"/>
  <c r="DN71" i="6" s="1"/>
  <c r="DR71" i="6"/>
  <c r="BZ72" i="6" s="1"/>
  <c r="CK72" i="6" s="1"/>
  <c r="CV72" i="6" s="1"/>
  <c r="DG72" i="6" s="1"/>
  <c r="AQ83" i="6"/>
  <c r="BB82" i="6"/>
  <c r="BM82" i="6" s="1"/>
  <c r="AR83" i="6"/>
  <c r="BC82" i="6"/>
  <c r="BN82" i="6" s="1"/>
  <c r="AY84" i="6"/>
  <c r="BJ83" i="6"/>
  <c r="BU83" i="6" s="1"/>
  <c r="AZ83" i="6"/>
  <c r="BK82" i="6"/>
  <c r="BV82" i="6" s="1"/>
  <c r="AW84" i="6"/>
  <c r="BH83" i="6"/>
  <c r="BS83" i="6" s="1"/>
  <c r="AX87" i="6"/>
  <c r="BI86" i="6"/>
  <c r="BT86" i="6" s="1"/>
  <c r="AT83" i="6"/>
  <c r="BE82" i="6"/>
  <c r="BP82" i="6" s="1"/>
  <c r="AS83" i="6"/>
  <c r="BD82" i="6"/>
  <c r="BO82" i="6" s="1"/>
  <c r="DU72" i="6" l="1"/>
  <c r="CC73" i="6" s="1"/>
  <c r="CN73" i="6" s="1"/>
  <c r="CY73" i="6" s="1"/>
  <c r="DJ73" i="6" s="1"/>
  <c r="DX72" i="6"/>
  <c r="CF73" i="6" s="1"/>
  <c r="CQ73" i="6" s="1"/>
  <c r="DB73" i="6" s="1"/>
  <c r="DM73" i="6" s="1"/>
  <c r="DQ71" i="6"/>
  <c r="BY72" i="6" s="1"/>
  <c r="CJ72" i="6" s="1"/>
  <c r="CU72" i="6" s="1"/>
  <c r="DF72" i="6" s="1"/>
  <c r="DS71" i="6"/>
  <c r="CA72" i="6" s="1"/>
  <c r="CL72" i="6" s="1"/>
  <c r="CW72" i="6" s="1"/>
  <c r="DH72" i="6" s="1"/>
  <c r="DP72" i="6"/>
  <c r="BX73" i="6" s="1"/>
  <c r="CI73" i="6" s="1"/>
  <c r="CT73" i="6" s="1"/>
  <c r="DE73" i="6" s="1"/>
  <c r="DR72" i="6"/>
  <c r="BZ73" i="6" s="1"/>
  <c r="CK73" i="6" s="1"/>
  <c r="CV73" i="6" s="1"/>
  <c r="DG73" i="6" s="1"/>
  <c r="DV70" i="6"/>
  <c r="CD71" i="6" s="1"/>
  <c r="CO71" i="6" s="1"/>
  <c r="CZ71" i="6" s="1"/>
  <c r="DK71" i="6" s="1"/>
  <c r="DY71" i="6"/>
  <c r="CG72" i="6" s="1"/>
  <c r="CR72" i="6" s="1"/>
  <c r="DC72" i="6" s="1"/>
  <c r="DN72" i="6" s="1"/>
  <c r="DW70" i="6"/>
  <c r="CE71" i="6" s="1"/>
  <c r="CP71" i="6" s="1"/>
  <c r="DA71" i="6" s="1"/>
  <c r="DL71" i="6" s="1"/>
  <c r="DT47" i="6"/>
  <c r="CB48" i="6" s="1"/>
  <c r="CM48" i="6" s="1"/>
  <c r="AR84" i="6"/>
  <c r="BC83" i="6"/>
  <c r="BN83" i="6" s="1"/>
  <c r="AW85" i="6"/>
  <c r="BH84" i="6"/>
  <c r="BS84" i="6" s="1"/>
  <c r="AQ84" i="6"/>
  <c r="BB83" i="6"/>
  <c r="BM83" i="6" s="1"/>
  <c r="AX88" i="6"/>
  <c r="BI87" i="6"/>
  <c r="BT87" i="6" s="1"/>
  <c r="AS84" i="6"/>
  <c r="BD83" i="6"/>
  <c r="BO83" i="6" s="1"/>
  <c r="AZ84" i="6"/>
  <c r="BK83" i="6"/>
  <c r="BV83" i="6" s="1"/>
  <c r="AT84" i="6"/>
  <c r="BE83" i="6"/>
  <c r="BP83" i="6" s="1"/>
  <c r="AY85" i="6"/>
  <c r="BJ84" i="6"/>
  <c r="BU84" i="6" s="1"/>
  <c r="DY72" i="6" l="1"/>
  <c r="CG73" i="6" s="1"/>
  <c r="CR73" i="6" s="1"/>
  <c r="DC73" i="6" s="1"/>
  <c r="DN73" i="6" s="1"/>
  <c r="DP73" i="6"/>
  <c r="BX74" i="6" s="1"/>
  <c r="CI74" i="6" s="1"/>
  <c r="CT74" i="6" s="1"/>
  <c r="DE74" i="6" s="1"/>
  <c r="DR73" i="6"/>
  <c r="BZ74" i="6" s="1"/>
  <c r="CK74" i="6" s="1"/>
  <c r="CV74" i="6" s="1"/>
  <c r="DG74" i="6" s="1"/>
  <c r="DQ72" i="6"/>
  <c r="BY73" i="6" s="1"/>
  <c r="CJ73" i="6" s="1"/>
  <c r="CU73" i="6" s="1"/>
  <c r="DF73" i="6" s="1"/>
  <c r="DS72" i="6"/>
  <c r="CA73" i="6" s="1"/>
  <c r="CL73" i="6" s="1"/>
  <c r="CW73" i="6" s="1"/>
  <c r="DH73" i="6" s="1"/>
  <c r="CX48" i="6"/>
  <c r="DI48" i="6" s="1"/>
  <c r="DX73" i="6"/>
  <c r="CF74" i="6" s="1"/>
  <c r="CQ74" i="6" s="1"/>
  <c r="DB74" i="6" s="1"/>
  <c r="DM74" i="6" s="1"/>
  <c r="CD72" i="6"/>
  <c r="CO72" i="6" s="1"/>
  <c r="CZ72" i="6" s="1"/>
  <c r="DK72" i="6" s="1"/>
  <c r="DV71" i="6"/>
  <c r="DW71" i="6"/>
  <c r="CE72" i="6" s="1"/>
  <c r="CP72" i="6" s="1"/>
  <c r="DA72" i="6" s="1"/>
  <c r="DL72" i="6" s="1"/>
  <c r="DU73" i="6"/>
  <c r="CC74" i="6" s="1"/>
  <c r="CN74" i="6" s="1"/>
  <c r="CY74" i="6" s="1"/>
  <c r="DJ74" i="6" s="1"/>
  <c r="AS85" i="6"/>
  <c r="BD84" i="6"/>
  <c r="BO84" i="6" s="1"/>
  <c r="AR85" i="6"/>
  <c r="BC84" i="6"/>
  <c r="BN84" i="6" s="1"/>
  <c r="AW86" i="6"/>
  <c r="BH85" i="6"/>
  <c r="BS85" i="6" s="1"/>
  <c r="AY86" i="6"/>
  <c r="BJ85" i="6"/>
  <c r="BU85" i="6" s="1"/>
  <c r="AX89" i="6"/>
  <c r="BI88" i="6"/>
  <c r="BT88" i="6" s="1"/>
  <c r="AZ85" i="6"/>
  <c r="BK84" i="6"/>
  <c r="BV84" i="6" s="1"/>
  <c r="AT85" i="6"/>
  <c r="BE84" i="6"/>
  <c r="BP84" i="6" s="1"/>
  <c r="AQ85" i="6"/>
  <c r="BB84" i="6"/>
  <c r="BM84" i="6" s="1"/>
  <c r="DV72" i="6" l="1"/>
  <c r="CD73" i="6" s="1"/>
  <c r="CO73" i="6" s="1"/>
  <c r="CZ73" i="6" s="1"/>
  <c r="DK73" i="6" s="1"/>
  <c r="DS73" i="6"/>
  <c r="CA74" i="6" s="1"/>
  <c r="CL74" i="6" s="1"/>
  <c r="CW74" i="6" s="1"/>
  <c r="DH74" i="6" s="1"/>
  <c r="DX74" i="6"/>
  <c r="CF75" i="6" s="1"/>
  <c r="CQ75" i="6" s="1"/>
  <c r="DB75" i="6" s="1"/>
  <c r="DM75" i="6" s="1"/>
  <c r="DR74" i="6"/>
  <c r="BZ75" i="6" s="1"/>
  <c r="CK75" i="6" s="1"/>
  <c r="CV75" i="6" s="1"/>
  <c r="DG75" i="6" s="1"/>
  <c r="DQ73" i="6"/>
  <c r="BY74" i="6" s="1"/>
  <c r="CJ74" i="6" s="1"/>
  <c r="CU74" i="6" s="1"/>
  <c r="DF74" i="6" s="1"/>
  <c r="DP74" i="6"/>
  <c r="BX75" i="6" s="1"/>
  <c r="CI75" i="6" s="1"/>
  <c r="CT75" i="6" s="1"/>
  <c r="DE75" i="6" s="1"/>
  <c r="DW72" i="6"/>
  <c r="CE73" i="6" s="1"/>
  <c r="CP73" i="6" s="1"/>
  <c r="DA73" i="6" s="1"/>
  <c r="DL73" i="6" s="1"/>
  <c r="DY73" i="6"/>
  <c r="CG74" i="6" s="1"/>
  <c r="CR74" i="6" s="1"/>
  <c r="DC74" i="6" s="1"/>
  <c r="DN74" i="6" s="1"/>
  <c r="DT48" i="6"/>
  <c r="CB49" i="6" s="1"/>
  <c r="CM49" i="6" s="1"/>
  <c r="DU74" i="6"/>
  <c r="CC75" i="6" s="1"/>
  <c r="CN75" i="6" s="1"/>
  <c r="CY75" i="6" s="1"/>
  <c r="DJ75" i="6" s="1"/>
  <c r="AX90" i="6"/>
  <c r="BI89" i="6"/>
  <c r="BT89" i="6" s="1"/>
  <c r="AS86" i="6"/>
  <c r="BD85" i="6"/>
  <c r="BO85" i="6" s="1"/>
  <c r="AZ86" i="6"/>
  <c r="BK85" i="6"/>
  <c r="BV85" i="6" s="1"/>
  <c r="AQ86" i="6"/>
  <c r="BB85" i="6"/>
  <c r="BM85" i="6" s="1"/>
  <c r="AY87" i="6"/>
  <c r="BJ86" i="6"/>
  <c r="BU86" i="6" s="1"/>
  <c r="AR86" i="6"/>
  <c r="BC85" i="6"/>
  <c r="BN85" i="6" s="1"/>
  <c r="AT86" i="6"/>
  <c r="BE85" i="6"/>
  <c r="BP85" i="6" s="1"/>
  <c r="AW87" i="6"/>
  <c r="BH86" i="6"/>
  <c r="BS86" i="6" s="1"/>
  <c r="DW73" i="6" l="1"/>
  <c r="CE74" i="6" s="1"/>
  <c r="CP74" i="6" s="1"/>
  <c r="DA74" i="6" s="1"/>
  <c r="DL74" i="6" s="1"/>
  <c r="DQ74" i="6"/>
  <c r="BY75" i="6" s="1"/>
  <c r="CJ75" i="6" s="1"/>
  <c r="CU75" i="6" s="1"/>
  <c r="DF75" i="6" s="1"/>
  <c r="DP75" i="6"/>
  <c r="BX76" i="6" s="1"/>
  <c r="CI76" i="6" s="1"/>
  <c r="CT76" i="6" s="1"/>
  <c r="DE76" i="6" s="1"/>
  <c r="DX75" i="6"/>
  <c r="CF76" i="6" s="1"/>
  <c r="CQ76" i="6" s="1"/>
  <c r="DB76" i="6" s="1"/>
  <c r="DM76" i="6" s="1"/>
  <c r="DY74" i="6"/>
  <c r="CG75" i="6" s="1"/>
  <c r="CR75" i="6" s="1"/>
  <c r="DC75" i="6" s="1"/>
  <c r="DN75" i="6" s="1"/>
  <c r="DU75" i="6"/>
  <c r="CC76" i="6" s="1"/>
  <c r="CN76" i="6" s="1"/>
  <c r="CY76" i="6" s="1"/>
  <c r="DJ76" i="6" s="1"/>
  <c r="DS74" i="6"/>
  <c r="CA75" i="6" s="1"/>
  <c r="CL75" i="6" s="1"/>
  <c r="CW75" i="6" s="1"/>
  <c r="DH75" i="6" s="1"/>
  <c r="DR75" i="6"/>
  <c r="BZ76" i="6" s="1"/>
  <c r="CK76" i="6" s="1"/>
  <c r="CV76" i="6" s="1"/>
  <c r="DG76" i="6" s="1"/>
  <c r="CX49" i="6"/>
  <c r="DI49" i="6" s="1"/>
  <c r="DV73" i="6"/>
  <c r="CD74" i="6" s="1"/>
  <c r="CO74" i="6" s="1"/>
  <c r="CZ74" i="6" s="1"/>
  <c r="DK74" i="6" s="1"/>
  <c r="AY88" i="6"/>
  <c r="BJ87" i="6"/>
  <c r="BU87" i="6" s="1"/>
  <c r="AX91" i="6"/>
  <c r="BI90" i="6"/>
  <c r="BT90" i="6" s="1"/>
  <c r="AR87" i="6"/>
  <c r="BC86" i="6"/>
  <c r="BN86" i="6" s="1"/>
  <c r="AW88" i="6"/>
  <c r="BH87" i="6"/>
  <c r="BS87" i="6" s="1"/>
  <c r="AQ87" i="6"/>
  <c r="BB86" i="6"/>
  <c r="BM86" i="6" s="1"/>
  <c r="AS87" i="6"/>
  <c r="BD86" i="6"/>
  <c r="BO86" i="6" s="1"/>
  <c r="AT87" i="6"/>
  <c r="BE86" i="6"/>
  <c r="BP86" i="6" s="1"/>
  <c r="AZ87" i="6"/>
  <c r="BK86" i="6"/>
  <c r="BV86" i="6" s="1"/>
  <c r="DU76" i="6" l="1"/>
  <c r="CC77" i="6" s="1"/>
  <c r="CN77" i="6" s="1"/>
  <c r="CY77" i="6" s="1"/>
  <c r="DJ77" i="6" s="1"/>
  <c r="DS75" i="6"/>
  <c r="CA76" i="6" s="1"/>
  <c r="CL76" i="6" s="1"/>
  <c r="CW76" i="6" s="1"/>
  <c r="DH76" i="6" s="1"/>
  <c r="DP76" i="6"/>
  <c r="BX77" i="6" s="1"/>
  <c r="CI77" i="6" s="1"/>
  <c r="CT77" i="6" s="1"/>
  <c r="DE77" i="6" s="1"/>
  <c r="DY75" i="6"/>
  <c r="CG76" i="6" s="1"/>
  <c r="CR76" i="6" s="1"/>
  <c r="DC76" i="6" s="1"/>
  <c r="DN76" i="6" s="1"/>
  <c r="DQ75" i="6"/>
  <c r="BY76" i="6" s="1"/>
  <c r="CJ76" i="6" s="1"/>
  <c r="CU76" i="6" s="1"/>
  <c r="DF76" i="6" s="1"/>
  <c r="DR76" i="6"/>
  <c r="BZ77" i="6" s="1"/>
  <c r="CK77" i="6" s="1"/>
  <c r="CV77" i="6" s="1"/>
  <c r="DG77" i="6" s="1"/>
  <c r="DX76" i="6"/>
  <c r="CF77" i="6" s="1"/>
  <c r="CQ77" i="6" s="1"/>
  <c r="DB77" i="6" s="1"/>
  <c r="DM77" i="6" s="1"/>
  <c r="DW74" i="6"/>
  <c r="CE75" i="6" s="1"/>
  <c r="CP75" i="6" s="1"/>
  <c r="DA75" i="6" s="1"/>
  <c r="DL75" i="6" s="1"/>
  <c r="DV74" i="6"/>
  <c r="CD75" i="6" s="1"/>
  <c r="CO75" i="6" s="1"/>
  <c r="CZ75" i="6" s="1"/>
  <c r="DK75" i="6" s="1"/>
  <c r="DT49" i="6"/>
  <c r="CB50" i="6" s="1"/>
  <c r="CM50" i="6" s="1"/>
  <c r="AQ88" i="6"/>
  <c r="BB87" i="6"/>
  <c r="BM87" i="6" s="1"/>
  <c r="AY89" i="6"/>
  <c r="BJ88" i="6"/>
  <c r="BU88" i="6" s="1"/>
  <c r="AS88" i="6"/>
  <c r="BD87" i="6"/>
  <c r="BO87" i="6" s="1"/>
  <c r="AZ88" i="6"/>
  <c r="BK87" i="6"/>
  <c r="BV87" i="6" s="1"/>
  <c r="AW89" i="6"/>
  <c r="BH88" i="6"/>
  <c r="BS88" i="6" s="1"/>
  <c r="AX92" i="6"/>
  <c r="BI91" i="6"/>
  <c r="BT91" i="6" s="1"/>
  <c r="AT88" i="6"/>
  <c r="BE87" i="6"/>
  <c r="BP87" i="6" s="1"/>
  <c r="AR88" i="6"/>
  <c r="BC87" i="6"/>
  <c r="BN87" i="6" s="1"/>
  <c r="DW75" i="6" l="1"/>
  <c r="CE76" i="6" s="1"/>
  <c r="CP76" i="6" s="1"/>
  <c r="DA76" i="6" s="1"/>
  <c r="DL76" i="6" s="1"/>
  <c r="DY76" i="6"/>
  <c r="CG77" i="6" s="1"/>
  <c r="CR77" i="6" s="1"/>
  <c r="DC77" i="6" s="1"/>
  <c r="DN77" i="6" s="1"/>
  <c r="DR77" i="6"/>
  <c r="BZ78" i="6" s="1"/>
  <c r="CK78" i="6" s="1"/>
  <c r="CV78" i="6" s="1"/>
  <c r="DG78" i="6" s="1"/>
  <c r="DP77" i="6"/>
  <c r="BX78" i="6" s="1"/>
  <c r="CI78" i="6" s="1"/>
  <c r="CT78" i="6" s="1"/>
  <c r="DE78" i="6" s="1"/>
  <c r="DQ76" i="6"/>
  <c r="BY77" i="6" s="1"/>
  <c r="CJ77" i="6" s="1"/>
  <c r="CU77" i="6" s="1"/>
  <c r="DF77" i="6" s="1"/>
  <c r="CX50" i="6"/>
  <c r="DI50" i="6" s="1"/>
  <c r="DS76" i="6"/>
  <c r="CA77" i="6" s="1"/>
  <c r="CL77" i="6" s="1"/>
  <c r="CW77" i="6" s="1"/>
  <c r="DH77" i="6" s="1"/>
  <c r="CF78" i="6"/>
  <c r="CQ78" i="6" s="1"/>
  <c r="DB78" i="6" s="1"/>
  <c r="DM78" i="6" s="1"/>
  <c r="DX77" i="6"/>
  <c r="DV75" i="6"/>
  <c r="CD76" i="6" s="1"/>
  <c r="CO76" i="6" s="1"/>
  <c r="CZ76" i="6" s="1"/>
  <c r="DK76" i="6" s="1"/>
  <c r="DU77" i="6"/>
  <c r="CC78" i="6" s="1"/>
  <c r="CN78" i="6" s="1"/>
  <c r="CY78" i="6" s="1"/>
  <c r="DJ78" i="6" s="1"/>
  <c r="AW90" i="6"/>
  <c r="BH89" i="6"/>
  <c r="BS89" i="6" s="1"/>
  <c r="AQ89" i="6"/>
  <c r="BB88" i="6"/>
  <c r="BM88" i="6" s="1"/>
  <c r="AX93" i="6"/>
  <c r="BI92" i="6"/>
  <c r="BT92" i="6" s="1"/>
  <c r="AR89" i="6"/>
  <c r="BC88" i="6"/>
  <c r="BN88" i="6" s="1"/>
  <c r="AZ89" i="6"/>
  <c r="BK88" i="6"/>
  <c r="BV88" i="6" s="1"/>
  <c r="AY90" i="6"/>
  <c r="BJ89" i="6"/>
  <c r="BU89" i="6" s="1"/>
  <c r="AT89" i="6"/>
  <c r="BE88" i="6"/>
  <c r="BP88" i="6" s="1"/>
  <c r="AS89" i="6"/>
  <c r="BD88" i="6"/>
  <c r="BO88" i="6" s="1"/>
  <c r="DP78" i="6" l="1"/>
  <c r="BX79" i="6" s="1"/>
  <c r="CI79" i="6" s="1"/>
  <c r="CT79" i="6" s="1"/>
  <c r="DE79" i="6" s="1"/>
  <c r="DS77" i="6"/>
  <c r="CA78" i="6" s="1"/>
  <c r="CL78" i="6" s="1"/>
  <c r="CW78" i="6" s="1"/>
  <c r="DH78" i="6" s="1"/>
  <c r="DU78" i="6"/>
  <c r="CC79" i="6" s="1"/>
  <c r="CN79" i="6" s="1"/>
  <c r="CY79" i="6" s="1"/>
  <c r="DJ79" i="6" s="1"/>
  <c r="DR78" i="6"/>
  <c r="BZ79" i="6" s="1"/>
  <c r="CK79" i="6" s="1"/>
  <c r="CV79" i="6" s="1"/>
  <c r="DG79" i="6" s="1"/>
  <c r="DQ77" i="6"/>
  <c r="BY78" i="6" s="1"/>
  <c r="CJ78" i="6" s="1"/>
  <c r="CU78" i="6" s="1"/>
  <c r="DF78" i="6" s="1"/>
  <c r="DY77" i="6"/>
  <c r="CG78" i="6" s="1"/>
  <c r="CR78" i="6" s="1"/>
  <c r="DC78" i="6" s="1"/>
  <c r="DN78" i="6" s="1"/>
  <c r="DV76" i="6"/>
  <c r="CD77" i="6" s="1"/>
  <c r="CO77" i="6" s="1"/>
  <c r="CZ77" i="6" s="1"/>
  <c r="DK77" i="6" s="1"/>
  <c r="DW76" i="6"/>
  <c r="CE77" i="6" s="1"/>
  <c r="CP77" i="6" s="1"/>
  <c r="DA77" i="6" s="1"/>
  <c r="DL77" i="6" s="1"/>
  <c r="DX78" i="6"/>
  <c r="CF79" i="6" s="1"/>
  <c r="CQ79" i="6" s="1"/>
  <c r="DB79" i="6" s="1"/>
  <c r="DM79" i="6" s="1"/>
  <c r="DT50" i="6"/>
  <c r="CB51" i="6" s="1"/>
  <c r="CM51" i="6" s="1"/>
  <c r="AZ90" i="6"/>
  <c r="BK89" i="6"/>
  <c r="BV89" i="6" s="1"/>
  <c r="AW91" i="6"/>
  <c r="BH90" i="6"/>
  <c r="BS90" i="6" s="1"/>
  <c r="AY91" i="6"/>
  <c r="BJ90" i="6"/>
  <c r="BU90" i="6" s="1"/>
  <c r="AS90" i="6"/>
  <c r="BD89" i="6"/>
  <c r="BO89" i="6" s="1"/>
  <c r="AR90" i="6"/>
  <c r="BC89" i="6"/>
  <c r="BN89" i="6" s="1"/>
  <c r="AQ90" i="6"/>
  <c r="BB89" i="6"/>
  <c r="BM89" i="6" s="1"/>
  <c r="AT90" i="6"/>
  <c r="BE89" i="6"/>
  <c r="BP89" i="6" s="1"/>
  <c r="AX94" i="6"/>
  <c r="BI93" i="6"/>
  <c r="BT93" i="6" s="1"/>
  <c r="DV77" i="6" l="1"/>
  <c r="CD78" i="6" s="1"/>
  <c r="CO78" i="6" s="1"/>
  <c r="CZ78" i="6" s="1"/>
  <c r="DK78" i="6" s="1"/>
  <c r="DQ78" i="6"/>
  <c r="BY79" i="6" s="1"/>
  <c r="CJ79" i="6" s="1"/>
  <c r="CU79" i="6" s="1"/>
  <c r="DF79" i="6" s="1"/>
  <c r="DR79" i="6"/>
  <c r="BZ80" i="6" s="1"/>
  <c r="CK80" i="6" s="1"/>
  <c r="CV80" i="6" s="1"/>
  <c r="DG80" i="6" s="1"/>
  <c r="DX79" i="6"/>
  <c r="CF80" i="6" s="1"/>
  <c r="CQ80" i="6" s="1"/>
  <c r="DB80" i="6" s="1"/>
  <c r="DM80" i="6" s="1"/>
  <c r="DW77" i="6"/>
  <c r="CE78" i="6" s="1"/>
  <c r="CP78" i="6" s="1"/>
  <c r="DA78" i="6" s="1"/>
  <c r="DL78" i="6" s="1"/>
  <c r="DS78" i="6"/>
  <c r="CA79" i="6" s="1"/>
  <c r="CL79" i="6" s="1"/>
  <c r="CW79" i="6" s="1"/>
  <c r="DH79" i="6" s="1"/>
  <c r="DY78" i="6"/>
  <c r="CG79" i="6" s="1"/>
  <c r="CR79" i="6" s="1"/>
  <c r="DC79" i="6" s="1"/>
  <c r="DN79" i="6" s="1"/>
  <c r="CX51" i="6"/>
  <c r="DI51" i="6" s="1"/>
  <c r="DP79" i="6"/>
  <c r="BX80" i="6" s="1"/>
  <c r="CI80" i="6" s="1"/>
  <c r="CT80" i="6" s="1"/>
  <c r="DE80" i="6" s="1"/>
  <c r="DU79" i="6"/>
  <c r="CC80" i="6" s="1"/>
  <c r="CN80" i="6" s="1"/>
  <c r="CY80" i="6" s="1"/>
  <c r="DJ80" i="6" s="1"/>
  <c r="AR91" i="6"/>
  <c r="BC90" i="6"/>
  <c r="BN90" i="6" s="1"/>
  <c r="AZ91" i="6"/>
  <c r="BK90" i="6"/>
  <c r="BV90" i="6" s="1"/>
  <c r="AQ91" i="6"/>
  <c r="BB90" i="6"/>
  <c r="BM90" i="6" s="1"/>
  <c r="AX95" i="6"/>
  <c r="BI94" i="6"/>
  <c r="BT94" i="6" s="1"/>
  <c r="AS91" i="6"/>
  <c r="BD90" i="6"/>
  <c r="BO90" i="6" s="1"/>
  <c r="AW92" i="6"/>
  <c r="BH91" i="6"/>
  <c r="BS91" i="6" s="1"/>
  <c r="AT91" i="6"/>
  <c r="BE90" i="6"/>
  <c r="BP90" i="6" s="1"/>
  <c r="AY92" i="6"/>
  <c r="BJ91" i="6"/>
  <c r="BU91" i="6" s="1"/>
  <c r="DY79" i="6" l="1"/>
  <c r="CG80" i="6" s="1"/>
  <c r="CR80" i="6" s="1"/>
  <c r="DC80" i="6" s="1"/>
  <c r="DN80" i="6" s="1"/>
  <c r="DS79" i="6"/>
  <c r="CA80" i="6" s="1"/>
  <c r="CL80" i="6" s="1"/>
  <c r="CW80" i="6" s="1"/>
  <c r="DH80" i="6" s="1"/>
  <c r="DW78" i="6"/>
  <c r="CE79" i="6" s="1"/>
  <c r="CP79" i="6" s="1"/>
  <c r="DA79" i="6" s="1"/>
  <c r="DL79" i="6" s="1"/>
  <c r="DR80" i="6"/>
  <c r="BZ81" i="6" s="1"/>
  <c r="CK81" i="6" s="1"/>
  <c r="CV81" i="6" s="1"/>
  <c r="DG81" i="6" s="1"/>
  <c r="DX80" i="6"/>
  <c r="CF81" i="6" s="1"/>
  <c r="CQ81" i="6" s="1"/>
  <c r="DB81" i="6" s="1"/>
  <c r="DM81" i="6" s="1"/>
  <c r="DQ79" i="6"/>
  <c r="BY80" i="6" s="1"/>
  <c r="CJ80" i="6" s="1"/>
  <c r="CU80" i="6" s="1"/>
  <c r="DF80" i="6" s="1"/>
  <c r="DP80" i="6"/>
  <c r="BX81" i="6" s="1"/>
  <c r="CI81" i="6" s="1"/>
  <c r="CT81" i="6" s="1"/>
  <c r="DE81" i="6" s="1"/>
  <c r="DV78" i="6"/>
  <c r="CD79" i="6" s="1"/>
  <c r="CO79" i="6" s="1"/>
  <c r="CZ79" i="6" s="1"/>
  <c r="DK79" i="6" s="1"/>
  <c r="DU80" i="6"/>
  <c r="CC81" i="6" s="1"/>
  <c r="CN81" i="6" s="1"/>
  <c r="CY81" i="6" s="1"/>
  <c r="DJ81" i="6" s="1"/>
  <c r="DT51" i="6"/>
  <c r="CB52" i="6" s="1"/>
  <c r="CM52" i="6" s="1"/>
  <c r="AS92" i="6"/>
  <c r="BD91" i="6"/>
  <c r="BO91" i="6" s="1"/>
  <c r="AR92" i="6"/>
  <c r="BC91" i="6"/>
  <c r="BN91" i="6" s="1"/>
  <c r="AW93" i="6"/>
  <c r="BH92" i="6"/>
  <c r="BS92" i="6" s="1"/>
  <c r="AY93" i="6"/>
  <c r="BJ92" i="6"/>
  <c r="BU92" i="6" s="1"/>
  <c r="AX96" i="6"/>
  <c r="BI95" i="6"/>
  <c r="BT95" i="6" s="1"/>
  <c r="AZ92" i="6"/>
  <c r="BK91" i="6"/>
  <c r="BV91" i="6" s="1"/>
  <c r="AT92" i="6"/>
  <c r="BE91" i="6"/>
  <c r="BP91" i="6" s="1"/>
  <c r="AQ92" i="6"/>
  <c r="BB91" i="6"/>
  <c r="BM91" i="6" s="1"/>
  <c r="DQ80" i="6" l="1"/>
  <c r="BY81" i="6" s="1"/>
  <c r="CJ81" i="6" s="1"/>
  <c r="CU81" i="6" s="1"/>
  <c r="DF81" i="6" s="1"/>
  <c r="DR81" i="6"/>
  <c r="BZ82" i="6" s="1"/>
  <c r="CK82" i="6" s="1"/>
  <c r="CV82" i="6" s="1"/>
  <c r="DG82" i="6" s="1"/>
  <c r="DP81" i="6"/>
  <c r="BX82" i="6" s="1"/>
  <c r="CI82" i="6" s="1"/>
  <c r="CT82" i="6" s="1"/>
  <c r="DE82" i="6" s="1"/>
  <c r="DU81" i="6"/>
  <c r="CC82" i="6" s="1"/>
  <c r="CN82" i="6" s="1"/>
  <c r="CY82" i="6" s="1"/>
  <c r="DJ82" i="6" s="1"/>
  <c r="DW79" i="6"/>
  <c r="CE80" i="6" s="1"/>
  <c r="CP80" i="6" s="1"/>
  <c r="DA80" i="6" s="1"/>
  <c r="DL80" i="6" s="1"/>
  <c r="DV79" i="6"/>
  <c r="CD80" i="6" s="1"/>
  <c r="CO80" i="6" s="1"/>
  <c r="CZ80" i="6" s="1"/>
  <c r="DK80" i="6" s="1"/>
  <c r="DS80" i="6"/>
  <c r="CA81" i="6" s="1"/>
  <c r="CL81" i="6" s="1"/>
  <c r="CW81" i="6" s="1"/>
  <c r="DH81" i="6" s="1"/>
  <c r="DX81" i="6"/>
  <c r="CF82" i="6" s="1"/>
  <c r="CQ82" i="6" s="1"/>
  <c r="DB82" i="6" s="1"/>
  <c r="DM82" i="6" s="1"/>
  <c r="CX52" i="6"/>
  <c r="DI52" i="6" s="1"/>
  <c r="DY80" i="6"/>
  <c r="CG81" i="6" s="1"/>
  <c r="CR81" i="6" s="1"/>
  <c r="DC81" i="6" s="1"/>
  <c r="DN81" i="6" s="1"/>
  <c r="AX97" i="6"/>
  <c r="BI96" i="6"/>
  <c r="BT96" i="6" s="1"/>
  <c r="AS93" i="6"/>
  <c r="BD92" i="6"/>
  <c r="BO92" i="6" s="1"/>
  <c r="AZ93" i="6"/>
  <c r="BK92" i="6"/>
  <c r="BV92" i="6" s="1"/>
  <c r="AQ93" i="6"/>
  <c r="BB92" i="6"/>
  <c r="BM92" i="6" s="1"/>
  <c r="AY94" i="6"/>
  <c r="BJ93" i="6"/>
  <c r="BU93" i="6" s="1"/>
  <c r="AR93" i="6"/>
  <c r="BC92" i="6"/>
  <c r="BN92" i="6" s="1"/>
  <c r="AT93" i="6"/>
  <c r="BE92" i="6"/>
  <c r="BP92" i="6" s="1"/>
  <c r="AW94" i="6"/>
  <c r="BH93" i="6"/>
  <c r="BS93" i="6" s="1"/>
  <c r="DW80" i="6" l="1"/>
  <c r="CE81" i="6" s="1"/>
  <c r="CP81" i="6" s="1"/>
  <c r="DA81" i="6" s="1"/>
  <c r="DL81" i="6" s="1"/>
  <c r="DV80" i="6"/>
  <c r="CD81" i="6" s="1"/>
  <c r="CO81" i="6" s="1"/>
  <c r="CZ81" i="6" s="1"/>
  <c r="DK81" i="6" s="1"/>
  <c r="DY81" i="6"/>
  <c r="CG82" i="6" s="1"/>
  <c r="CR82" i="6" s="1"/>
  <c r="DC82" i="6" s="1"/>
  <c r="DN82" i="6" s="1"/>
  <c r="DX82" i="6"/>
  <c r="CF83" i="6" s="1"/>
  <c r="CQ83" i="6" s="1"/>
  <c r="DB83" i="6" s="1"/>
  <c r="DM83" i="6" s="1"/>
  <c r="DR82" i="6"/>
  <c r="BZ83" i="6" s="1"/>
  <c r="CK83" i="6" s="1"/>
  <c r="CV83" i="6" s="1"/>
  <c r="DG83" i="6" s="1"/>
  <c r="DU82" i="6"/>
  <c r="CC83" i="6" s="1"/>
  <c r="CN83" i="6" s="1"/>
  <c r="CY83" i="6" s="1"/>
  <c r="DJ83" i="6" s="1"/>
  <c r="DQ81" i="6"/>
  <c r="BY82" i="6" s="1"/>
  <c r="CJ82" i="6" s="1"/>
  <c r="CU82" i="6" s="1"/>
  <c r="DF82" i="6" s="1"/>
  <c r="DS81" i="6"/>
  <c r="CA82" i="6" s="1"/>
  <c r="CL82" i="6" s="1"/>
  <c r="CW82" i="6" s="1"/>
  <c r="DH82" i="6" s="1"/>
  <c r="DP82" i="6"/>
  <c r="BX83" i="6" s="1"/>
  <c r="CI83" i="6" s="1"/>
  <c r="CT83" i="6" s="1"/>
  <c r="DE83" i="6" s="1"/>
  <c r="DT52" i="6"/>
  <c r="CB53" i="6" s="1"/>
  <c r="CM53" i="6" s="1"/>
  <c r="AY95" i="6"/>
  <c r="BJ94" i="6"/>
  <c r="BU94" i="6" s="1"/>
  <c r="AX98" i="6"/>
  <c r="BI97" i="6"/>
  <c r="BT97" i="6" s="1"/>
  <c r="AR94" i="6"/>
  <c r="BC93" i="6"/>
  <c r="BN93" i="6" s="1"/>
  <c r="AW95" i="6"/>
  <c r="BH94" i="6"/>
  <c r="BS94" i="6" s="1"/>
  <c r="AQ94" i="6"/>
  <c r="BB93" i="6"/>
  <c r="BM93" i="6" s="1"/>
  <c r="AS94" i="6"/>
  <c r="BD93" i="6"/>
  <c r="BO93" i="6" s="1"/>
  <c r="AT94" i="6"/>
  <c r="BE93" i="6"/>
  <c r="BP93" i="6" s="1"/>
  <c r="AZ94" i="6"/>
  <c r="BK93" i="6"/>
  <c r="BV93" i="6" s="1"/>
  <c r="DS82" i="6" l="1"/>
  <c r="CA83" i="6" s="1"/>
  <c r="CL83" i="6" s="1"/>
  <c r="CW83" i="6" s="1"/>
  <c r="DH83" i="6" s="1"/>
  <c r="DR83" i="6"/>
  <c r="BZ84" i="6" s="1"/>
  <c r="CK84" i="6" s="1"/>
  <c r="CV84" i="6" s="1"/>
  <c r="DG84" i="6" s="1"/>
  <c r="DU83" i="6"/>
  <c r="CC84" i="6" s="1"/>
  <c r="CN84" i="6" s="1"/>
  <c r="CY84" i="6" s="1"/>
  <c r="DJ84" i="6" s="1"/>
  <c r="DY82" i="6"/>
  <c r="CG83" i="6" s="1"/>
  <c r="CR83" i="6" s="1"/>
  <c r="DC83" i="6" s="1"/>
  <c r="DN83" i="6" s="1"/>
  <c r="DX83" i="6"/>
  <c r="CF84" i="6" s="1"/>
  <c r="CQ84" i="6" s="1"/>
  <c r="DB84" i="6" s="1"/>
  <c r="DM84" i="6" s="1"/>
  <c r="CX53" i="6"/>
  <c r="DI53" i="6" s="1"/>
  <c r="DV81" i="6"/>
  <c r="CD82" i="6" s="1"/>
  <c r="CO82" i="6" s="1"/>
  <c r="CZ82" i="6" s="1"/>
  <c r="DK82" i="6" s="1"/>
  <c r="DQ82" i="6"/>
  <c r="BY83" i="6" s="1"/>
  <c r="CJ83" i="6" s="1"/>
  <c r="CU83" i="6" s="1"/>
  <c r="DF83" i="6" s="1"/>
  <c r="DP83" i="6"/>
  <c r="BX84" i="6" s="1"/>
  <c r="CI84" i="6" s="1"/>
  <c r="CT84" i="6" s="1"/>
  <c r="DE84" i="6" s="1"/>
  <c r="DW81" i="6"/>
  <c r="CE82" i="6" s="1"/>
  <c r="CP82" i="6" s="1"/>
  <c r="DA82" i="6" s="1"/>
  <c r="DL82" i="6" s="1"/>
  <c r="AQ95" i="6"/>
  <c r="BB94" i="6"/>
  <c r="BM94" i="6" s="1"/>
  <c r="AY96" i="6"/>
  <c r="BJ95" i="6"/>
  <c r="BU95" i="6" s="1"/>
  <c r="AX99" i="6"/>
  <c r="BI98" i="6"/>
  <c r="BT98" i="6" s="1"/>
  <c r="AZ95" i="6"/>
  <c r="BK94" i="6"/>
  <c r="BV94" i="6" s="1"/>
  <c r="AW96" i="6"/>
  <c r="BH95" i="6"/>
  <c r="BS95" i="6" s="1"/>
  <c r="AS95" i="6"/>
  <c r="BD94" i="6"/>
  <c r="BO94" i="6" s="1"/>
  <c r="AT95" i="6"/>
  <c r="BE94" i="6"/>
  <c r="BP94" i="6" s="1"/>
  <c r="AR95" i="6"/>
  <c r="BC94" i="6"/>
  <c r="BN94" i="6" s="1"/>
  <c r="DV82" i="6" l="1"/>
  <c r="CD83" i="6" s="1"/>
  <c r="CO83" i="6" s="1"/>
  <c r="CZ83" i="6" s="1"/>
  <c r="DK83" i="6" s="1"/>
  <c r="DX84" i="6"/>
  <c r="CF85" i="6" s="1"/>
  <c r="CQ85" i="6" s="1"/>
  <c r="DB85" i="6" s="1"/>
  <c r="DM85" i="6" s="1"/>
  <c r="DP84" i="6"/>
  <c r="BX85" i="6" s="1"/>
  <c r="CI85" i="6" s="1"/>
  <c r="CT85" i="6" s="1"/>
  <c r="DE85" i="6" s="1"/>
  <c r="DU84" i="6"/>
  <c r="CC85" i="6" s="1"/>
  <c r="CN85" i="6" s="1"/>
  <c r="CY85" i="6" s="1"/>
  <c r="DJ85" i="6" s="1"/>
  <c r="DW82" i="6"/>
  <c r="CE83" i="6" s="1"/>
  <c r="CP83" i="6" s="1"/>
  <c r="DA83" i="6" s="1"/>
  <c r="DL83" i="6" s="1"/>
  <c r="DR84" i="6"/>
  <c r="BZ85" i="6" s="1"/>
  <c r="CK85" i="6" s="1"/>
  <c r="CV85" i="6" s="1"/>
  <c r="DG85" i="6" s="1"/>
  <c r="DY83" i="6"/>
  <c r="CG84" i="6" s="1"/>
  <c r="CR84" i="6" s="1"/>
  <c r="DC84" i="6" s="1"/>
  <c r="DN84" i="6" s="1"/>
  <c r="DQ83" i="6"/>
  <c r="BY84" i="6" s="1"/>
  <c r="CJ84" i="6" s="1"/>
  <c r="CU84" i="6" s="1"/>
  <c r="DF84" i="6" s="1"/>
  <c r="DS83" i="6"/>
  <c r="CA84" i="6" s="1"/>
  <c r="CL84" i="6" s="1"/>
  <c r="CW84" i="6" s="1"/>
  <c r="DH84" i="6" s="1"/>
  <c r="DT53" i="6"/>
  <c r="CB54" i="6" s="1"/>
  <c r="CM54" i="6" s="1"/>
  <c r="AW97" i="6"/>
  <c r="BH96" i="6"/>
  <c r="BS96" i="6" s="1"/>
  <c r="AQ96" i="6"/>
  <c r="BB95" i="6"/>
  <c r="BM95" i="6" s="1"/>
  <c r="AS96" i="6"/>
  <c r="BD95" i="6"/>
  <c r="BO95" i="6" s="1"/>
  <c r="AR96" i="6"/>
  <c r="BC95" i="6"/>
  <c r="BN95" i="6" s="1"/>
  <c r="AZ96" i="6"/>
  <c r="BK95" i="6"/>
  <c r="BV95" i="6" s="1"/>
  <c r="AY97" i="6"/>
  <c r="BJ96" i="6"/>
  <c r="BU96" i="6" s="1"/>
  <c r="AT96" i="6"/>
  <c r="BE95" i="6"/>
  <c r="BP95" i="6" s="1"/>
  <c r="AX100" i="6"/>
  <c r="BI99" i="6"/>
  <c r="BT99" i="6" s="1"/>
  <c r="DY84" i="6" l="1"/>
  <c r="CG85" i="6" s="1"/>
  <c r="CR85" i="6" s="1"/>
  <c r="DC85" i="6" s="1"/>
  <c r="DN85" i="6" s="1"/>
  <c r="DW83" i="6"/>
  <c r="CE84" i="6" s="1"/>
  <c r="CP84" i="6" s="1"/>
  <c r="DA84" i="6" s="1"/>
  <c r="DL84" i="6" s="1"/>
  <c r="DR85" i="6"/>
  <c r="BZ86" i="6" s="1"/>
  <c r="CK86" i="6" s="1"/>
  <c r="CV86" i="6" s="1"/>
  <c r="DG86" i="6" s="1"/>
  <c r="DS84" i="6"/>
  <c r="CA85" i="6" s="1"/>
  <c r="CL85" i="6" s="1"/>
  <c r="CW85" i="6" s="1"/>
  <c r="DH85" i="6" s="1"/>
  <c r="DQ84" i="6"/>
  <c r="BY85" i="6" s="1"/>
  <c r="CJ85" i="6" s="1"/>
  <c r="CU85" i="6" s="1"/>
  <c r="DF85" i="6" s="1"/>
  <c r="DX85" i="6"/>
  <c r="CF86" i="6" s="1"/>
  <c r="CQ86" i="6" s="1"/>
  <c r="DB86" i="6" s="1"/>
  <c r="DM86" i="6" s="1"/>
  <c r="DU85" i="6"/>
  <c r="CC86" i="6" s="1"/>
  <c r="CN86" i="6" s="1"/>
  <c r="CY86" i="6" s="1"/>
  <c r="DJ86" i="6" s="1"/>
  <c r="CX54" i="6"/>
  <c r="DI54" i="6" s="1"/>
  <c r="DV83" i="6"/>
  <c r="CD84" i="6" s="1"/>
  <c r="CO84" i="6" s="1"/>
  <c r="CZ84" i="6" s="1"/>
  <c r="DK84" i="6" s="1"/>
  <c r="DP85" i="6"/>
  <c r="BX86" i="6" s="1"/>
  <c r="CI86" i="6" s="1"/>
  <c r="CT86" i="6" s="1"/>
  <c r="DE86" i="6" s="1"/>
  <c r="AZ97" i="6"/>
  <c r="BK96" i="6"/>
  <c r="BV96" i="6" s="1"/>
  <c r="AW98" i="6"/>
  <c r="BH97" i="6"/>
  <c r="BS97" i="6" s="1"/>
  <c r="AX101" i="6"/>
  <c r="BI100" i="6"/>
  <c r="BT100" i="6" s="1"/>
  <c r="AR97" i="6"/>
  <c r="BC96" i="6"/>
  <c r="BN96" i="6" s="1"/>
  <c r="AY98" i="6"/>
  <c r="BJ97" i="6"/>
  <c r="BU97" i="6" s="1"/>
  <c r="AQ97" i="6"/>
  <c r="BB96" i="6"/>
  <c r="BM96" i="6" s="1"/>
  <c r="AT97" i="6"/>
  <c r="BE96" i="6"/>
  <c r="BP96" i="6" s="1"/>
  <c r="AS97" i="6"/>
  <c r="BD96" i="6"/>
  <c r="BO96" i="6" s="1"/>
  <c r="DQ85" i="6" l="1"/>
  <c r="BY86" i="6" s="1"/>
  <c r="CJ86" i="6" s="1"/>
  <c r="CU86" i="6" s="1"/>
  <c r="DF86" i="6" s="1"/>
  <c r="DX86" i="6"/>
  <c r="CF87" i="6" s="1"/>
  <c r="CQ87" i="6" s="1"/>
  <c r="DB87" i="6" s="1"/>
  <c r="DM87" i="6" s="1"/>
  <c r="DV84" i="6"/>
  <c r="CD85" i="6" s="1"/>
  <c r="CO85" i="6" s="1"/>
  <c r="CZ85" i="6" s="1"/>
  <c r="DK85" i="6" s="1"/>
  <c r="DP86" i="6"/>
  <c r="BX87" i="6" s="1"/>
  <c r="CI87" i="6" s="1"/>
  <c r="CT87" i="6" s="1"/>
  <c r="DE87" i="6" s="1"/>
  <c r="DW84" i="6"/>
  <c r="CE85" i="6" s="1"/>
  <c r="CP85" i="6" s="1"/>
  <c r="DA85" i="6" s="1"/>
  <c r="DL85" i="6" s="1"/>
  <c r="DS85" i="6"/>
  <c r="CA86" i="6" s="1"/>
  <c r="CL86" i="6" s="1"/>
  <c r="CW86" i="6" s="1"/>
  <c r="DH86" i="6" s="1"/>
  <c r="DY85" i="6"/>
  <c r="CG86" i="6" s="1"/>
  <c r="CR86" i="6" s="1"/>
  <c r="DC86" i="6" s="1"/>
  <c r="DN86" i="6" s="1"/>
  <c r="DR86" i="6"/>
  <c r="BZ87" i="6" s="1"/>
  <c r="CK87" i="6" s="1"/>
  <c r="CV87" i="6" s="1"/>
  <c r="DG87" i="6" s="1"/>
  <c r="DU86" i="6"/>
  <c r="CC87" i="6" s="1"/>
  <c r="CN87" i="6" s="1"/>
  <c r="CY87" i="6" s="1"/>
  <c r="DJ87" i="6" s="1"/>
  <c r="DT54" i="6"/>
  <c r="CB55" i="6" s="1"/>
  <c r="CM55" i="6" s="1"/>
  <c r="AY99" i="6"/>
  <c r="BJ98" i="6"/>
  <c r="BU98" i="6" s="1"/>
  <c r="AZ98" i="6"/>
  <c r="BK97" i="6"/>
  <c r="BV97" i="6" s="1"/>
  <c r="AQ98" i="6"/>
  <c r="BB97" i="6"/>
  <c r="BM97" i="6" s="1"/>
  <c r="AS98" i="6"/>
  <c r="BD97" i="6"/>
  <c r="BO97" i="6" s="1"/>
  <c r="AR98" i="6"/>
  <c r="BC97" i="6"/>
  <c r="BN97" i="6" s="1"/>
  <c r="AW99" i="6"/>
  <c r="BH98" i="6"/>
  <c r="BS98" i="6" s="1"/>
  <c r="AT98" i="6"/>
  <c r="BE97" i="6"/>
  <c r="BP97" i="6" s="1"/>
  <c r="AX102" i="6"/>
  <c r="BI101" i="6"/>
  <c r="BT101" i="6" s="1"/>
  <c r="DW85" i="6" l="1"/>
  <c r="CE86" i="6" s="1"/>
  <c r="CP86" i="6" s="1"/>
  <c r="DA86" i="6" s="1"/>
  <c r="DL86" i="6" s="1"/>
  <c r="DP87" i="6"/>
  <c r="BX88" i="6" s="1"/>
  <c r="CI88" i="6" s="1"/>
  <c r="CT88" i="6" s="1"/>
  <c r="DE88" i="6" s="1"/>
  <c r="DU87" i="6"/>
  <c r="CC88" i="6" s="1"/>
  <c r="CN88" i="6" s="1"/>
  <c r="CY88" i="6" s="1"/>
  <c r="DJ88" i="6" s="1"/>
  <c r="DR87" i="6"/>
  <c r="BZ88" i="6" s="1"/>
  <c r="CK88" i="6" s="1"/>
  <c r="CV88" i="6" s="1"/>
  <c r="DG88" i="6" s="1"/>
  <c r="DX87" i="6"/>
  <c r="CF88" i="6" s="1"/>
  <c r="CQ88" i="6" s="1"/>
  <c r="DB88" i="6" s="1"/>
  <c r="DM88" i="6" s="1"/>
  <c r="DS86" i="6"/>
  <c r="CA87" i="6" s="1"/>
  <c r="CL87" i="6" s="1"/>
  <c r="CW87" i="6" s="1"/>
  <c r="DH87" i="6" s="1"/>
  <c r="CX55" i="6"/>
  <c r="DI55" i="6" s="1"/>
  <c r="DQ86" i="6"/>
  <c r="BY87" i="6" s="1"/>
  <c r="CJ87" i="6" s="1"/>
  <c r="CU87" i="6" s="1"/>
  <c r="DF87" i="6" s="1"/>
  <c r="DY86" i="6"/>
  <c r="CG87" i="6" s="1"/>
  <c r="CR87" i="6" s="1"/>
  <c r="DC87" i="6" s="1"/>
  <c r="DN87" i="6" s="1"/>
  <c r="DV85" i="6"/>
  <c r="CD86" i="6" s="1"/>
  <c r="CO86" i="6" s="1"/>
  <c r="CZ86" i="6" s="1"/>
  <c r="DK86" i="6" s="1"/>
  <c r="AR99" i="6"/>
  <c r="BC98" i="6"/>
  <c r="BN98" i="6" s="1"/>
  <c r="AY100" i="6"/>
  <c r="BJ99" i="6"/>
  <c r="BU99" i="6" s="1"/>
  <c r="AW100" i="6"/>
  <c r="BH99" i="6"/>
  <c r="BS99" i="6" s="1"/>
  <c r="AX103" i="6"/>
  <c r="BI102" i="6"/>
  <c r="BT102" i="6" s="1"/>
  <c r="AS99" i="6"/>
  <c r="BD98" i="6"/>
  <c r="BO98" i="6" s="1"/>
  <c r="AZ99" i="6"/>
  <c r="BK98" i="6"/>
  <c r="BV98" i="6" s="1"/>
  <c r="AT99" i="6"/>
  <c r="BE98" i="6"/>
  <c r="BP98" i="6" s="1"/>
  <c r="AQ99" i="6"/>
  <c r="BB98" i="6"/>
  <c r="BM98" i="6" s="1"/>
  <c r="DX88" i="6" l="1"/>
  <c r="CF89" i="6" s="1"/>
  <c r="CQ89" i="6" s="1"/>
  <c r="DB89" i="6" s="1"/>
  <c r="DM89" i="6" s="1"/>
  <c r="DR88" i="6"/>
  <c r="BZ89" i="6" s="1"/>
  <c r="CK89" i="6" s="1"/>
  <c r="CV89" i="6" s="1"/>
  <c r="DG89" i="6" s="1"/>
  <c r="DY87" i="6"/>
  <c r="CG88" i="6" s="1"/>
  <c r="CR88" i="6" s="1"/>
  <c r="DC88" i="6" s="1"/>
  <c r="DN88" i="6" s="1"/>
  <c r="DV86" i="6"/>
  <c r="CD87" i="6" s="1"/>
  <c r="CO87" i="6" s="1"/>
  <c r="CZ87" i="6" s="1"/>
  <c r="DK87" i="6" s="1"/>
  <c r="DP88" i="6"/>
  <c r="BX89" i="6" s="1"/>
  <c r="CI89" i="6" s="1"/>
  <c r="CT89" i="6" s="1"/>
  <c r="DE89" i="6" s="1"/>
  <c r="DS87" i="6"/>
  <c r="CA88" i="6" s="1"/>
  <c r="CL88" i="6" s="1"/>
  <c r="CW88" i="6" s="1"/>
  <c r="DH88" i="6" s="1"/>
  <c r="DQ87" i="6"/>
  <c r="BY88" i="6" s="1"/>
  <c r="CJ88" i="6" s="1"/>
  <c r="CU88" i="6" s="1"/>
  <c r="DF88" i="6" s="1"/>
  <c r="DW86" i="6"/>
  <c r="CE87" i="6" s="1"/>
  <c r="CP87" i="6" s="1"/>
  <c r="DA87" i="6" s="1"/>
  <c r="DL87" i="6" s="1"/>
  <c r="DU88" i="6"/>
  <c r="CC89" i="6" s="1"/>
  <c r="CN89" i="6" s="1"/>
  <c r="CY89" i="6" s="1"/>
  <c r="DJ89" i="6" s="1"/>
  <c r="DT55" i="6"/>
  <c r="CB56" i="6" s="1"/>
  <c r="CM56" i="6" s="1"/>
  <c r="AS100" i="6"/>
  <c r="BD99" i="6"/>
  <c r="BO99" i="6" s="1"/>
  <c r="AR100" i="6"/>
  <c r="BC99" i="6"/>
  <c r="BN99" i="6" s="1"/>
  <c r="AY101" i="6"/>
  <c r="BJ100" i="6"/>
  <c r="BU100" i="6" s="1"/>
  <c r="AQ100" i="6"/>
  <c r="BB99" i="6"/>
  <c r="BM99" i="6" s="1"/>
  <c r="AX104" i="6"/>
  <c r="BI103" i="6"/>
  <c r="BT103" i="6" s="1"/>
  <c r="AZ100" i="6"/>
  <c r="BK99" i="6"/>
  <c r="BV99" i="6" s="1"/>
  <c r="AT100" i="6"/>
  <c r="BE99" i="6"/>
  <c r="BP99" i="6" s="1"/>
  <c r="AW101" i="6"/>
  <c r="BH100" i="6"/>
  <c r="BS100" i="6" s="1"/>
  <c r="DQ88" i="6" l="1"/>
  <c r="BY89" i="6" s="1"/>
  <c r="CJ89" i="6" s="1"/>
  <c r="CU89" i="6" s="1"/>
  <c r="DF89" i="6" s="1"/>
  <c r="DP89" i="6"/>
  <c r="BX90" i="6" s="1"/>
  <c r="CI90" i="6" s="1"/>
  <c r="CT90" i="6" s="1"/>
  <c r="DE90" i="6" s="1"/>
  <c r="DV87" i="6"/>
  <c r="CD88" i="6" s="1"/>
  <c r="CO88" i="6" s="1"/>
  <c r="CZ88" i="6" s="1"/>
  <c r="DK88" i="6" s="1"/>
  <c r="DY88" i="6"/>
  <c r="CG89" i="6" s="1"/>
  <c r="CR89" i="6" s="1"/>
  <c r="DC89" i="6" s="1"/>
  <c r="DN89" i="6" s="1"/>
  <c r="DS88" i="6"/>
  <c r="CA89" i="6" s="1"/>
  <c r="CL89" i="6" s="1"/>
  <c r="CW89" i="6" s="1"/>
  <c r="DH89" i="6" s="1"/>
  <c r="CX56" i="6"/>
  <c r="DI56" i="6" s="1"/>
  <c r="DR89" i="6"/>
  <c r="BZ90" i="6" s="1"/>
  <c r="CK90" i="6" s="1"/>
  <c r="CV90" i="6" s="1"/>
  <c r="DG90" i="6" s="1"/>
  <c r="CE88" i="6"/>
  <c r="CP88" i="6" s="1"/>
  <c r="DA88" i="6" s="1"/>
  <c r="DL88" i="6" s="1"/>
  <c r="DW87" i="6"/>
  <c r="DU89" i="6"/>
  <c r="CC90" i="6" s="1"/>
  <c r="CN90" i="6" s="1"/>
  <c r="CY90" i="6" s="1"/>
  <c r="DJ90" i="6" s="1"/>
  <c r="DX89" i="6"/>
  <c r="CF90" i="6" s="1"/>
  <c r="CQ90" i="6" s="1"/>
  <c r="DB90" i="6" s="1"/>
  <c r="DM90" i="6" s="1"/>
  <c r="AX105" i="6"/>
  <c r="BI104" i="6"/>
  <c r="BT104" i="6" s="1"/>
  <c r="AS101" i="6"/>
  <c r="BD100" i="6"/>
  <c r="BO100" i="6" s="1"/>
  <c r="AR101" i="6"/>
  <c r="BC100" i="6"/>
  <c r="BN100" i="6" s="1"/>
  <c r="AW102" i="6"/>
  <c r="BH101" i="6"/>
  <c r="BS101" i="6" s="1"/>
  <c r="AQ101" i="6"/>
  <c r="BB100" i="6"/>
  <c r="BM100" i="6" s="1"/>
  <c r="AZ101" i="6"/>
  <c r="BK100" i="6"/>
  <c r="BV100" i="6" s="1"/>
  <c r="AT101" i="6"/>
  <c r="BE100" i="6"/>
  <c r="BP100" i="6" s="1"/>
  <c r="AY102" i="6"/>
  <c r="BJ101" i="6"/>
  <c r="BU101" i="6" s="1"/>
  <c r="DW88" i="6" l="1"/>
  <c r="CE89" i="6" s="1"/>
  <c r="CP89" i="6" s="1"/>
  <c r="DA89" i="6" s="1"/>
  <c r="DL89" i="6" s="1"/>
  <c r="DR90" i="6"/>
  <c r="BZ91" i="6" s="1"/>
  <c r="CK91" i="6" s="1"/>
  <c r="CV91" i="6" s="1"/>
  <c r="DG91" i="6" s="1"/>
  <c r="DS89" i="6"/>
  <c r="CA90" i="6" s="1"/>
  <c r="CL90" i="6" s="1"/>
  <c r="CW90" i="6" s="1"/>
  <c r="DH90" i="6" s="1"/>
  <c r="DV88" i="6"/>
  <c r="CD89" i="6" s="1"/>
  <c r="CO89" i="6" s="1"/>
  <c r="CZ89" i="6" s="1"/>
  <c r="DK89" i="6" s="1"/>
  <c r="DU90" i="6"/>
  <c r="CC91" i="6" s="1"/>
  <c r="CN91" i="6" s="1"/>
  <c r="CY91" i="6" s="1"/>
  <c r="DJ91" i="6" s="1"/>
  <c r="DP90" i="6"/>
  <c r="BX91" i="6" s="1"/>
  <c r="CI91" i="6" s="1"/>
  <c r="CT91" i="6" s="1"/>
  <c r="DE91" i="6" s="1"/>
  <c r="DY89" i="6"/>
  <c r="CG90" i="6" s="1"/>
  <c r="CR90" i="6" s="1"/>
  <c r="DC90" i="6" s="1"/>
  <c r="DN90" i="6" s="1"/>
  <c r="DQ89" i="6"/>
  <c r="BY90" i="6" s="1"/>
  <c r="CJ90" i="6" s="1"/>
  <c r="CU90" i="6" s="1"/>
  <c r="DF90" i="6" s="1"/>
  <c r="DX90" i="6"/>
  <c r="CF91" i="6" s="1"/>
  <c r="CQ91" i="6" s="1"/>
  <c r="DB91" i="6" s="1"/>
  <c r="DM91" i="6" s="1"/>
  <c r="DT56" i="6"/>
  <c r="CB57" i="6" s="1"/>
  <c r="CM57" i="6" s="1"/>
  <c r="AQ102" i="6"/>
  <c r="BB101" i="6"/>
  <c r="BM101" i="6" s="1"/>
  <c r="AX106" i="6"/>
  <c r="BI105" i="6"/>
  <c r="BT105" i="6" s="1"/>
  <c r="AS102" i="6"/>
  <c r="BD101" i="6"/>
  <c r="BO101" i="6" s="1"/>
  <c r="AY103" i="6"/>
  <c r="BJ102" i="6"/>
  <c r="BU102" i="6" s="1"/>
  <c r="AW103" i="6"/>
  <c r="BH102" i="6"/>
  <c r="BS102" i="6" s="1"/>
  <c r="AZ102" i="6"/>
  <c r="BK101" i="6"/>
  <c r="BV101" i="6" s="1"/>
  <c r="AT102" i="6"/>
  <c r="BE101" i="6"/>
  <c r="BP101" i="6" s="1"/>
  <c r="AR102" i="6"/>
  <c r="BC101" i="6"/>
  <c r="BN101" i="6" s="1"/>
  <c r="DY90" i="6" l="1"/>
  <c r="CG91" i="6" s="1"/>
  <c r="CR91" i="6" s="1"/>
  <c r="DC91" i="6" s="1"/>
  <c r="DN91" i="6" s="1"/>
  <c r="DU91" i="6"/>
  <c r="CC92" i="6" s="1"/>
  <c r="CN92" i="6" s="1"/>
  <c r="CY92" i="6" s="1"/>
  <c r="DJ92" i="6" s="1"/>
  <c r="DP91" i="6"/>
  <c r="BX92" i="6" s="1"/>
  <c r="CI92" i="6" s="1"/>
  <c r="CT92" i="6" s="1"/>
  <c r="DE92" i="6" s="1"/>
  <c r="DX91" i="6"/>
  <c r="CF92" i="6" s="1"/>
  <c r="CQ92" i="6" s="1"/>
  <c r="DB92" i="6" s="1"/>
  <c r="DM92" i="6" s="1"/>
  <c r="DQ90" i="6"/>
  <c r="BY91" i="6" s="1"/>
  <c r="CJ91" i="6" s="1"/>
  <c r="CU91" i="6" s="1"/>
  <c r="DF91" i="6" s="1"/>
  <c r="DR91" i="6"/>
  <c r="BZ92" i="6" s="1"/>
  <c r="CK92" i="6" s="1"/>
  <c r="CV92" i="6" s="1"/>
  <c r="DG92" i="6" s="1"/>
  <c r="DV89" i="6"/>
  <c r="CD90" i="6" s="1"/>
  <c r="CO90" i="6" s="1"/>
  <c r="CZ90" i="6" s="1"/>
  <c r="DK90" i="6" s="1"/>
  <c r="CX57" i="6"/>
  <c r="DI57" i="6" s="1"/>
  <c r="DW89" i="6"/>
  <c r="CE90" i="6" s="1"/>
  <c r="CP90" i="6" s="1"/>
  <c r="DA90" i="6" s="1"/>
  <c r="DL90" i="6" s="1"/>
  <c r="DS90" i="6"/>
  <c r="CA91" i="6" s="1"/>
  <c r="CL91" i="6" s="1"/>
  <c r="CW91" i="6" s="1"/>
  <c r="DH91" i="6" s="1"/>
  <c r="AW104" i="6"/>
  <c r="BH103" i="6"/>
  <c r="BS103" i="6" s="1"/>
  <c r="AQ103" i="6"/>
  <c r="BB102" i="6"/>
  <c r="BM102" i="6" s="1"/>
  <c r="AX107" i="6"/>
  <c r="BI106" i="6"/>
  <c r="BT106" i="6" s="1"/>
  <c r="AR103" i="6"/>
  <c r="BC102" i="6"/>
  <c r="BN102" i="6" s="1"/>
  <c r="AY104" i="6"/>
  <c r="BJ103" i="6"/>
  <c r="BU103" i="6" s="1"/>
  <c r="AZ103" i="6"/>
  <c r="BK102" i="6"/>
  <c r="BV102" i="6" s="1"/>
  <c r="AT103" i="6"/>
  <c r="BE102" i="6"/>
  <c r="BP102" i="6" s="1"/>
  <c r="AS103" i="6"/>
  <c r="BD102" i="6"/>
  <c r="BO102" i="6" s="1"/>
  <c r="DR92" i="6" l="1"/>
  <c r="BZ93" i="6" s="1"/>
  <c r="CK93" i="6" s="1"/>
  <c r="CV93" i="6" s="1"/>
  <c r="DG93" i="6" s="1"/>
  <c r="DQ91" i="6"/>
  <c r="BY92" i="6" s="1"/>
  <c r="CJ92" i="6" s="1"/>
  <c r="CU92" i="6" s="1"/>
  <c r="DF92" i="6" s="1"/>
  <c r="DV90" i="6"/>
  <c r="CD91" i="6" s="1"/>
  <c r="CO91" i="6" s="1"/>
  <c r="CZ91" i="6" s="1"/>
  <c r="DK91" i="6" s="1"/>
  <c r="DW90" i="6"/>
  <c r="CE91" i="6" s="1"/>
  <c r="CP91" i="6" s="1"/>
  <c r="DA91" i="6" s="1"/>
  <c r="DL91" i="6" s="1"/>
  <c r="DP92" i="6"/>
  <c r="BX93" i="6" s="1"/>
  <c r="CI93" i="6" s="1"/>
  <c r="CT93" i="6" s="1"/>
  <c r="DE93" i="6" s="1"/>
  <c r="DX92" i="6"/>
  <c r="CF93" i="6" s="1"/>
  <c r="CQ93" i="6" s="1"/>
  <c r="DB93" i="6" s="1"/>
  <c r="DM93" i="6" s="1"/>
  <c r="DU92" i="6"/>
  <c r="CC93" i="6" s="1"/>
  <c r="CN93" i="6" s="1"/>
  <c r="CY93" i="6" s="1"/>
  <c r="DJ93" i="6" s="1"/>
  <c r="DS91" i="6"/>
  <c r="CA92" i="6" s="1"/>
  <c r="CL92" i="6" s="1"/>
  <c r="CW92" i="6" s="1"/>
  <c r="DH92" i="6" s="1"/>
  <c r="DY91" i="6"/>
  <c r="CG92" i="6" s="1"/>
  <c r="CR92" i="6" s="1"/>
  <c r="DC92" i="6" s="1"/>
  <c r="DN92" i="6" s="1"/>
  <c r="DT57" i="6"/>
  <c r="CB58" i="6" s="1"/>
  <c r="CM58" i="6" s="1"/>
  <c r="AY105" i="6"/>
  <c r="BJ104" i="6"/>
  <c r="BU104" i="6" s="1"/>
  <c r="AW105" i="6"/>
  <c r="BH104" i="6"/>
  <c r="BS104" i="6" s="1"/>
  <c r="AZ104" i="6"/>
  <c r="BK103" i="6"/>
  <c r="BV103" i="6" s="1"/>
  <c r="AS104" i="6"/>
  <c r="BD103" i="6"/>
  <c r="BO103" i="6" s="1"/>
  <c r="AR104" i="6"/>
  <c r="BC103" i="6"/>
  <c r="BN103" i="6" s="1"/>
  <c r="AQ104" i="6"/>
  <c r="BB103" i="6"/>
  <c r="BM103" i="6" s="1"/>
  <c r="AT104" i="6"/>
  <c r="BE103" i="6"/>
  <c r="BP103" i="6" s="1"/>
  <c r="AX108" i="6"/>
  <c r="BI107" i="6"/>
  <c r="BT107" i="6" s="1"/>
  <c r="DW91" i="6" l="1"/>
  <c r="CE92" i="6" s="1"/>
  <c r="CP92" i="6" s="1"/>
  <c r="DA92" i="6" s="1"/>
  <c r="DL92" i="6" s="1"/>
  <c r="DX93" i="6"/>
  <c r="CF94" i="6" s="1"/>
  <c r="CQ94" i="6" s="1"/>
  <c r="DB94" i="6" s="1"/>
  <c r="DM94" i="6" s="1"/>
  <c r="DY92" i="6"/>
  <c r="CG93" i="6" s="1"/>
  <c r="CR93" i="6" s="1"/>
  <c r="DC93" i="6" s="1"/>
  <c r="DN93" i="6" s="1"/>
  <c r="DP93" i="6"/>
  <c r="BX94" i="6" s="1"/>
  <c r="CI94" i="6" s="1"/>
  <c r="CT94" i="6" s="1"/>
  <c r="DE94" i="6" s="1"/>
  <c r="CX58" i="6"/>
  <c r="DI58" i="6" s="1"/>
  <c r="DQ92" i="6"/>
  <c r="BY93" i="6" s="1"/>
  <c r="CJ93" i="6" s="1"/>
  <c r="CU93" i="6" s="1"/>
  <c r="DF93" i="6" s="1"/>
  <c r="DS92" i="6"/>
  <c r="CA93" i="6" s="1"/>
  <c r="CL93" i="6" s="1"/>
  <c r="CW93" i="6" s="1"/>
  <c r="DH93" i="6" s="1"/>
  <c r="DR93" i="6"/>
  <c r="BZ94" i="6" s="1"/>
  <c r="CK94" i="6" s="1"/>
  <c r="CV94" i="6" s="1"/>
  <c r="DG94" i="6" s="1"/>
  <c r="DU93" i="6"/>
  <c r="CC94" i="6" s="1"/>
  <c r="CN94" i="6" s="1"/>
  <c r="CY94" i="6" s="1"/>
  <c r="DJ94" i="6" s="1"/>
  <c r="DV91" i="6"/>
  <c r="CD92" i="6" s="1"/>
  <c r="CO92" i="6" s="1"/>
  <c r="CZ92" i="6" s="1"/>
  <c r="DK92" i="6" s="1"/>
  <c r="AR105" i="6"/>
  <c r="BC104" i="6"/>
  <c r="BN104" i="6" s="1"/>
  <c r="AY106" i="6"/>
  <c r="BJ105" i="6"/>
  <c r="BU105" i="6" s="1"/>
  <c r="AW106" i="6"/>
  <c r="BH105" i="6"/>
  <c r="BS105" i="6" s="1"/>
  <c r="AX109" i="6"/>
  <c r="BI108" i="6"/>
  <c r="BT108" i="6" s="1"/>
  <c r="AS105" i="6"/>
  <c r="BD104" i="6"/>
  <c r="BO104" i="6" s="1"/>
  <c r="AQ105" i="6"/>
  <c r="BB104" i="6"/>
  <c r="BM104" i="6" s="1"/>
  <c r="AT105" i="6"/>
  <c r="BE104" i="6"/>
  <c r="BP104" i="6" s="1"/>
  <c r="AZ105" i="6"/>
  <c r="BK104" i="6"/>
  <c r="BV104" i="6" s="1"/>
  <c r="DS93" i="6" l="1"/>
  <c r="CA94" i="6" s="1"/>
  <c r="CL94" i="6" s="1"/>
  <c r="CW94" i="6" s="1"/>
  <c r="DH94" i="6" s="1"/>
  <c r="DQ93" i="6"/>
  <c r="BY94" i="6" s="1"/>
  <c r="CJ94" i="6" s="1"/>
  <c r="CU94" i="6" s="1"/>
  <c r="DF94" i="6" s="1"/>
  <c r="DP94" i="6"/>
  <c r="BX95" i="6" s="1"/>
  <c r="CI95" i="6" s="1"/>
  <c r="CT95" i="6" s="1"/>
  <c r="DE95" i="6" s="1"/>
  <c r="DY93" i="6"/>
  <c r="CG94" i="6" s="1"/>
  <c r="CR94" i="6" s="1"/>
  <c r="DC94" i="6" s="1"/>
  <c r="DN94" i="6" s="1"/>
  <c r="DU94" i="6"/>
  <c r="CC95" i="6" s="1"/>
  <c r="CN95" i="6" s="1"/>
  <c r="CY95" i="6" s="1"/>
  <c r="DJ95" i="6" s="1"/>
  <c r="DX94" i="6"/>
  <c r="CF95" i="6" s="1"/>
  <c r="CQ95" i="6" s="1"/>
  <c r="DB95" i="6" s="1"/>
  <c r="DM95" i="6" s="1"/>
  <c r="DR94" i="6"/>
  <c r="BZ95" i="6" s="1"/>
  <c r="CK95" i="6" s="1"/>
  <c r="CV95" i="6" s="1"/>
  <c r="DG95" i="6" s="1"/>
  <c r="DW92" i="6"/>
  <c r="CE93" i="6" s="1"/>
  <c r="CP93" i="6" s="1"/>
  <c r="DA93" i="6" s="1"/>
  <c r="DL93" i="6" s="1"/>
  <c r="DV92" i="6"/>
  <c r="CD93" i="6" s="1"/>
  <c r="CO93" i="6" s="1"/>
  <c r="CZ93" i="6" s="1"/>
  <c r="DK93" i="6" s="1"/>
  <c r="DT58" i="6"/>
  <c r="CB59" i="6" s="1"/>
  <c r="CM59" i="6" s="1"/>
  <c r="AS106" i="6"/>
  <c r="BD105" i="6"/>
  <c r="BO105" i="6" s="1"/>
  <c r="AR106" i="6"/>
  <c r="BC105" i="6"/>
  <c r="BN105" i="6" s="1"/>
  <c r="AQ106" i="6"/>
  <c r="BB105" i="6"/>
  <c r="BM105" i="6" s="1"/>
  <c r="AZ106" i="6"/>
  <c r="BK105" i="6"/>
  <c r="BV105" i="6" s="1"/>
  <c r="AX110" i="6"/>
  <c r="BI109" i="6"/>
  <c r="BT109" i="6" s="1"/>
  <c r="AY107" i="6"/>
  <c r="BJ106" i="6"/>
  <c r="BU106" i="6" s="1"/>
  <c r="AT106" i="6"/>
  <c r="BE105" i="6"/>
  <c r="BP105" i="6" s="1"/>
  <c r="AW107" i="6"/>
  <c r="BH106" i="6"/>
  <c r="BS106" i="6" s="1"/>
  <c r="DX95" i="6" l="1"/>
  <c r="CF96" i="6" s="1"/>
  <c r="CQ96" i="6" s="1"/>
  <c r="DB96" i="6" s="1"/>
  <c r="DM96" i="6" s="1"/>
  <c r="DU95" i="6"/>
  <c r="CC96" i="6" s="1"/>
  <c r="CN96" i="6" s="1"/>
  <c r="CY96" i="6" s="1"/>
  <c r="DJ96" i="6" s="1"/>
  <c r="DR95" i="6"/>
  <c r="BZ96" i="6" s="1"/>
  <c r="CK96" i="6" s="1"/>
  <c r="CV96" i="6" s="1"/>
  <c r="DG96" i="6" s="1"/>
  <c r="DV93" i="6"/>
  <c r="CD94" i="6" s="1"/>
  <c r="CO94" i="6" s="1"/>
  <c r="CZ94" i="6" s="1"/>
  <c r="DK94" i="6" s="1"/>
  <c r="DP95" i="6"/>
  <c r="BX96" i="6" s="1"/>
  <c r="CI96" i="6" s="1"/>
  <c r="CT96" i="6" s="1"/>
  <c r="DE96" i="6" s="1"/>
  <c r="DY94" i="6"/>
  <c r="CG95" i="6" s="1"/>
  <c r="CR95" i="6" s="1"/>
  <c r="DC95" i="6" s="1"/>
  <c r="DN95" i="6" s="1"/>
  <c r="CX59" i="6"/>
  <c r="DI59" i="6" s="1"/>
  <c r="BY95" i="6"/>
  <c r="CJ95" i="6" s="1"/>
  <c r="CU95" i="6" s="1"/>
  <c r="DF95" i="6" s="1"/>
  <c r="DQ94" i="6"/>
  <c r="DW93" i="6"/>
  <c r="CE94" i="6" s="1"/>
  <c r="CP94" i="6" s="1"/>
  <c r="DA94" i="6" s="1"/>
  <c r="DL94" i="6" s="1"/>
  <c r="DS94" i="6"/>
  <c r="CA95" i="6" s="1"/>
  <c r="CL95" i="6" s="1"/>
  <c r="CW95" i="6" s="1"/>
  <c r="DH95" i="6" s="1"/>
  <c r="AX111" i="6"/>
  <c r="BI110" i="6"/>
  <c r="BT110" i="6" s="1"/>
  <c r="AS107" i="6"/>
  <c r="BD106" i="6"/>
  <c r="BO106" i="6" s="1"/>
  <c r="AR107" i="6"/>
  <c r="BC106" i="6"/>
  <c r="BN106" i="6" s="1"/>
  <c r="AW108" i="6"/>
  <c r="BH107" i="6"/>
  <c r="BS107" i="6" s="1"/>
  <c r="AZ107" i="6"/>
  <c r="BK106" i="6"/>
  <c r="BV106" i="6" s="1"/>
  <c r="AY108" i="6"/>
  <c r="BJ107" i="6"/>
  <c r="BU107" i="6" s="1"/>
  <c r="AT107" i="6"/>
  <c r="BE106" i="6"/>
  <c r="BP106" i="6" s="1"/>
  <c r="AQ107" i="6"/>
  <c r="BB106" i="6"/>
  <c r="BM106" i="6" s="1"/>
  <c r="DQ95" i="6" l="1"/>
  <c r="BY96" i="6" s="1"/>
  <c r="CJ96" i="6" s="1"/>
  <c r="CU96" i="6" s="1"/>
  <c r="DF96" i="6" s="1"/>
  <c r="DP96" i="6"/>
  <c r="BX97" i="6" s="1"/>
  <c r="CI97" i="6" s="1"/>
  <c r="CT97" i="6" s="1"/>
  <c r="DE97" i="6" s="1"/>
  <c r="DV94" i="6"/>
  <c r="CD95" i="6" s="1"/>
  <c r="CO95" i="6" s="1"/>
  <c r="CZ95" i="6" s="1"/>
  <c r="DK95" i="6" s="1"/>
  <c r="DR96" i="6"/>
  <c r="BZ97" i="6" s="1"/>
  <c r="CK97" i="6" s="1"/>
  <c r="CV97" i="6" s="1"/>
  <c r="DG97" i="6" s="1"/>
  <c r="DW94" i="6"/>
  <c r="CE95" i="6" s="1"/>
  <c r="CP95" i="6" s="1"/>
  <c r="DA95" i="6" s="1"/>
  <c r="DL95" i="6" s="1"/>
  <c r="DU96" i="6"/>
  <c r="CC97" i="6" s="1"/>
  <c r="CN97" i="6" s="1"/>
  <c r="CY97" i="6" s="1"/>
  <c r="DJ97" i="6" s="1"/>
  <c r="DY95" i="6"/>
  <c r="CG96" i="6" s="1"/>
  <c r="CR96" i="6" s="1"/>
  <c r="DC96" i="6" s="1"/>
  <c r="DN96" i="6" s="1"/>
  <c r="DS95" i="6"/>
  <c r="CA96" i="6" s="1"/>
  <c r="CL96" i="6" s="1"/>
  <c r="CW96" i="6" s="1"/>
  <c r="DH96" i="6" s="1"/>
  <c r="DX96" i="6"/>
  <c r="CF97" i="6" s="1"/>
  <c r="CQ97" i="6" s="1"/>
  <c r="DB97" i="6" s="1"/>
  <c r="DM97" i="6" s="1"/>
  <c r="DT59" i="6"/>
  <c r="CB60" i="6" s="1"/>
  <c r="CM60" i="6" s="1"/>
  <c r="AZ108" i="6"/>
  <c r="BK107" i="6"/>
  <c r="BV107" i="6" s="1"/>
  <c r="AX112" i="6"/>
  <c r="BI111" i="6"/>
  <c r="BT111" i="6" s="1"/>
  <c r="AY109" i="6"/>
  <c r="BJ108" i="6"/>
  <c r="BU108" i="6" s="1"/>
  <c r="AQ108" i="6"/>
  <c r="BB107" i="6"/>
  <c r="BM107" i="6" s="1"/>
  <c r="AW109" i="6"/>
  <c r="BH108" i="6"/>
  <c r="BS108" i="6" s="1"/>
  <c r="AS108" i="6"/>
  <c r="BD107" i="6"/>
  <c r="BO107" i="6" s="1"/>
  <c r="AT108" i="6"/>
  <c r="BE107" i="6"/>
  <c r="BP107" i="6" s="1"/>
  <c r="AR108" i="6"/>
  <c r="BC107" i="6"/>
  <c r="BN107" i="6" s="1"/>
  <c r="DY96" i="6" l="1"/>
  <c r="CG97" i="6" s="1"/>
  <c r="CR97" i="6" s="1"/>
  <c r="DC97" i="6" s="1"/>
  <c r="DN97" i="6" s="1"/>
  <c r="DU97" i="6"/>
  <c r="CC98" i="6" s="1"/>
  <c r="CN98" i="6" s="1"/>
  <c r="CY98" i="6" s="1"/>
  <c r="DJ98" i="6" s="1"/>
  <c r="DR97" i="6"/>
  <c r="BZ98" i="6" s="1"/>
  <c r="CK98" i="6" s="1"/>
  <c r="CV98" i="6" s="1"/>
  <c r="DG98" i="6" s="1"/>
  <c r="DV95" i="6"/>
  <c r="CD96" i="6" s="1"/>
  <c r="CO96" i="6" s="1"/>
  <c r="CZ96" i="6" s="1"/>
  <c r="DK96" i="6" s="1"/>
  <c r="DW95" i="6"/>
  <c r="CE96" i="6" s="1"/>
  <c r="CP96" i="6" s="1"/>
  <c r="DA96" i="6" s="1"/>
  <c r="DL96" i="6" s="1"/>
  <c r="CX60" i="6"/>
  <c r="DI60" i="6" s="1"/>
  <c r="DP97" i="6"/>
  <c r="BX98" i="6" s="1"/>
  <c r="CI98" i="6" s="1"/>
  <c r="CT98" i="6" s="1"/>
  <c r="DE98" i="6" s="1"/>
  <c r="DS96" i="6"/>
  <c r="CA97" i="6" s="1"/>
  <c r="CL97" i="6" s="1"/>
  <c r="CW97" i="6" s="1"/>
  <c r="DH97" i="6" s="1"/>
  <c r="DX97" i="6"/>
  <c r="CF98" i="6" s="1"/>
  <c r="CQ98" i="6" s="1"/>
  <c r="DB98" i="6" s="1"/>
  <c r="DM98" i="6" s="1"/>
  <c r="DQ96" i="6"/>
  <c r="BY97" i="6" s="1"/>
  <c r="CJ97" i="6" s="1"/>
  <c r="CU97" i="6" s="1"/>
  <c r="DF97" i="6" s="1"/>
  <c r="AW110" i="6"/>
  <c r="BH109" i="6"/>
  <c r="BS109" i="6" s="1"/>
  <c r="AZ109" i="6"/>
  <c r="BK108" i="6"/>
  <c r="BV108" i="6" s="1"/>
  <c r="AS109" i="6"/>
  <c r="BD108" i="6"/>
  <c r="BO108" i="6" s="1"/>
  <c r="AR109" i="6"/>
  <c r="BC108" i="6"/>
  <c r="BN108" i="6" s="1"/>
  <c r="AQ109" i="6"/>
  <c r="BB108" i="6"/>
  <c r="BM108" i="6" s="1"/>
  <c r="AX113" i="6"/>
  <c r="BI112" i="6"/>
  <c r="BT112" i="6" s="1"/>
  <c r="AT109" i="6"/>
  <c r="BE108" i="6"/>
  <c r="BP108" i="6" s="1"/>
  <c r="AY110" i="6"/>
  <c r="BJ109" i="6"/>
  <c r="BU109" i="6" s="1"/>
  <c r="DV96" i="6" l="1"/>
  <c r="CD97" i="6" s="1"/>
  <c r="CO97" i="6" s="1"/>
  <c r="CZ97" i="6" s="1"/>
  <c r="DK97" i="6" s="1"/>
  <c r="DX98" i="6"/>
  <c r="CF99" i="6" s="1"/>
  <c r="CQ99" i="6" s="1"/>
  <c r="DB99" i="6" s="1"/>
  <c r="DM99" i="6" s="1"/>
  <c r="DR98" i="6"/>
  <c r="BZ99" i="6" s="1"/>
  <c r="CK99" i="6" s="1"/>
  <c r="CV99" i="6" s="1"/>
  <c r="DG99" i="6" s="1"/>
  <c r="DP98" i="6"/>
  <c r="BX99" i="6" s="1"/>
  <c r="CI99" i="6" s="1"/>
  <c r="CT99" i="6" s="1"/>
  <c r="DE99" i="6" s="1"/>
  <c r="DQ97" i="6"/>
  <c r="BY98" i="6" s="1"/>
  <c r="CJ98" i="6" s="1"/>
  <c r="CU98" i="6" s="1"/>
  <c r="DF98" i="6" s="1"/>
  <c r="DU98" i="6"/>
  <c r="CC99" i="6" s="1"/>
  <c r="CN99" i="6" s="1"/>
  <c r="CY99" i="6" s="1"/>
  <c r="DJ99" i="6" s="1"/>
  <c r="DW96" i="6"/>
  <c r="CE97" i="6" s="1"/>
  <c r="CP97" i="6" s="1"/>
  <c r="DA97" i="6" s="1"/>
  <c r="DL97" i="6" s="1"/>
  <c r="DS97" i="6"/>
  <c r="CA98" i="6" s="1"/>
  <c r="CL98" i="6" s="1"/>
  <c r="CW98" i="6" s="1"/>
  <c r="DH98" i="6" s="1"/>
  <c r="DY97" i="6"/>
  <c r="CG98" i="6" s="1"/>
  <c r="CR98" i="6" s="1"/>
  <c r="DC98" i="6" s="1"/>
  <c r="DN98" i="6" s="1"/>
  <c r="DT60" i="6"/>
  <c r="CB61" i="6" s="1"/>
  <c r="CM61" i="6" s="1"/>
  <c r="AZ110" i="6"/>
  <c r="BK109" i="6"/>
  <c r="BV109" i="6" s="1"/>
  <c r="AQ110" i="6"/>
  <c r="BB109" i="6"/>
  <c r="BM109" i="6" s="1"/>
  <c r="AW111" i="6"/>
  <c r="BH110" i="6"/>
  <c r="BS110" i="6" s="1"/>
  <c r="AY111" i="6"/>
  <c r="BJ110" i="6"/>
  <c r="BU110" i="6" s="1"/>
  <c r="AR110" i="6"/>
  <c r="BC109" i="6"/>
  <c r="BN109" i="6" s="1"/>
  <c r="AX114" i="6"/>
  <c r="BI113" i="6"/>
  <c r="BT113" i="6" s="1"/>
  <c r="AT110" i="6"/>
  <c r="BE109" i="6"/>
  <c r="BP109" i="6" s="1"/>
  <c r="AS110" i="6"/>
  <c r="BD109" i="6"/>
  <c r="BO109" i="6" s="1"/>
  <c r="DW97" i="6" l="1"/>
  <c r="CE98" i="6" s="1"/>
  <c r="CP98" i="6" s="1"/>
  <c r="DA98" i="6" s="1"/>
  <c r="DL98" i="6" s="1"/>
  <c r="DQ98" i="6"/>
  <c r="BY99" i="6" s="1"/>
  <c r="CJ99" i="6" s="1"/>
  <c r="CU99" i="6" s="1"/>
  <c r="DF99" i="6" s="1"/>
  <c r="DU99" i="6"/>
  <c r="CC100" i="6" s="1"/>
  <c r="CN100" i="6" s="1"/>
  <c r="CY100" i="6" s="1"/>
  <c r="DJ100" i="6" s="1"/>
  <c r="DR99" i="6"/>
  <c r="BZ100" i="6" s="1"/>
  <c r="CK100" i="6" s="1"/>
  <c r="CV100" i="6" s="1"/>
  <c r="DG100" i="6" s="1"/>
  <c r="DP99" i="6"/>
  <c r="BX100" i="6" s="1"/>
  <c r="CI100" i="6" s="1"/>
  <c r="CT100" i="6" s="1"/>
  <c r="DE100" i="6" s="1"/>
  <c r="CX61" i="6"/>
  <c r="DI61" i="6" s="1"/>
  <c r="DX99" i="6"/>
  <c r="CF100" i="6" s="1"/>
  <c r="CQ100" i="6" s="1"/>
  <c r="DB100" i="6" s="1"/>
  <c r="DM100" i="6" s="1"/>
  <c r="CA99" i="6"/>
  <c r="CL99" i="6" s="1"/>
  <c r="CW99" i="6" s="1"/>
  <c r="DH99" i="6" s="1"/>
  <c r="DS98" i="6"/>
  <c r="DY98" i="6"/>
  <c r="CG99" i="6" s="1"/>
  <c r="CR99" i="6" s="1"/>
  <c r="DC99" i="6" s="1"/>
  <c r="DN99" i="6" s="1"/>
  <c r="DV97" i="6"/>
  <c r="CD98" i="6" s="1"/>
  <c r="CO98" i="6" s="1"/>
  <c r="CZ98" i="6" s="1"/>
  <c r="DK98" i="6" s="1"/>
  <c r="AR111" i="6"/>
  <c r="BC110" i="6"/>
  <c r="BN110" i="6" s="1"/>
  <c r="AZ111" i="6"/>
  <c r="BK110" i="6"/>
  <c r="BV110" i="6" s="1"/>
  <c r="AX115" i="6"/>
  <c r="BI114" i="6"/>
  <c r="BT114" i="6" s="1"/>
  <c r="AS111" i="6"/>
  <c r="BD110" i="6"/>
  <c r="BO110" i="6" s="1"/>
  <c r="AY112" i="6"/>
  <c r="BJ111" i="6"/>
  <c r="BU111" i="6" s="1"/>
  <c r="AQ111" i="6"/>
  <c r="BB110" i="6"/>
  <c r="BM110" i="6" s="1"/>
  <c r="AT111" i="6"/>
  <c r="BE110" i="6"/>
  <c r="BP110" i="6" s="1"/>
  <c r="AW112" i="6"/>
  <c r="BH111" i="6"/>
  <c r="BS111" i="6" s="1"/>
  <c r="DP100" i="6" l="1"/>
  <c r="BX101" i="6" s="1"/>
  <c r="CI101" i="6" s="1"/>
  <c r="CT101" i="6" s="1"/>
  <c r="DE101" i="6" s="1"/>
  <c r="DS99" i="6"/>
  <c r="CA100" i="6" s="1"/>
  <c r="CL100" i="6" s="1"/>
  <c r="CW100" i="6" s="1"/>
  <c r="DH100" i="6" s="1"/>
  <c r="DR100" i="6"/>
  <c r="BZ101" i="6" s="1"/>
  <c r="CK101" i="6" s="1"/>
  <c r="CV101" i="6" s="1"/>
  <c r="DG101" i="6" s="1"/>
  <c r="DU100" i="6"/>
  <c r="CC101" i="6" s="1"/>
  <c r="CN101" i="6" s="1"/>
  <c r="CY101" i="6" s="1"/>
  <c r="DJ101" i="6" s="1"/>
  <c r="DY99" i="6"/>
  <c r="CG100" i="6" s="1"/>
  <c r="CR100" i="6" s="1"/>
  <c r="DC100" i="6" s="1"/>
  <c r="DN100" i="6" s="1"/>
  <c r="DQ99" i="6"/>
  <c r="BY100" i="6" s="1"/>
  <c r="CJ100" i="6" s="1"/>
  <c r="CU100" i="6" s="1"/>
  <c r="DF100" i="6" s="1"/>
  <c r="DX100" i="6"/>
  <c r="CF101" i="6" s="1"/>
  <c r="CQ101" i="6" s="1"/>
  <c r="DB101" i="6" s="1"/>
  <c r="DM101" i="6" s="1"/>
  <c r="DW98" i="6"/>
  <c r="CE99" i="6" s="1"/>
  <c r="CP99" i="6" s="1"/>
  <c r="DA99" i="6" s="1"/>
  <c r="DL99" i="6" s="1"/>
  <c r="DV98" i="6"/>
  <c r="CD99" i="6" s="1"/>
  <c r="CO99" i="6" s="1"/>
  <c r="CZ99" i="6" s="1"/>
  <c r="DK99" i="6" s="1"/>
  <c r="DT61" i="6"/>
  <c r="CB62" i="6" s="1"/>
  <c r="CM62" i="6" s="1"/>
  <c r="AY113" i="6"/>
  <c r="BJ112" i="6"/>
  <c r="BU112" i="6" s="1"/>
  <c r="AR112" i="6"/>
  <c r="BC111" i="6"/>
  <c r="BN111" i="6" s="1"/>
  <c r="AQ112" i="6"/>
  <c r="BB111" i="6"/>
  <c r="BM111" i="6" s="1"/>
  <c r="AW113" i="6"/>
  <c r="BH112" i="6"/>
  <c r="BS112" i="6" s="1"/>
  <c r="AS112" i="6"/>
  <c r="BD111" i="6"/>
  <c r="BO111" i="6" s="1"/>
  <c r="AZ112" i="6"/>
  <c r="BK111" i="6"/>
  <c r="BV111" i="6" s="1"/>
  <c r="AT112" i="6"/>
  <c r="BE111" i="6"/>
  <c r="BP111" i="6" s="1"/>
  <c r="AX116" i="6"/>
  <c r="BI115" i="6"/>
  <c r="BT115" i="6" s="1"/>
  <c r="DY100" i="6" l="1"/>
  <c r="CG101" i="6" s="1"/>
  <c r="CR101" i="6" s="1"/>
  <c r="DC101" i="6" s="1"/>
  <c r="DN101" i="6" s="1"/>
  <c r="DU101" i="6"/>
  <c r="CC102" i="6" s="1"/>
  <c r="CN102" i="6" s="1"/>
  <c r="CY102" i="6" s="1"/>
  <c r="DJ102" i="6" s="1"/>
  <c r="DV99" i="6"/>
  <c r="CD100" i="6" s="1"/>
  <c r="CO100" i="6" s="1"/>
  <c r="CZ100" i="6" s="1"/>
  <c r="DK100" i="6" s="1"/>
  <c r="DX101" i="6"/>
  <c r="CF102" i="6" s="1"/>
  <c r="CQ102" i="6" s="1"/>
  <c r="DB102" i="6" s="1"/>
  <c r="DM102" i="6" s="1"/>
  <c r="DW99" i="6"/>
  <c r="CE100" i="6" s="1"/>
  <c r="CP100" i="6" s="1"/>
  <c r="DA100" i="6" s="1"/>
  <c r="DL100" i="6" s="1"/>
  <c r="DS100" i="6"/>
  <c r="CA101" i="6" s="1"/>
  <c r="CL101" i="6" s="1"/>
  <c r="CW101" i="6" s="1"/>
  <c r="DH101" i="6" s="1"/>
  <c r="DQ100" i="6"/>
  <c r="BY101" i="6" s="1"/>
  <c r="CJ101" i="6" s="1"/>
  <c r="CU101" i="6" s="1"/>
  <c r="DF101" i="6" s="1"/>
  <c r="CX62" i="6"/>
  <c r="DI62" i="6" s="1"/>
  <c r="DP101" i="6"/>
  <c r="BX102" i="6" s="1"/>
  <c r="CI102" i="6" s="1"/>
  <c r="CT102" i="6" s="1"/>
  <c r="DE102" i="6" s="1"/>
  <c r="DR101" i="6"/>
  <c r="BZ102" i="6" s="1"/>
  <c r="CK102" i="6" s="1"/>
  <c r="CV102" i="6" s="1"/>
  <c r="DG102" i="6" s="1"/>
  <c r="AS113" i="6"/>
  <c r="BD112" i="6"/>
  <c r="BO112" i="6" s="1"/>
  <c r="AY114" i="6"/>
  <c r="BJ113" i="6"/>
  <c r="BU113" i="6" s="1"/>
  <c r="AZ113" i="6"/>
  <c r="BK112" i="6"/>
  <c r="BV112" i="6" s="1"/>
  <c r="AX117" i="6"/>
  <c r="BI116" i="6"/>
  <c r="BT116" i="6" s="1"/>
  <c r="AW114" i="6"/>
  <c r="BH113" i="6"/>
  <c r="BS113" i="6" s="1"/>
  <c r="AR113" i="6"/>
  <c r="BC112" i="6"/>
  <c r="BN112" i="6" s="1"/>
  <c r="AT113" i="6"/>
  <c r="BE112" i="6"/>
  <c r="BP112" i="6" s="1"/>
  <c r="AQ113" i="6"/>
  <c r="BB112" i="6"/>
  <c r="BM112" i="6" s="1"/>
  <c r="DW100" i="6" l="1"/>
  <c r="CE101" i="6" s="1"/>
  <c r="CP101" i="6" s="1"/>
  <c r="DA101" i="6" s="1"/>
  <c r="DL101" i="6" s="1"/>
  <c r="DS101" i="6"/>
  <c r="CA102" i="6" s="1"/>
  <c r="CL102" i="6" s="1"/>
  <c r="CW102" i="6" s="1"/>
  <c r="DH102" i="6" s="1"/>
  <c r="DP102" i="6"/>
  <c r="BX103" i="6" s="1"/>
  <c r="CI103" i="6" s="1"/>
  <c r="CT103" i="6" s="1"/>
  <c r="DE103" i="6" s="1"/>
  <c r="DX102" i="6"/>
  <c r="CF103" i="6" s="1"/>
  <c r="CQ103" i="6" s="1"/>
  <c r="DB103" i="6" s="1"/>
  <c r="DM103" i="6" s="1"/>
  <c r="DU102" i="6"/>
  <c r="CC103" i="6" s="1"/>
  <c r="CN103" i="6" s="1"/>
  <c r="CY103" i="6" s="1"/>
  <c r="DJ103" i="6" s="1"/>
  <c r="DR102" i="6"/>
  <c r="BZ103" i="6" s="1"/>
  <c r="CK103" i="6" s="1"/>
  <c r="CV103" i="6" s="1"/>
  <c r="DG103" i="6" s="1"/>
  <c r="DY101" i="6"/>
  <c r="CG102" i="6" s="1"/>
  <c r="CR102" i="6" s="1"/>
  <c r="DC102" i="6" s="1"/>
  <c r="DN102" i="6" s="1"/>
  <c r="DQ101" i="6"/>
  <c r="BY102" i="6" s="1"/>
  <c r="CJ102" i="6" s="1"/>
  <c r="CU102" i="6" s="1"/>
  <c r="DF102" i="6" s="1"/>
  <c r="DT62" i="6"/>
  <c r="CB63" i="6" s="1"/>
  <c r="CM63" i="6" s="1"/>
  <c r="DV100" i="6"/>
  <c r="CD101" i="6" s="1"/>
  <c r="CO101" i="6" s="1"/>
  <c r="CZ101" i="6" s="1"/>
  <c r="DK101" i="6" s="1"/>
  <c r="AW115" i="6"/>
  <c r="BH114" i="6"/>
  <c r="BS114" i="6" s="1"/>
  <c r="AS114" i="6"/>
  <c r="BD113" i="6"/>
  <c r="BO113" i="6" s="1"/>
  <c r="AY115" i="6"/>
  <c r="BJ114" i="6"/>
  <c r="BU114" i="6" s="1"/>
  <c r="AQ114" i="6"/>
  <c r="BB113" i="6"/>
  <c r="BM113" i="6" s="1"/>
  <c r="AX118" i="6"/>
  <c r="BI117" i="6"/>
  <c r="BT117" i="6" s="1"/>
  <c r="AR114" i="6"/>
  <c r="BC113" i="6"/>
  <c r="BN113" i="6" s="1"/>
  <c r="AT114" i="6"/>
  <c r="BE113" i="6"/>
  <c r="BP113" i="6" s="1"/>
  <c r="AZ114" i="6"/>
  <c r="BK113" i="6"/>
  <c r="BV113" i="6" s="1"/>
  <c r="DY102" i="6" l="1"/>
  <c r="CG103" i="6" s="1"/>
  <c r="CR103" i="6" s="1"/>
  <c r="DC103" i="6" s="1"/>
  <c r="DN103" i="6" s="1"/>
  <c r="DU103" i="6"/>
  <c r="CC104" i="6" s="1"/>
  <c r="CN104" i="6" s="1"/>
  <c r="CY104" i="6" s="1"/>
  <c r="DJ104" i="6" s="1"/>
  <c r="DR103" i="6"/>
  <c r="BZ104" i="6" s="1"/>
  <c r="CK104" i="6" s="1"/>
  <c r="CV104" i="6" s="1"/>
  <c r="DG104" i="6" s="1"/>
  <c r="DP103" i="6"/>
  <c r="BX104" i="6" s="1"/>
  <c r="CI104" i="6" s="1"/>
  <c r="CT104" i="6" s="1"/>
  <c r="DE104" i="6" s="1"/>
  <c r="DQ102" i="6"/>
  <c r="BY103" i="6" s="1"/>
  <c r="CJ103" i="6" s="1"/>
  <c r="CU103" i="6" s="1"/>
  <c r="DF103" i="6" s="1"/>
  <c r="DV101" i="6"/>
  <c r="CD102" i="6" s="1"/>
  <c r="CO102" i="6" s="1"/>
  <c r="CZ102" i="6" s="1"/>
  <c r="DK102" i="6" s="1"/>
  <c r="DS102" i="6"/>
  <c r="CA103" i="6" s="1"/>
  <c r="CL103" i="6" s="1"/>
  <c r="CW103" i="6" s="1"/>
  <c r="DH103" i="6" s="1"/>
  <c r="DX103" i="6"/>
  <c r="CF104" i="6" s="1"/>
  <c r="CQ104" i="6" s="1"/>
  <c r="DB104" i="6" s="1"/>
  <c r="DM104" i="6" s="1"/>
  <c r="CX63" i="6"/>
  <c r="DI63" i="6" s="1"/>
  <c r="DW101" i="6"/>
  <c r="CE102" i="6" s="1"/>
  <c r="CP102" i="6" s="1"/>
  <c r="DA102" i="6" s="1"/>
  <c r="DL102" i="6" s="1"/>
  <c r="AX119" i="6"/>
  <c r="BI118" i="6"/>
  <c r="BT118" i="6" s="1"/>
  <c r="AW116" i="6"/>
  <c r="BH115" i="6"/>
  <c r="BS115" i="6" s="1"/>
  <c r="AR115" i="6"/>
  <c r="BC114" i="6"/>
  <c r="BN114" i="6" s="1"/>
  <c r="AZ115" i="6"/>
  <c r="BK114" i="6"/>
  <c r="BV114" i="6" s="1"/>
  <c r="AQ115" i="6"/>
  <c r="BB114" i="6"/>
  <c r="BM114" i="6" s="1"/>
  <c r="AS115" i="6"/>
  <c r="BD114" i="6"/>
  <c r="BO114" i="6" s="1"/>
  <c r="AT115" i="6"/>
  <c r="BE114" i="6"/>
  <c r="BP114" i="6" s="1"/>
  <c r="AY116" i="6"/>
  <c r="BJ115" i="6"/>
  <c r="BU115" i="6" s="1"/>
  <c r="DQ103" i="6" l="1"/>
  <c r="BY104" i="6" s="1"/>
  <c r="CJ104" i="6" s="1"/>
  <c r="CU104" i="6" s="1"/>
  <c r="DF104" i="6" s="1"/>
  <c r="DW102" i="6"/>
  <c r="CE103" i="6" s="1"/>
  <c r="CP103" i="6" s="1"/>
  <c r="DA103" i="6" s="1"/>
  <c r="DL103" i="6" s="1"/>
  <c r="DS103" i="6"/>
  <c r="CA104" i="6" s="1"/>
  <c r="CL104" i="6" s="1"/>
  <c r="CW104" i="6" s="1"/>
  <c r="DH104" i="6" s="1"/>
  <c r="DR104" i="6"/>
  <c r="BZ105" i="6" s="1"/>
  <c r="CK105" i="6" s="1"/>
  <c r="CV105" i="6" s="1"/>
  <c r="DG105" i="6" s="1"/>
  <c r="DV102" i="6"/>
  <c r="CD103" i="6" s="1"/>
  <c r="CO103" i="6" s="1"/>
  <c r="CZ103" i="6" s="1"/>
  <c r="DK103" i="6" s="1"/>
  <c r="DX104" i="6"/>
  <c r="CF105" i="6" s="1"/>
  <c r="CQ105" i="6" s="1"/>
  <c r="DB105" i="6" s="1"/>
  <c r="DM105" i="6" s="1"/>
  <c r="DU104" i="6"/>
  <c r="CC105" i="6" s="1"/>
  <c r="CN105" i="6" s="1"/>
  <c r="CY105" i="6" s="1"/>
  <c r="DJ105" i="6" s="1"/>
  <c r="DP104" i="6"/>
  <c r="BX105" i="6" s="1"/>
  <c r="CI105" i="6" s="1"/>
  <c r="CT105" i="6" s="1"/>
  <c r="DE105" i="6" s="1"/>
  <c r="DY103" i="6"/>
  <c r="CG104" i="6" s="1"/>
  <c r="CR104" i="6" s="1"/>
  <c r="DC104" i="6" s="1"/>
  <c r="DN104" i="6" s="1"/>
  <c r="DT63" i="6"/>
  <c r="CB64" i="6" s="1"/>
  <c r="CM64" i="6" s="1"/>
  <c r="AQ116" i="6"/>
  <c r="BB115" i="6"/>
  <c r="BM115" i="6" s="1"/>
  <c r="AX120" i="6"/>
  <c r="BI119" i="6"/>
  <c r="BT119" i="6" s="1"/>
  <c r="AW117" i="6"/>
  <c r="BH116" i="6"/>
  <c r="BS116" i="6" s="1"/>
  <c r="AY117" i="6"/>
  <c r="BJ116" i="6"/>
  <c r="BU116" i="6" s="1"/>
  <c r="AZ116" i="6"/>
  <c r="BK115" i="6"/>
  <c r="BV115" i="6" s="1"/>
  <c r="AS116" i="6"/>
  <c r="BD115" i="6"/>
  <c r="BO115" i="6" s="1"/>
  <c r="AT116" i="6"/>
  <c r="BE115" i="6"/>
  <c r="BP115" i="6" s="1"/>
  <c r="AR116" i="6"/>
  <c r="BC115" i="6"/>
  <c r="BN115" i="6" s="1"/>
  <c r="DV103" i="6" l="1"/>
  <c r="CD104" i="6" s="1"/>
  <c r="CO104" i="6" s="1"/>
  <c r="CZ104" i="6" s="1"/>
  <c r="DK104" i="6" s="1"/>
  <c r="DR105" i="6"/>
  <c r="BZ106" i="6" s="1"/>
  <c r="CK106" i="6" s="1"/>
  <c r="CV106" i="6" s="1"/>
  <c r="DG106" i="6" s="1"/>
  <c r="CX64" i="6"/>
  <c r="DI64" i="6" s="1"/>
  <c r="DY104" i="6"/>
  <c r="CG105" i="6" s="1"/>
  <c r="CR105" i="6" s="1"/>
  <c r="DC105" i="6" s="1"/>
  <c r="DN105" i="6" s="1"/>
  <c r="DS104" i="6"/>
  <c r="CA105" i="6" s="1"/>
  <c r="CL105" i="6" s="1"/>
  <c r="CW105" i="6" s="1"/>
  <c r="DH105" i="6" s="1"/>
  <c r="DP105" i="6"/>
  <c r="BX106" i="6" s="1"/>
  <c r="CI106" i="6" s="1"/>
  <c r="CT106" i="6" s="1"/>
  <c r="DE106" i="6" s="1"/>
  <c r="DU105" i="6"/>
  <c r="CC106" i="6" s="1"/>
  <c r="CN106" i="6" s="1"/>
  <c r="CY106" i="6" s="1"/>
  <c r="DJ106" i="6" s="1"/>
  <c r="DQ104" i="6"/>
  <c r="BY105" i="6" s="1"/>
  <c r="CJ105" i="6" s="1"/>
  <c r="CU105" i="6" s="1"/>
  <c r="DF105" i="6" s="1"/>
  <c r="DW103" i="6"/>
  <c r="CE104" i="6" s="1"/>
  <c r="CP104" i="6" s="1"/>
  <c r="DA104" i="6" s="1"/>
  <c r="DL104" i="6" s="1"/>
  <c r="DX105" i="6"/>
  <c r="CF106" i="6" s="1"/>
  <c r="CQ106" i="6" s="1"/>
  <c r="DB106" i="6" s="1"/>
  <c r="DM106" i="6" s="1"/>
  <c r="AZ117" i="6"/>
  <c r="BK116" i="6"/>
  <c r="BV116" i="6" s="1"/>
  <c r="AQ117" i="6"/>
  <c r="BB116" i="6"/>
  <c r="BM116" i="6" s="1"/>
  <c r="AX121" i="6"/>
  <c r="BI120" i="6"/>
  <c r="BT120" i="6" s="1"/>
  <c r="AR117" i="6"/>
  <c r="BC116" i="6"/>
  <c r="BN116" i="6" s="1"/>
  <c r="AY118" i="6"/>
  <c r="BJ117" i="6"/>
  <c r="BU117" i="6" s="1"/>
  <c r="AS117" i="6"/>
  <c r="BD116" i="6"/>
  <c r="BO116" i="6" s="1"/>
  <c r="AT117" i="6"/>
  <c r="BE116" i="6"/>
  <c r="BP116" i="6" s="1"/>
  <c r="AW118" i="6"/>
  <c r="BH117" i="6"/>
  <c r="BS117" i="6" s="1"/>
  <c r="DU106" i="6" l="1"/>
  <c r="CC107" i="6" s="1"/>
  <c r="CN107" i="6" s="1"/>
  <c r="CY107" i="6" s="1"/>
  <c r="DJ107" i="6" s="1"/>
  <c r="DS105" i="6"/>
  <c r="CA106" i="6" s="1"/>
  <c r="CL106" i="6" s="1"/>
  <c r="CW106" i="6" s="1"/>
  <c r="DH106" i="6" s="1"/>
  <c r="DX106" i="6"/>
  <c r="CF107" i="6" s="1"/>
  <c r="CQ107" i="6" s="1"/>
  <c r="DB107" i="6" s="1"/>
  <c r="DM107" i="6" s="1"/>
  <c r="DW104" i="6"/>
  <c r="CE105" i="6" s="1"/>
  <c r="CP105" i="6" s="1"/>
  <c r="DA105" i="6" s="1"/>
  <c r="DL105" i="6" s="1"/>
  <c r="DP106" i="6"/>
  <c r="BX107" i="6" s="1"/>
  <c r="CI107" i="6" s="1"/>
  <c r="CT107" i="6" s="1"/>
  <c r="DE107" i="6" s="1"/>
  <c r="DY105" i="6"/>
  <c r="CG106" i="6" s="1"/>
  <c r="CR106" i="6" s="1"/>
  <c r="DC106" i="6" s="1"/>
  <c r="DN106" i="6" s="1"/>
  <c r="DR106" i="6"/>
  <c r="BZ107" i="6" s="1"/>
  <c r="CK107" i="6" s="1"/>
  <c r="CV107" i="6" s="1"/>
  <c r="DG107" i="6" s="1"/>
  <c r="DQ105" i="6"/>
  <c r="BY106" i="6" s="1"/>
  <c r="CJ106" i="6" s="1"/>
  <c r="CU106" i="6" s="1"/>
  <c r="DF106" i="6" s="1"/>
  <c r="DV104" i="6"/>
  <c r="CD105" i="6" s="1"/>
  <c r="CO105" i="6" s="1"/>
  <c r="CZ105" i="6" s="1"/>
  <c r="DK105" i="6" s="1"/>
  <c r="DT64" i="6"/>
  <c r="CB65" i="6" s="1"/>
  <c r="CM65" i="6" s="1"/>
  <c r="AY119" i="6"/>
  <c r="BJ118" i="6"/>
  <c r="BU118" i="6" s="1"/>
  <c r="AZ118" i="6"/>
  <c r="BK117" i="6"/>
  <c r="BV117" i="6" s="1"/>
  <c r="AS118" i="6"/>
  <c r="BD117" i="6"/>
  <c r="BO117" i="6" s="1"/>
  <c r="AW119" i="6"/>
  <c r="BH118" i="6"/>
  <c r="BS118" i="6" s="1"/>
  <c r="AR118" i="6"/>
  <c r="BC117" i="6"/>
  <c r="BN117" i="6" s="1"/>
  <c r="AQ118" i="6"/>
  <c r="BB117" i="6"/>
  <c r="BM117" i="6" s="1"/>
  <c r="AT118" i="6"/>
  <c r="BE117" i="6"/>
  <c r="BP117" i="6" s="1"/>
  <c r="AX122" i="6"/>
  <c r="BI121" i="6"/>
  <c r="BT121" i="6" s="1"/>
  <c r="DR107" i="6" l="1"/>
  <c r="BZ108" i="6" s="1"/>
  <c r="CK108" i="6" s="1"/>
  <c r="CV108" i="6" s="1"/>
  <c r="DG108" i="6" s="1"/>
  <c r="DP107" i="6"/>
  <c r="BX108" i="6" s="1"/>
  <c r="CI108" i="6" s="1"/>
  <c r="CT108" i="6" s="1"/>
  <c r="DE108" i="6" s="1"/>
  <c r="DY106" i="6"/>
  <c r="CG107" i="6" s="1"/>
  <c r="CR107" i="6" s="1"/>
  <c r="DC107" i="6" s="1"/>
  <c r="DN107" i="6" s="1"/>
  <c r="DX107" i="6"/>
  <c r="CF108" i="6" s="1"/>
  <c r="CQ108" i="6" s="1"/>
  <c r="DB108" i="6" s="1"/>
  <c r="DM108" i="6" s="1"/>
  <c r="DW105" i="6"/>
  <c r="CE106" i="6" s="1"/>
  <c r="CP106" i="6" s="1"/>
  <c r="DA106" i="6" s="1"/>
  <c r="DL106" i="6" s="1"/>
  <c r="CX65" i="6"/>
  <c r="DI65" i="6" s="1"/>
  <c r="DS106" i="6"/>
  <c r="CA107" i="6" s="1"/>
  <c r="CL107" i="6" s="1"/>
  <c r="CW107" i="6" s="1"/>
  <c r="DH107" i="6" s="1"/>
  <c r="BY107" i="6"/>
  <c r="CJ107" i="6" s="1"/>
  <c r="CU107" i="6" s="1"/>
  <c r="DF107" i="6" s="1"/>
  <c r="DQ106" i="6"/>
  <c r="DV105" i="6"/>
  <c r="CD106" i="6" s="1"/>
  <c r="CO106" i="6" s="1"/>
  <c r="CZ106" i="6" s="1"/>
  <c r="DK106" i="6" s="1"/>
  <c r="DU107" i="6"/>
  <c r="CC108" i="6" s="1"/>
  <c r="CN108" i="6" s="1"/>
  <c r="CY108" i="6" s="1"/>
  <c r="DJ108" i="6" s="1"/>
  <c r="AR119" i="6"/>
  <c r="BC118" i="6"/>
  <c r="BN118" i="6" s="1"/>
  <c r="AY120" i="6"/>
  <c r="BJ119" i="6"/>
  <c r="BU119" i="6" s="1"/>
  <c r="AZ119" i="6"/>
  <c r="BK118" i="6"/>
  <c r="BV118" i="6" s="1"/>
  <c r="AX123" i="6"/>
  <c r="BI122" i="6"/>
  <c r="BT122" i="6" s="1"/>
  <c r="AW120" i="6"/>
  <c r="BH119" i="6"/>
  <c r="BS119" i="6" s="1"/>
  <c r="AQ119" i="6"/>
  <c r="BB118" i="6"/>
  <c r="BM118" i="6" s="1"/>
  <c r="AT119" i="6"/>
  <c r="BE118" i="6"/>
  <c r="BP118" i="6" s="1"/>
  <c r="AS119" i="6"/>
  <c r="BD118" i="6"/>
  <c r="BO118" i="6" s="1"/>
  <c r="DW106" i="6" l="1"/>
  <c r="CE107" i="6" s="1"/>
  <c r="CP107" i="6" s="1"/>
  <c r="DA107" i="6" s="1"/>
  <c r="DL107" i="6" s="1"/>
  <c r="DS107" i="6"/>
  <c r="CA108" i="6" s="1"/>
  <c r="CL108" i="6" s="1"/>
  <c r="CW108" i="6" s="1"/>
  <c r="DH108" i="6" s="1"/>
  <c r="DY107" i="6"/>
  <c r="CG108" i="6" s="1"/>
  <c r="CR108" i="6" s="1"/>
  <c r="DC108" i="6" s="1"/>
  <c r="DN108" i="6" s="1"/>
  <c r="DX108" i="6"/>
  <c r="CF109" i="6" s="1"/>
  <c r="CQ109" i="6" s="1"/>
  <c r="DB109" i="6" s="1"/>
  <c r="DM109" i="6" s="1"/>
  <c r="DP108" i="6"/>
  <c r="BX109" i="6" s="1"/>
  <c r="CI109" i="6" s="1"/>
  <c r="CT109" i="6" s="1"/>
  <c r="DE109" i="6" s="1"/>
  <c r="DQ107" i="6"/>
  <c r="BY108" i="6" s="1"/>
  <c r="CJ108" i="6" s="1"/>
  <c r="CU108" i="6" s="1"/>
  <c r="DF108" i="6" s="1"/>
  <c r="DV106" i="6"/>
  <c r="CD107" i="6" s="1"/>
  <c r="CO107" i="6" s="1"/>
  <c r="CZ107" i="6" s="1"/>
  <c r="DK107" i="6" s="1"/>
  <c r="DR108" i="6"/>
  <c r="BZ109" i="6" s="1"/>
  <c r="CK109" i="6" s="1"/>
  <c r="CV109" i="6" s="1"/>
  <c r="DG109" i="6" s="1"/>
  <c r="DT65" i="6"/>
  <c r="CB66" i="6" s="1"/>
  <c r="CM66" i="6" s="1"/>
  <c r="DU108" i="6"/>
  <c r="CC109" i="6" s="1"/>
  <c r="CN109" i="6" s="1"/>
  <c r="CY109" i="6" s="1"/>
  <c r="DJ109" i="6" s="1"/>
  <c r="AW121" i="6"/>
  <c r="BH120" i="6"/>
  <c r="BS120" i="6" s="1"/>
  <c r="AR120" i="6"/>
  <c r="BC119" i="6"/>
  <c r="BN119" i="6" s="1"/>
  <c r="AY121" i="6"/>
  <c r="BJ120" i="6"/>
  <c r="BU120" i="6" s="1"/>
  <c r="AS120" i="6"/>
  <c r="BD119" i="6"/>
  <c r="BO119" i="6" s="1"/>
  <c r="AX124" i="6"/>
  <c r="BI123" i="6"/>
  <c r="BT123" i="6" s="1"/>
  <c r="AQ120" i="6"/>
  <c r="BB119" i="6"/>
  <c r="BM119" i="6" s="1"/>
  <c r="AT120" i="6"/>
  <c r="BE119" i="6"/>
  <c r="BP119" i="6" s="1"/>
  <c r="AZ120" i="6"/>
  <c r="BK119" i="6"/>
  <c r="BV119" i="6" s="1"/>
  <c r="DV107" i="6" l="1"/>
  <c r="CD108" i="6" s="1"/>
  <c r="CO108" i="6" s="1"/>
  <c r="CZ108" i="6" s="1"/>
  <c r="DK108" i="6" s="1"/>
  <c r="DP109" i="6"/>
  <c r="BX110" i="6" s="1"/>
  <c r="CI110" i="6" s="1"/>
  <c r="CT110" i="6" s="1"/>
  <c r="DE110" i="6" s="1"/>
  <c r="DQ108" i="6"/>
  <c r="BY109" i="6" s="1"/>
  <c r="CJ109" i="6" s="1"/>
  <c r="CU109" i="6" s="1"/>
  <c r="DF109" i="6" s="1"/>
  <c r="DY108" i="6"/>
  <c r="CG109" i="6" s="1"/>
  <c r="CR109" i="6" s="1"/>
  <c r="DC109" i="6" s="1"/>
  <c r="DN109" i="6" s="1"/>
  <c r="DR109" i="6"/>
  <c r="BZ110" i="6" s="1"/>
  <c r="CK110" i="6" s="1"/>
  <c r="CV110" i="6" s="1"/>
  <c r="DG110" i="6" s="1"/>
  <c r="DU109" i="6"/>
  <c r="CC110" i="6" s="1"/>
  <c r="CN110" i="6" s="1"/>
  <c r="CY110" i="6" s="1"/>
  <c r="DJ110" i="6" s="1"/>
  <c r="DS108" i="6"/>
  <c r="CA109" i="6" s="1"/>
  <c r="CL109" i="6" s="1"/>
  <c r="CW109" i="6" s="1"/>
  <c r="DH109" i="6" s="1"/>
  <c r="DX109" i="6"/>
  <c r="CF110" i="6" s="1"/>
  <c r="CQ110" i="6" s="1"/>
  <c r="DB110" i="6" s="1"/>
  <c r="DM110" i="6" s="1"/>
  <c r="CX66" i="6"/>
  <c r="DI66" i="6" s="1"/>
  <c r="DW107" i="6"/>
  <c r="CE108" i="6" s="1"/>
  <c r="CP108" i="6" s="1"/>
  <c r="DA108" i="6" s="1"/>
  <c r="DL108" i="6" s="1"/>
  <c r="AX125" i="6"/>
  <c r="BI124" i="6"/>
  <c r="BT124" i="6" s="1"/>
  <c r="AW122" i="6"/>
  <c r="BH121" i="6"/>
  <c r="BS121" i="6" s="1"/>
  <c r="AZ121" i="6"/>
  <c r="BK120" i="6"/>
  <c r="BV120" i="6" s="1"/>
  <c r="AS121" i="6"/>
  <c r="BD120" i="6"/>
  <c r="BO120" i="6" s="1"/>
  <c r="AQ121" i="6"/>
  <c r="BB120" i="6"/>
  <c r="BM120" i="6" s="1"/>
  <c r="AR121" i="6"/>
  <c r="BC120" i="6"/>
  <c r="BN120" i="6" s="1"/>
  <c r="AT121" i="6"/>
  <c r="BE120" i="6"/>
  <c r="BP120" i="6" s="1"/>
  <c r="AY122" i="6"/>
  <c r="BJ121" i="6"/>
  <c r="BU121" i="6" s="1"/>
  <c r="DY109" i="6" l="1"/>
  <c r="CG110" i="6" s="1"/>
  <c r="CR110" i="6" s="1"/>
  <c r="DC110" i="6" s="1"/>
  <c r="DN110" i="6" s="1"/>
  <c r="DU110" i="6"/>
  <c r="CC111" i="6" s="1"/>
  <c r="CN111" i="6" s="1"/>
  <c r="CY111" i="6" s="1"/>
  <c r="DJ111" i="6" s="1"/>
  <c r="DW108" i="6"/>
  <c r="CE109" i="6" s="1"/>
  <c r="CP109" i="6" s="1"/>
  <c r="DA109" i="6" s="1"/>
  <c r="DL109" i="6" s="1"/>
  <c r="DR110" i="6"/>
  <c r="BZ111" i="6" s="1"/>
  <c r="CK111" i="6" s="1"/>
  <c r="CV111" i="6" s="1"/>
  <c r="DG111" i="6" s="1"/>
  <c r="DP110" i="6"/>
  <c r="BX111" i="6" s="1"/>
  <c r="CI111" i="6" s="1"/>
  <c r="CT111" i="6" s="1"/>
  <c r="DE111" i="6" s="1"/>
  <c r="DX110" i="6"/>
  <c r="CF111" i="6" s="1"/>
  <c r="CQ111" i="6" s="1"/>
  <c r="DB111" i="6" s="1"/>
  <c r="DM111" i="6" s="1"/>
  <c r="DV108" i="6"/>
  <c r="CD109" i="6" s="1"/>
  <c r="CO109" i="6" s="1"/>
  <c r="CZ109" i="6" s="1"/>
  <c r="DK109" i="6" s="1"/>
  <c r="DQ109" i="6"/>
  <c r="BY110" i="6" s="1"/>
  <c r="CJ110" i="6" s="1"/>
  <c r="CU110" i="6" s="1"/>
  <c r="DF110" i="6" s="1"/>
  <c r="DS109" i="6"/>
  <c r="CA110" i="6" s="1"/>
  <c r="CL110" i="6" s="1"/>
  <c r="CW110" i="6" s="1"/>
  <c r="DH110" i="6" s="1"/>
  <c r="DT66" i="6"/>
  <c r="CB67" i="6" s="1"/>
  <c r="CM67" i="6" s="1"/>
  <c r="AQ122" i="6"/>
  <c r="BB121" i="6"/>
  <c r="BM121" i="6" s="1"/>
  <c r="AX126" i="6"/>
  <c r="BI125" i="6"/>
  <c r="BT125" i="6" s="1"/>
  <c r="AY123" i="6"/>
  <c r="BJ122" i="6"/>
  <c r="BU122" i="6" s="1"/>
  <c r="AS122" i="6"/>
  <c r="BD121" i="6"/>
  <c r="BO121" i="6" s="1"/>
  <c r="AR122" i="6"/>
  <c r="BC121" i="6"/>
  <c r="BN121" i="6" s="1"/>
  <c r="AW123" i="6"/>
  <c r="BH122" i="6"/>
  <c r="BS122" i="6" s="1"/>
  <c r="AT122" i="6"/>
  <c r="BE121" i="6"/>
  <c r="BP121" i="6" s="1"/>
  <c r="AZ122" i="6"/>
  <c r="BK121" i="6"/>
  <c r="BV121" i="6" s="1"/>
  <c r="DX111" i="6" l="1"/>
  <c r="CF112" i="6" s="1"/>
  <c r="CQ112" i="6" s="1"/>
  <c r="DB112" i="6" s="1"/>
  <c r="DM112" i="6" s="1"/>
  <c r="DP111" i="6"/>
  <c r="BX112" i="6" s="1"/>
  <c r="CI112" i="6" s="1"/>
  <c r="CT112" i="6" s="1"/>
  <c r="DE112" i="6" s="1"/>
  <c r="DS110" i="6"/>
  <c r="CA111" i="6" s="1"/>
  <c r="CL111" i="6" s="1"/>
  <c r="CW111" i="6" s="1"/>
  <c r="DH111" i="6" s="1"/>
  <c r="DW109" i="6"/>
  <c r="CE110" i="6" s="1"/>
  <c r="CP110" i="6" s="1"/>
  <c r="DA110" i="6" s="1"/>
  <c r="DL110" i="6" s="1"/>
  <c r="DV109" i="6"/>
  <c r="CD110" i="6" s="1"/>
  <c r="CO110" i="6" s="1"/>
  <c r="CZ110" i="6" s="1"/>
  <c r="DK110" i="6" s="1"/>
  <c r="DQ110" i="6"/>
  <c r="BY111" i="6" s="1"/>
  <c r="CJ111" i="6" s="1"/>
  <c r="CU111" i="6" s="1"/>
  <c r="DF111" i="6" s="1"/>
  <c r="DU111" i="6"/>
  <c r="CC112" i="6" s="1"/>
  <c r="CN112" i="6" s="1"/>
  <c r="CY112" i="6" s="1"/>
  <c r="DJ112" i="6" s="1"/>
  <c r="DR111" i="6"/>
  <c r="BZ112" i="6" s="1"/>
  <c r="CK112" i="6" s="1"/>
  <c r="CV112" i="6" s="1"/>
  <c r="DG112" i="6" s="1"/>
  <c r="CX67" i="6"/>
  <c r="DI67" i="6" s="1"/>
  <c r="DY110" i="6"/>
  <c r="CG111" i="6" s="1"/>
  <c r="CR111" i="6" s="1"/>
  <c r="DC111" i="6" s="1"/>
  <c r="DN111" i="6" s="1"/>
  <c r="AR123" i="6"/>
  <c r="BC122" i="6"/>
  <c r="BN122" i="6" s="1"/>
  <c r="AQ123" i="6"/>
  <c r="BB122" i="6"/>
  <c r="BM122" i="6" s="1"/>
  <c r="AW124" i="6"/>
  <c r="BH123" i="6"/>
  <c r="BS123" i="6" s="1"/>
  <c r="AZ123" i="6"/>
  <c r="BK122" i="6"/>
  <c r="BV122" i="6" s="1"/>
  <c r="AS123" i="6"/>
  <c r="BD122" i="6"/>
  <c r="BO122" i="6" s="1"/>
  <c r="AX127" i="6"/>
  <c r="BI126" i="6"/>
  <c r="BT126" i="6" s="1"/>
  <c r="AT123" i="6"/>
  <c r="BE122" i="6"/>
  <c r="BP122" i="6" s="1"/>
  <c r="AY124" i="6"/>
  <c r="BJ123" i="6"/>
  <c r="BU123" i="6" s="1"/>
  <c r="DQ111" i="6" l="1"/>
  <c r="BY112" i="6" s="1"/>
  <c r="CJ112" i="6" s="1"/>
  <c r="CU112" i="6" s="1"/>
  <c r="DF112" i="6" s="1"/>
  <c r="DV110" i="6"/>
  <c r="CD111" i="6" s="1"/>
  <c r="CO111" i="6" s="1"/>
  <c r="CZ111" i="6" s="1"/>
  <c r="DK111" i="6" s="1"/>
  <c r="DY111" i="6"/>
  <c r="CG112" i="6" s="1"/>
  <c r="CR112" i="6" s="1"/>
  <c r="DC112" i="6" s="1"/>
  <c r="DN112" i="6" s="1"/>
  <c r="DS111" i="6"/>
  <c r="CA112" i="6" s="1"/>
  <c r="CL112" i="6" s="1"/>
  <c r="CW112" i="6" s="1"/>
  <c r="DH112" i="6" s="1"/>
  <c r="DW110" i="6"/>
  <c r="CE111" i="6" s="1"/>
  <c r="CP111" i="6" s="1"/>
  <c r="DA111" i="6" s="1"/>
  <c r="DL111" i="6" s="1"/>
  <c r="DP112" i="6"/>
  <c r="BX113" i="6" s="1"/>
  <c r="CI113" i="6" s="1"/>
  <c r="CT113" i="6" s="1"/>
  <c r="DE113" i="6" s="1"/>
  <c r="DR112" i="6"/>
  <c r="BZ113" i="6" s="1"/>
  <c r="CK113" i="6" s="1"/>
  <c r="CV113" i="6" s="1"/>
  <c r="DG113" i="6" s="1"/>
  <c r="DX112" i="6"/>
  <c r="CF113" i="6" s="1"/>
  <c r="CQ113" i="6" s="1"/>
  <c r="DB113" i="6" s="1"/>
  <c r="DM113" i="6" s="1"/>
  <c r="DU112" i="6"/>
  <c r="CC113" i="6" s="1"/>
  <c r="CN113" i="6" s="1"/>
  <c r="CY113" i="6" s="1"/>
  <c r="DJ113" i="6" s="1"/>
  <c r="DT67" i="6"/>
  <c r="CB68" i="6" s="1"/>
  <c r="CM68" i="6" s="1"/>
  <c r="AS124" i="6"/>
  <c r="BD123" i="6"/>
  <c r="BO123" i="6" s="1"/>
  <c r="AR124" i="6"/>
  <c r="BC123" i="6"/>
  <c r="BN123" i="6" s="1"/>
  <c r="AX128" i="6"/>
  <c r="BI127" i="6"/>
  <c r="BT127" i="6" s="1"/>
  <c r="AY125" i="6"/>
  <c r="BJ124" i="6"/>
  <c r="BU124" i="6" s="1"/>
  <c r="AZ124" i="6"/>
  <c r="BK123" i="6"/>
  <c r="BV123" i="6" s="1"/>
  <c r="AQ124" i="6"/>
  <c r="BB123" i="6"/>
  <c r="BM123" i="6" s="1"/>
  <c r="AT124" i="6"/>
  <c r="BE123" i="6"/>
  <c r="BP123" i="6" s="1"/>
  <c r="AW125" i="6"/>
  <c r="BH124" i="6"/>
  <c r="BS124" i="6" s="1"/>
  <c r="DS112" i="6" l="1"/>
  <c r="CA113" i="6" s="1"/>
  <c r="CL113" i="6" s="1"/>
  <c r="CW113" i="6" s="1"/>
  <c r="DH113" i="6" s="1"/>
  <c r="DP113" i="6"/>
  <c r="BX114" i="6" s="1"/>
  <c r="CI114" i="6" s="1"/>
  <c r="CT114" i="6" s="1"/>
  <c r="DE114" i="6" s="1"/>
  <c r="DU113" i="6"/>
  <c r="CC114" i="6" s="1"/>
  <c r="CN114" i="6" s="1"/>
  <c r="CY114" i="6" s="1"/>
  <c r="DJ114" i="6" s="1"/>
  <c r="DX113" i="6"/>
  <c r="CF114" i="6" s="1"/>
  <c r="CQ114" i="6" s="1"/>
  <c r="DB114" i="6" s="1"/>
  <c r="DM114" i="6" s="1"/>
  <c r="DV111" i="6"/>
  <c r="CD112" i="6" s="1"/>
  <c r="CO112" i="6" s="1"/>
  <c r="CZ112" i="6" s="1"/>
  <c r="DK112" i="6" s="1"/>
  <c r="DW111" i="6"/>
  <c r="CE112" i="6" s="1"/>
  <c r="CP112" i="6" s="1"/>
  <c r="DA112" i="6" s="1"/>
  <c r="DL112" i="6" s="1"/>
  <c r="CX68" i="6"/>
  <c r="DI68" i="6" s="1"/>
  <c r="BY113" i="6"/>
  <c r="CJ113" i="6" s="1"/>
  <c r="CU113" i="6" s="1"/>
  <c r="DF113" i="6" s="1"/>
  <c r="DQ112" i="6"/>
  <c r="DR113" i="6"/>
  <c r="BZ114" i="6" s="1"/>
  <c r="CK114" i="6" s="1"/>
  <c r="CV114" i="6" s="1"/>
  <c r="DG114" i="6" s="1"/>
  <c r="DY112" i="6"/>
  <c r="CG113" i="6" s="1"/>
  <c r="CR113" i="6" s="1"/>
  <c r="DC113" i="6" s="1"/>
  <c r="DN113" i="6" s="1"/>
  <c r="AR125" i="6"/>
  <c r="BC124" i="6"/>
  <c r="BN124" i="6" s="1"/>
  <c r="AZ125" i="6"/>
  <c r="BK124" i="6"/>
  <c r="BV124" i="6" s="1"/>
  <c r="AS125" i="6"/>
  <c r="BD124" i="6"/>
  <c r="BO124" i="6" s="1"/>
  <c r="AQ125" i="6"/>
  <c r="BB124" i="6"/>
  <c r="BM124" i="6" s="1"/>
  <c r="AW126" i="6"/>
  <c r="BH125" i="6"/>
  <c r="BS125" i="6" s="1"/>
  <c r="AY126" i="6"/>
  <c r="BJ125" i="6"/>
  <c r="BU125" i="6" s="1"/>
  <c r="AT125" i="6"/>
  <c r="BE124" i="6"/>
  <c r="BP124" i="6" s="1"/>
  <c r="AX129" i="6"/>
  <c r="BI128" i="6"/>
  <c r="BT128" i="6" s="1"/>
  <c r="DV112" i="6" l="1"/>
  <c r="CD113" i="6" s="1"/>
  <c r="CO113" i="6" s="1"/>
  <c r="CZ113" i="6" s="1"/>
  <c r="DK113" i="6" s="1"/>
  <c r="DW112" i="6"/>
  <c r="CE113" i="6" s="1"/>
  <c r="CP113" i="6" s="1"/>
  <c r="DA113" i="6" s="1"/>
  <c r="DL113" i="6" s="1"/>
  <c r="DU114" i="6"/>
  <c r="CC115" i="6" s="1"/>
  <c r="CN115" i="6" s="1"/>
  <c r="CY115" i="6" s="1"/>
  <c r="DJ115" i="6" s="1"/>
  <c r="DQ113" i="6"/>
  <c r="BY114" i="6" s="1"/>
  <c r="CJ114" i="6" s="1"/>
  <c r="CU114" i="6" s="1"/>
  <c r="DF114" i="6" s="1"/>
  <c r="DR114" i="6"/>
  <c r="BZ115" i="6" s="1"/>
  <c r="CK115" i="6" s="1"/>
  <c r="CV115" i="6" s="1"/>
  <c r="DG115" i="6" s="1"/>
  <c r="DP114" i="6"/>
  <c r="BX115" i="6" s="1"/>
  <c r="CI115" i="6" s="1"/>
  <c r="CT115" i="6" s="1"/>
  <c r="DE115" i="6" s="1"/>
  <c r="DX114" i="6"/>
  <c r="CF115" i="6" s="1"/>
  <c r="CQ115" i="6" s="1"/>
  <c r="DB115" i="6" s="1"/>
  <c r="DM115" i="6" s="1"/>
  <c r="DS113" i="6"/>
  <c r="CA114" i="6" s="1"/>
  <c r="CL114" i="6" s="1"/>
  <c r="CW114" i="6" s="1"/>
  <c r="DH114" i="6" s="1"/>
  <c r="DY113" i="6"/>
  <c r="CG114" i="6" s="1"/>
  <c r="CR114" i="6" s="1"/>
  <c r="DC114" i="6" s="1"/>
  <c r="DN114" i="6" s="1"/>
  <c r="DT68" i="6"/>
  <c r="CB69" i="6" s="1"/>
  <c r="CM69" i="6" s="1"/>
  <c r="AW127" i="6"/>
  <c r="BH126" i="6"/>
  <c r="BS126" i="6" s="1"/>
  <c r="AR126" i="6"/>
  <c r="BC125" i="6"/>
  <c r="BN125" i="6" s="1"/>
  <c r="AZ126" i="6"/>
  <c r="BK125" i="6"/>
  <c r="BV125" i="6" s="1"/>
  <c r="AX130" i="6"/>
  <c r="BI129" i="6"/>
  <c r="BT129" i="6" s="1"/>
  <c r="AQ126" i="6"/>
  <c r="BB125" i="6"/>
  <c r="BM125" i="6" s="1"/>
  <c r="AY127" i="6"/>
  <c r="BJ126" i="6"/>
  <c r="BU126" i="6" s="1"/>
  <c r="AT126" i="6"/>
  <c r="BE125" i="6"/>
  <c r="BP125" i="6" s="1"/>
  <c r="AS126" i="6"/>
  <c r="BD125" i="6"/>
  <c r="BO125" i="6" s="1"/>
  <c r="DR115" i="6" l="1"/>
  <c r="BZ116" i="6" s="1"/>
  <c r="CK116" i="6" s="1"/>
  <c r="CV116" i="6" s="1"/>
  <c r="DG116" i="6" s="1"/>
  <c r="DP115" i="6"/>
  <c r="BX116" i="6" s="1"/>
  <c r="CI116" i="6" s="1"/>
  <c r="CT116" i="6" s="1"/>
  <c r="DE116" i="6" s="1"/>
  <c r="DY114" i="6"/>
  <c r="CG115" i="6" s="1"/>
  <c r="CR115" i="6" s="1"/>
  <c r="DC115" i="6" s="1"/>
  <c r="DN115" i="6" s="1"/>
  <c r="DS114" i="6"/>
  <c r="CA115" i="6" s="1"/>
  <c r="CL115" i="6" s="1"/>
  <c r="CW115" i="6" s="1"/>
  <c r="DH115" i="6" s="1"/>
  <c r="DW113" i="6"/>
  <c r="CE114" i="6" s="1"/>
  <c r="CP114" i="6" s="1"/>
  <c r="DA114" i="6" s="1"/>
  <c r="DL114" i="6" s="1"/>
  <c r="DQ114" i="6"/>
  <c r="BY115" i="6" s="1"/>
  <c r="CJ115" i="6" s="1"/>
  <c r="CU115" i="6" s="1"/>
  <c r="DF115" i="6" s="1"/>
  <c r="CX69" i="6"/>
  <c r="DI69" i="6" s="1"/>
  <c r="DV113" i="6"/>
  <c r="CD114" i="6" s="1"/>
  <c r="CO114" i="6" s="1"/>
  <c r="CZ114" i="6" s="1"/>
  <c r="DK114" i="6" s="1"/>
  <c r="DX115" i="6"/>
  <c r="CF116" i="6" s="1"/>
  <c r="CQ116" i="6" s="1"/>
  <c r="DB116" i="6" s="1"/>
  <c r="DM116" i="6" s="1"/>
  <c r="DU115" i="6"/>
  <c r="CC116" i="6" s="1"/>
  <c r="CN116" i="6" s="1"/>
  <c r="CY116" i="6" s="1"/>
  <c r="DJ116" i="6" s="1"/>
  <c r="AQ127" i="6"/>
  <c r="BB126" i="6"/>
  <c r="BM126" i="6" s="1"/>
  <c r="AW128" i="6"/>
  <c r="BH127" i="6"/>
  <c r="BS127" i="6" s="1"/>
  <c r="AY128" i="6"/>
  <c r="BJ127" i="6"/>
  <c r="BU127" i="6" s="1"/>
  <c r="AS127" i="6"/>
  <c r="BD126" i="6"/>
  <c r="BO126" i="6" s="1"/>
  <c r="AX131" i="6"/>
  <c r="BI130" i="6"/>
  <c r="BT130" i="6" s="1"/>
  <c r="AR127" i="6"/>
  <c r="BC126" i="6"/>
  <c r="BN126" i="6" s="1"/>
  <c r="AT127" i="6"/>
  <c r="BE126" i="6"/>
  <c r="BP126" i="6" s="1"/>
  <c r="AZ127" i="6"/>
  <c r="BK126" i="6"/>
  <c r="BV126" i="6" s="1"/>
  <c r="DW114" i="6" l="1"/>
  <c r="CE115" i="6" s="1"/>
  <c r="CP115" i="6" s="1"/>
  <c r="DA115" i="6" s="1"/>
  <c r="DL115" i="6" s="1"/>
  <c r="DQ115" i="6"/>
  <c r="BY116" i="6" s="1"/>
  <c r="CJ116" i="6" s="1"/>
  <c r="CU116" i="6" s="1"/>
  <c r="DF116" i="6" s="1"/>
  <c r="DX116" i="6"/>
  <c r="CF117" i="6" s="1"/>
  <c r="CQ117" i="6" s="1"/>
  <c r="DB117" i="6" s="1"/>
  <c r="DM117" i="6" s="1"/>
  <c r="DS115" i="6"/>
  <c r="CA116" i="6" s="1"/>
  <c r="CL116" i="6" s="1"/>
  <c r="CW116" i="6" s="1"/>
  <c r="DH116" i="6" s="1"/>
  <c r="DP116" i="6"/>
  <c r="BX117" i="6" s="1"/>
  <c r="CI117" i="6" s="1"/>
  <c r="CT117" i="6" s="1"/>
  <c r="DE117" i="6" s="1"/>
  <c r="DU116" i="6"/>
  <c r="CC117" i="6" s="1"/>
  <c r="CN117" i="6" s="1"/>
  <c r="CY117" i="6" s="1"/>
  <c r="DJ117" i="6" s="1"/>
  <c r="DR116" i="6"/>
  <c r="BZ117" i="6" s="1"/>
  <c r="CK117" i="6" s="1"/>
  <c r="CV117" i="6" s="1"/>
  <c r="DG117" i="6" s="1"/>
  <c r="DY115" i="6"/>
  <c r="CG116" i="6" s="1"/>
  <c r="CR116" i="6" s="1"/>
  <c r="DC116" i="6" s="1"/>
  <c r="DN116" i="6" s="1"/>
  <c r="DT69" i="6"/>
  <c r="CB70" i="6" s="1"/>
  <c r="CM70" i="6" s="1"/>
  <c r="DV114" i="6"/>
  <c r="CD115" i="6" s="1"/>
  <c r="CO115" i="6" s="1"/>
  <c r="CZ115" i="6" s="1"/>
  <c r="DK115" i="6" s="1"/>
  <c r="AX132" i="6"/>
  <c r="BI131" i="6"/>
  <c r="BT131" i="6" s="1"/>
  <c r="AQ128" i="6"/>
  <c r="BB127" i="6"/>
  <c r="BM127" i="6" s="1"/>
  <c r="AW129" i="6"/>
  <c r="BH128" i="6"/>
  <c r="BS128" i="6" s="1"/>
  <c r="AZ128" i="6"/>
  <c r="BK127" i="6"/>
  <c r="BV127" i="6" s="1"/>
  <c r="AS128" i="6"/>
  <c r="BD127" i="6"/>
  <c r="BO127" i="6" s="1"/>
  <c r="AR128" i="6"/>
  <c r="BC127" i="6"/>
  <c r="BN127" i="6" s="1"/>
  <c r="AT128" i="6"/>
  <c r="BE127" i="6"/>
  <c r="BP127" i="6" s="1"/>
  <c r="AY129" i="6"/>
  <c r="BJ128" i="6"/>
  <c r="BU128" i="6" s="1"/>
  <c r="DR117" i="6" l="1"/>
  <c r="BZ118" i="6" s="1"/>
  <c r="CK118" i="6" s="1"/>
  <c r="CV118" i="6" s="1"/>
  <c r="DG118" i="6" s="1"/>
  <c r="DU117" i="6"/>
  <c r="CC118" i="6" s="1"/>
  <c r="CN118" i="6" s="1"/>
  <c r="CY118" i="6" s="1"/>
  <c r="DJ118" i="6" s="1"/>
  <c r="DP117" i="6"/>
  <c r="BX118" i="6" s="1"/>
  <c r="CI118" i="6" s="1"/>
  <c r="CT118" i="6" s="1"/>
  <c r="DE118" i="6" s="1"/>
  <c r="DX117" i="6"/>
  <c r="CF118" i="6" s="1"/>
  <c r="CQ118" i="6" s="1"/>
  <c r="DB118" i="6" s="1"/>
  <c r="DM118" i="6" s="1"/>
  <c r="DY116" i="6"/>
  <c r="CG117" i="6" s="1"/>
  <c r="CR117" i="6" s="1"/>
  <c r="DC117" i="6" s="1"/>
  <c r="DN117" i="6" s="1"/>
  <c r="DV115" i="6"/>
  <c r="CD116" i="6" s="1"/>
  <c r="CO116" i="6" s="1"/>
  <c r="CZ116" i="6" s="1"/>
  <c r="DK116" i="6" s="1"/>
  <c r="DQ116" i="6"/>
  <c r="BY117" i="6" s="1"/>
  <c r="CJ117" i="6" s="1"/>
  <c r="CU117" i="6" s="1"/>
  <c r="DF117" i="6" s="1"/>
  <c r="DS116" i="6"/>
  <c r="CA117" i="6" s="1"/>
  <c r="CL117" i="6" s="1"/>
  <c r="CW117" i="6" s="1"/>
  <c r="DH117" i="6" s="1"/>
  <c r="CX70" i="6"/>
  <c r="DI70" i="6" s="1"/>
  <c r="DW115" i="6"/>
  <c r="CE116" i="6" s="1"/>
  <c r="CP116" i="6" s="1"/>
  <c r="DA116" i="6" s="1"/>
  <c r="DL116" i="6" s="1"/>
  <c r="AS129" i="6"/>
  <c r="BD128" i="6"/>
  <c r="BO128" i="6" s="1"/>
  <c r="AX133" i="6"/>
  <c r="BI132" i="6"/>
  <c r="BT132" i="6" s="1"/>
  <c r="AQ129" i="6"/>
  <c r="BB128" i="6"/>
  <c r="BM128" i="6" s="1"/>
  <c r="AY130" i="6"/>
  <c r="BJ129" i="6"/>
  <c r="BU129" i="6" s="1"/>
  <c r="AZ129" i="6"/>
  <c r="BK128" i="6"/>
  <c r="BV128" i="6" s="1"/>
  <c r="AR129" i="6"/>
  <c r="BC128" i="6"/>
  <c r="BN128" i="6" s="1"/>
  <c r="AT129" i="6"/>
  <c r="BE128" i="6"/>
  <c r="BP128" i="6" s="1"/>
  <c r="AW130" i="6"/>
  <c r="BH129" i="6"/>
  <c r="BS129" i="6" s="1"/>
  <c r="DV116" i="6" l="1"/>
  <c r="CD117" i="6" s="1"/>
  <c r="CO117" i="6" s="1"/>
  <c r="CZ117" i="6" s="1"/>
  <c r="DK117" i="6" s="1"/>
  <c r="DY117" i="6"/>
  <c r="CG118" i="6" s="1"/>
  <c r="CR118" i="6" s="1"/>
  <c r="DC118" i="6" s="1"/>
  <c r="DN118" i="6" s="1"/>
  <c r="DX118" i="6"/>
  <c r="CF119" i="6" s="1"/>
  <c r="CQ119" i="6" s="1"/>
  <c r="DB119" i="6" s="1"/>
  <c r="DM119" i="6" s="1"/>
  <c r="DP118" i="6"/>
  <c r="BX119" i="6" s="1"/>
  <c r="CI119" i="6" s="1"/>
  <c r="CT119" i="6" s="1"/>
  <c r="DE119" i="6" s="1"/>
  <c r="DS117" i="6"/>
  <c r="CA118" i="6" s="1"/>
  <c r="CL118" i="6" s="1"/>
  <c r="CW118" i="6" s="1"/>
  <c r="DH118" i="6" s="1"/>
  <c r="DU118" i="6"/>
  <c r="CC119" i="6" s="1"/>
  <c r="CN119" i="6" s="1"/>
  <c r="CY119" i="6" s="1"/>
  <c r="DJ119" i="6" s="1"/>
  <c r="DQ117" i="6"/>
  <c r="BY118" i="6" s="1"/>
  <c r="CJ118" i="6" s="1"/>
  <c r="CU118" i="6" s="1"/>
  <c r="DF118" i="6" s="1"/>
  <c r="DW116" i="6"/>
  <c r="CE117" i="6" s="1"/>
  <c r="CP117" i="6" s="1"/>
  <c r="DA117" i="6" s="1"/>
  <c r="DL117" i="6" s="1"/>
  <c r="DR118" i="6"/>
  <c r="BZ119" i="6" s="1"/>
  <c r="CK119" i="6" s="1"/>
  <c r="CV119" i="6" s="1"/>
  <c r="DG119" i="6" s="1"/>
  <c r="DT70" i="6"/>
  <c r="CB71" i="6" s="1"/>
  <c r="CM71" i="6" s="1"/>
  <c r="AR130" i="6"/>
  <c r="BC129" i="6"/>
  <c r="BN129" i="6" s="1"/>
  <c r="AZ130" i="6"/>
  <c r="BK129" i="6"/>
  <c r="BV129" i="6" s="1"/>
  <c r="AS130" i="6"/>
  <c r="BD129" i="6"/>
  <c r="BO129" i="6" s="1"/>
  <c r="AX134" i="6"/>
  <c r="BI133" i="6"/>
  <c r="BT133" i="6" s="1"/>
  <c r="AW131" i="6"/>
  <c r="BH130" i="6"/>
  <c r="BS130" i="6" s="1"/>
  <c r="AY131" i="6"/>
  <c r="BJ130" i="6"/>
  <c r="BU130" i="6" s="1"/>
  <c r="AT130" i="6"/>
  <c r="BE129" i="6"/>
  <c r="BP129" i="6" s="1"/>
  <c r="AQ130" i="6"/>
  <c r="BB129" i="6"/>
  <c r="BM129" i="6" s="1"/>
  <c r="DP119" i="6" l="1"/>
  <c r="BX120" i="6" s="1"/>
  <c r="CI120" i="6" s="1"/>
  <c r="CT120" i="6" s="1"/>
  <c r="DE120" i="6" s="1"/>
  <c r="DS118" i="6"/>
  <c r="CA119" i="6" s="1"/>
  <c r="CL119" i="6" s="1"/>
  <c r="CW119" i="6" s="1"/>
  <c r="DH119" i="6" s="1"/>
  <c r="DR119" i="6"/>
  <c r="BZ120" i="6" s="1"/>
  <c r="CK120" i="6" s="1"/>
  <c r="CV120" i="6" s="1"/>
  <c r="DG120" i="6" s="1"/>
  <c r="DU119" i="6"/>
  <c r="CC120" i="6" s="1"/>
  <c r="CN120" i="6" s="1"/>
  <c r="CY120" i="6" s="1"/>
  <c r="DJ120" i="6" s="1"/>
  <c r="CX71" i="6"/>
  <c r="DI71" i="6" s="1"/>
  <c r="DY118" i="6"/>
  <c r="CG119" i="6" s="1"/>
  <c r="CR119" i="6" s="1"/>
  <c r="DC119" i="6" s="1"/>
  <c r="DN119" i="6" s="1"/>
  <c r="DQ118" i="6"/>
  <c r="BY119" i="6" s="1"/>
  <c r="CJ119" i="6" s="1"/>
  <c r="CU119" i="6" s="1"/>
  <c r="DF119" i="6" s="1"/>
  <c r="DW117" i="6"/>
  <c r="CE118" i="6" s="1"/>
  <c r="CP118" i="6" s="1"/>
  <c r="DA118" i="6" s="1"/>
  <c r="DL118" i="6" s="1"/>
  <c r="DV117" i="6"/>
  <c r="CD118" i="6" s="1"/>
  <c r="CO118" i="6" s="1"/>
  <c r="CZ118" i="6" s="1"/>
  <c r="DK118" i="6" s="1"/>
  <c r="DX119" i="6"/>
  <c r="CF120" i="6" s="1"/>
  <c r="CQ120" i="6" s="1"/>
  <c r="DB120" i="6" s="1"/>
  <c r="DM120" i="6" s="1"/>
  <c r="AW132" i="6"/>
  <c r="BH131" i="6"/>
  <c r="BS131" i="6" s="1"/>
  <c r="AR131" i="6"/>
  <c r="BC130" i="6"/>
  <c r="BN130" i="6" s="1"/>
  <c r="AZ131" i="6"/>
  <c r="BK130" i="6"/>
  <c r="BV130" i="6" s="1"/>
  <c r="AQ131" i="6"/>
  <c r="BB130" i="6"/>
  <c r="BM130" i="6" s="1"/>
  <c r="AX135" i="6"/>
  <c r="BI134" i="6"/>
  <c r="BT134" i="6" s="1"/>
  <c r="AY132" i="6"/>
  <c r="BJ131" i="6"/>
  <c r="BU131" i="6" s="1"/>
  <c r="AT131" i="6"/>
  <c r="BE130" i="6"/>
  <c r="BP130" i="6" s="1"/>
  <c r="AS131" i="6"/>
  <c r="BD130" i="6"/>
  <c r="BO130" i="6" s="1"/>
  <c r="DY119" i="6" l="1"/>
  <c r="CG120" i="6" s="1"/>
  <c r="CR120" i="6" s="1"/>
  <c r="DC120" i="6" s="1"/>
  <c r="DN120" i="6" s="1"/>
  <c r="DV118" i="6"/>
  <c r="CD119" i="6" s="1"/>
  <c r="CO119" i="6" s="1"/>
  <c r="CZ119" i="6" s="1"/>
  <c r="DK119" i="6" s="1"/>
  <c r="DR120" i="6"/>
  <c r="BZ121" i="6" s="1"/>
  <c r="CK121" i="6" s="1"/>
  <c r="CV121" i="6" s="1"/>
  <c r="DG121" i="6" s="1"/>
  <c r="DQ119" i="6"/>
  <c r="BY120" i="6" s="1"/>
  <c r="CJ120" i="6" s="1"/>
  <c r="CU120" i="6" s="1"/>
  <c r="DF120" i="6" s="1"/>
  <c r="DS119" i="6"/>
  <c r="CA120" i="6" s="1"/>
  <c r="CL120" i="6" s="1"/>
  <c r="CW120" i="6" s="1"/>
  <c r="DH120" i="6" s="1"/>
  <c r="DU120" i="6"/>
  <c r="CC121" i="6" s="1"/>
  <c r="CN121" i="6" s="1"/>
  <c r="CY121" i="6" s="1"/>
  <c r="DJ121" i="6" s="1"/>
  <c r="DP120" i="6"/>
  <c r="BX121" i="6" s="1"/>
  <c r="CI121" i="6" s="1"/>
  <c r="CT121" i="6" s="1"/>
  <c r="DE121" i="6" s="1"/>
  <c r="DW118" i="6"/>
  <c r="CE119" i="6" s="1"/>
  <c r="CP119" i="6" s="1"/>
  <c r="DA119" i="6" s="1"/>
  <c r="DL119" i="6" s="1"/>
  <c r="DX120" i="6"/>
  <c r="CF121" i="6" s="1"/>
  <c r="CQ121" i="6" s="1"/>
  <c r="DB121" i="6" s="1"/>
  <c r="DM121" i="6" s="1"/>
  <c r="DT71" i="6"/>
  <c r="CB72" i="6" s="1"/>
  <c r="CM72" i="6" s="1"/>
  <c r="AX136" i="6"/>
  <c r="BI135" i="6"/>
  <c r="BT135" i="6" s="1"/>
  <c r="AW133" i="6"/>
  <c r="BH132" i="6"/>
  <c r="BS132" i="6" s="1"/>
  <c r="AR132" i="6"/>
  <c r="BC131" i="6"/>
  <c r="BN131" i="6" s="1"/>
  <c r="AS132" i="6"/>
  <c r="BD131" i="6"/>
  <c r="BO131" i="6" s="1"/>
  <c r="AQ132" i="6"/>
  <c r="BB131" i="6"/>
  <c r="BM131" i="6" s="1"/>
  <c r="AY133" i="6"/>
  <c r="BJ132" i="6"/>
  <c r="BU132" i="6" s="1"/>
  <c r="AT132" i="6"/>
  <c r="BE131" i="6"/>
  <c r="BP131" i="6" s="1"/>
  <c r="AZ132" i="6"/>
  <c r="BK131" i="6"/>
  <c r="BV131" i="6" s="1"/>
  <c r="DP121" i="6" l="1"/>
  <c r="BX122" i="6" s="1"/>
  <c r="CI122" i="6" s="1"/>
  <c r="CT122" i="6" s="1"/>
  <c r="DE122" i="6" s="1"/>
  <c r="DS120" i="6"/>
  <c r="CA121" i="6" s="1"/>
  <c r="CL121" i="6" s="1"/>
  <c r="CW121" i="6" s="1"/>
  <c r="DH121" i="6" s="1"/>
  <c r="DQ120" i="6"/>
  <c r="BY121" i="6" s="1"/>
  <c r="CJ121" i="6" s="1"/>
  <c r="CU121" i="6" s="1"/>
  <c r="DF121" i="6" s="1"/>
  <c r="DX121" i="6"/>
  <c r="CF122" i="6" s="1"/>
  <c r="CQ122" i="6" s="1"/>
  <c r="DB122" i="6" s="1"/>
  <c r="DM122" i="6" s="1"/>
  <c r="DW119" i="6"/>
  <c r="CE120" i="6" s="1"/>
  <c r="CP120" i="6" s="1"/>
  <c r="DA120" i="6" s="1"/>
  <c r="DL120" i="6" s="1"/>
  <c r="DV119" i="6"/>
  <c r="CD120" i="6" s="1"/>
  <c r="CO120" i="6" s="1"/>
  <c r="CZ120" i="6" s="1"/>
  <c r="DK120" i="6" s="1"/>
  <c r="DU121" i="6"/>
  <c r="CC122" i="6" s="1"/>
  <c r="CN122" i="6" s="1"/>
  <c r="CY122" i="6" s="1"/>
  <c r="DJ122" i="6" s="1"/>
  <c r="CX72" i="6"/>
  <c r="DI72" i="6" s="1"/>
  <c r="DY120" i="6"/>
  <c r="CG121" i="6" s="1"/>
  <c r="CR121" i="6" s="1"/>
  <c r="DC121" i="6" s="1"/>
  <c r="DN121" i="6" s="1"/>
  <c r="DR121" i="6"/>
  <c r="BZ122" i="6" s="1"/>
  <c r="CK122" i="6" s="1"/>
  <c r="CV122" i="6" s="1"/>
  <c r="DG122" i="6" s="1"/>
  <c r="AQ133" i="6"/>
  <c r="BB132" i="6"/>
  <c r="BM132" i="6" s="1"/>
  <c r="AX137" i="6"/>
  <c r="BI136" i="6"/>
  <c r="BT136" i="6" s="1"/>
  <c r="AZ133" i="6"/>
  <c r="BK132" i="6"/>
  <c r="BV132" i="6" s="1"/>
  <c r="AS133" i="6"/>
  <c r="BD132" i="6"/>
  <c r="BO132" i="6" s="1"/>
  <c r="AY134" i="6"/>
  <c r="BJ133" i="6"/>
  <c r="BU133" i="6" s="1"/>
  <c r="AW134" i="6"/>
  <c r="BH133" i="6"/>
  <c r="BS133" i="6" s="1"/>
  <c r="AT133" i="6"/>
  <c r="BE132" i="6"/>
  <c r="BP132" i="6" s="1"/>
  <c r="AR133" i="6"/>
  <c r="BC132" i="6"/>
  <c r="BN132" i="6" s="1"/>
  <c r="DW120" i="6" l="1"/>
  <c r="CE121" i="6" s="1"/>
  <c r="CP121" i="6" s="1"/>
  <c r="DA121" i="6" s="1"/>
  <c r="DL121" i="6" s="1"/>
  <c r="DX122" i="6"/>
  <c r="CF123" i="6" s="1"/>
  <c r="CQ123" i="6" s="1"/>
  <c r="DB123" i="6" s="1"/>
  <c r="DM123" i="6" s="1"/>
  <c r="DV120" i="6"/>
  <c r="CD121" i="6" s="1"/>
  <c r="CO121" i="6" s="1"/>
  <c r="CZ121" i="6" s="1"/>
  <c r="DK121" i="6" s="1"/>
  <c r="DS121" i="6"/>
  <c r="CA122" i="6" s="1"/>
  <c r="CL122" i="6" s="1"/>
  <c r="CW122" i="6" s="1"/>
  <c r="DH122" i="6" s="1"/>
  <c r="DR122" i="6"/>
  <c r="BZ123" i="6" s="1"/>
  <c r="CK123" i="6" s="1"/>
  <c r="CV123" i="6" s="1"/>
  <c r="DG123" i="6" s="1"/>
  <c r="DP122" i="6"/>
  <c r="BX123" i="6" s="1"/>
  <c r="CI123" i="6" s="1"/>
  <c r="CT123" i="6" s="1"/>
  <c r="DE123" i="6" s="1"/>
  <c r="DQ121" i="6"/>
  <c r="BY122" i="6" s="1"/>
  <c r="CJ122" i="6" s="1"/>
  <c r="CU122" i="6" s="1"/>
  <c r="DF122" i="6" s="1"/>
  <c r="DU122" i="6"/>
  <c r="CC123" i="6" s="1"/>
  <c r="CN123" i="6" s="1"/>
  <c r="CY123" i="6" s="1"/>
  <c r="DJ123" i="6" s="1"/>
  <c r="DT72" i="6"/>
  <c r="CB73" i="6" s="1"/>
  <c r="CM73" i="6" s="1"/>
  <c r="DY121" i="6"/>
  <c r="CG122" i="6" s="1"/>
  <c r="CR122" i="6" s="1"/>
  <c r="DC122" i="6" s="1"/>
  <c r="DN122" i="6" s="1"/>
  <c r="AW135" i="6"/>
  <c r="BH134" i="6"/>
  <c r="BS134" i="6" s="1"/>
  <c r="AY135" i="6"/>
  <c r="BJ134" i="6"/>
  <c r="BU134" i="6" s="1"/>
  <c r="AQ134" i="6"/>
  <c r="BB133" i="6"/>
  <c r="BM133" i="6" s="1"/>
  <c r="AX138" i="6"/>
  <c r="BI137" i="6"/>
  <c r="BT137" i="6" s="1"/>
  <c r="AR134" i="6"/>
  <c r="BC133" i="6"/>
  <c r="BN133" i="6" s="1"/>
  <c r="AS134" i="6"/>
  <c r="BD133" i="6"/>
  <c r="BO133" i="6" s="1"/>
  <c r="AT134" i="6"/>
  <c r="BE133" i="6"/>
  <c r="BP133" i="6" s="1"/>
  <c r="AZ134" i="6"/>
  <c r="BK133" i="6"/>
  <c r="BV133" i="6" s="1"/>
  <c r="DQ122" i="6" l="1"/>
  <c r="BY123" i="6" s="1"/>
  <c r="CJ123" i="6" s="1"/>
  <c r="CU123" i="6" s="1"/>
  <c r="DF123" i="6" s="1"/>
  <c r="DR123" i="6"/>
  <c r="BZ124" i="6" s="1"/>
  <c r="CK124" i="6" s="1"/>
  <c r="CV124" i="6" s="1"/>
  <c r="DG124" i="6" s="1"/>
  <c r="DP123" i="6"/>
  <c r="BX124" i="6" s="1"/>
  <c r="CI124" i="6" s="1"/>
  <c r="CT124" i="6" s="1"/>
  <c r="DE124" i="6" s="1"/>
  <c r="DV121" i="6"/>
  <c r="CD122" i="6" s="1"/>
  <c r="CO122" i="6" s="1"/>
  <c r="CZ122" i="6" s="1"/>
  <c r="DK122" i="6" s="1"/>
  <c r="DU123" i="6"/>
  <c r="CC124" i="6" s="1"/>
  <c r="CN124" i="6" s="1"/>
  <c r="CY124" i="6" s="1"/>
  <c r="DJ124" i="6" s="1"/>
  <c r="DY122" i="6"/>
  <c r="CG123" i="6" s="1"/>
  <c r="CR123" i="6" s="1"/>
  <c r="DC123" i="6" s="1"/>
  <c r="DN123" i="6" s="1"/>
  <c r="DX123" i="6"/>
  <c r="CF124" i="6" s="1"/>
  <c r="CQ124" i="6" s="1"/>
  <c r="DB124" i="6" s="1"/>
  <c r="DM124" i="6" s="1"/>
  <c r="DS122" i="6"/>
  <c r="CA123" i="6" s="1"/>
  <c r="CL123" i="6" s="1"/>
  <c r="CW123" i="6" s="1"/>
  <c r="DH123" i="6" s="1"/>
  <c r="CX73" i="6"/>
  <c r="DI73" i="6" s="1"/>
  <c r="DW121" i="6"/>
  <c r="CE122" i="6" s="1"/>
  <c r="CP122" i="6" s="1"/>
  <c r="DA122" i="6" s="1"/>
  <c r="DL122" i="6" s="1"/>
  <c r="AR135" i="6"/>
  <c r="BC134" i="6"/>
  <c r="BN134" i="6" s="1"/>
  <c r="AW136" i="6"/>
  <c r="BH135" i="6"/>
  <c r="BS135" i="6" s="1"/>
  <c r="AY136" i="6"/>
  <c r="BJ135" i="6"/>
  <c r="BU135" i="6" s="1"/>
  <c r="AZ135" i="6"/>
  <c r="BK134" i="6"/>
  <c r="BV134" i="6" s="1"/>
  <c r="AX139" i="6"/>
  <c r="BI138" i="6"/>
  <c r="BT138" i="6" s="1"/>
  <c r="AS135" i="6"/>
  <c r="BD134" i="6"/>
  <c r="BO134" i="6" s="1"/>
  <c r="AT135" i="6"/>
  <c r="BE134" i="6"/>
  <c r="BP134" i="6" s="1"/>
  <c r="AQ135" i="6"/>
  <c r="BB134" i="6"/>
  <c r="BM134" i="6" s="1"/>
  <c r="DS123" i="6" l="1"/>
  <c r="CA124" i="6" s="1"/>
  <c r="CL124" i="6" s="1"/>
  <c r="CW124" i="6" s="1"/>
  <c r="DH124" i="6" s="1"/>
  <c r="DU124" i="6"/>
  <c r="CC125" i="6" s="1"/>
  <c r="CN125" i="6" s="1"/>
  <c r="CY125" i="6" s="1"/>
  <c r="DJ125" i="6" s="1"/>
  <c r="DY123" i="6"/>
  <c r="CG124" i="6" s="1"/>
  <c r="CR124" i="6" s="1"/>
  <c r="DC124" i="6" s="1"/>
  <c r="DN124" i="6" s="1"/>
  <c r="DP124" i="6"/>
  <c r="BX125" i="6" s="1"/>
  <c r="CI125" i="6" s="1"/>
  <c r="CT125" i="6" s="1"/>
  <c r="DE125" i="6" s="1"/>
  <c r="DX124" i="6"/>
  <c r="CF125" i="6" s="1"/>
  <c r="CQ125" i="6" s="1"/>
  <c r="DB125" i="6" s="1"/>
  <c r="DM125" i="6" s="1"/>
  <c r="DW122" i="6"/>
  <c r="CE123" i="6" s="1"/>
  <c r="CP123" i="6" s="1"/>
  <c r="DA123" i="6" s="1"/>
  <c r="DL123" i="6" s="1"/>
  <c r="DR124" i="6"/>
  <c r="BZ125" i="6" s="1"/>
  <c r="CK125" i="6" s="1"/>
  <c r="CV125" i="6" s="1"/>
  <c r="DG125" i="6" s="1"/>
  <c r="DV122" i="6"/>
  <c r="CD123" i="6" s="1"/>
  <c r="CO123" i="6" s="1"/>
  <c r="CZ123" i="6" s="1"/>
  <c r="DK123" i="6" s="1"/>
  <c r="DQ123" i="6"/>
  <c r="BY124" i="6" s="1"/>
  <c r="CJ124" i="6" s="1"/>
  <c r="CU124" i="6" s="1"/>
  <c r="DF124" i="6" s="1"/>
  <c r="DT73" i="6"/>
  <c r="CB74" i="6" s="1"/>
  <c r="CM74" i="6" s="1"/>
  <c r="AX140" i="6"/>
  <c r="BI139" i="6"/>
  <c r="BT139" i="6" s="1"/>
  <c r="AR136" i="6"/>
  <c r="BC135" i="6"/>
  <c r="BN135" i="6" s="1"/>
  <c r="AW137" i="6"/>
  <c r="BH136" i="6"/>
  <c r="BS136" i="6" s="1"/>
  <c r="AQ136" i="6"/>
  <c r="BB135" i="6"/>
  <c r="BM135" i="6" s="1"/>
  <c r="AZ136" i="6"/>
  <c r="BK135" i="6"/>
  <c r="BV135" i="6" s="1"/>
  <c r="AS136" i="6"/>
  <c r="BD135" i="6"/>
  <c r="BO135" i="6" s="1"/>
  <c r="AT136" i="6"/>
  <c r="BE135" i="6"/>
  <c r="BP135" i="6" s="1"/>
  <c r="AY137" i="6"/>
  <c r="BJ136" i="6"/>
  <c r="BU136" i="6" s="1"/>
  <c r="DR125" i="6" l="1"/>
  <c r="BZ126" i="6" s="1"/>
  <c r="CK126" i="6" s="1"/>
  <c r="CV126" i="6" s="1"/>
  <c r="DG126" i="6" s="1"/>
  <c r="DX125" i="6"/>
  <c r="CF126" i="6" s="1"/>
  <c r="CQ126" i="6" s="1"/>
  <c r="DB126" i="6" s="1"/>
  <c r="DM126" i="6" s="1"/>
  <c r="DV123" i="6"/>
  <c r="CD124" i="6" s="1"/>
  <c r="CO124" i="6" s="1"/>
  <c r="CZ124" i="6" s="1"/>
  <c r="DK124" i="6" s="1"/>
  <c r="DW123" i="6"/>
  <c r="CE124" i="6" s="1"/>
  <c r="CP124" i="6" s="1"/>
  <c r="DA124" i="6" s="1"/>
  <c r="DL124" i="6" s="1"/>
  <c r="DP125" i="6"/>
  <c r="BX126" i="6" s="1"/>
  <c r="CI126" i="6" s="1"/>
  <c r="CT126" i="6" s="1"/>
  <c r="DE126" i="6" s="1"/>
  <c r="DY124" i="6"/>
  <c r="CG125" i="6" s="1"/>
  <c r="CR125" i="6" s="1"/>
  <c r="DC125" i="6" s="1"/>
  <c r="DN125" i="6" s="1"/>
  <c r="CX74" i="6"/>
  <c r="DI74" i="6" s="1"/>
  <c r="DU125" i="6"/>
  <c r="CC126" i="6" s="1"/>
  <c r="CN126" i="6" s="1"/>
  <c r="CY126" i="6" s="1"/>
  <c r="DJ126" i="6" s="1"/>
  <c r="DQ124" i="6"/>
  <c r="BY125" i="6" s="1"/>
  <c r="CJ125" i="6" s="1"/>
  <c r="CU125" i="6" s="1"/>
  <c r="DF125" i="6" s="1"/>
  <c r="DS124" i="6"/>
  <c r="CA125" i="6" s="1"/>
  <c r="CL125" i="6" s="1"/>
  <c r="CW125" i="6" s="1"/>
  <c r="DH125" i="6" s="1"/>
  <c r="AZ137" i="6"/>
  <c r="BK136" i="6"/>
  <c r="BV136" i="6" s="1"/>
  <c r="AX141" i="6"/>
  <c r="BI140" i="6"/>
  <c r="BT140" i="6" s="1"/>
  <c r="AR137" i="6"/>
  <c r="BC136" i="6"/>
  <c r="BN136" i="6" s="1"/>
  <c r="AY138" i="6"/>
  <c r="BJ137" i="6"/>
  <c r="BU137" i="6" s="1"/>
  <c r="AQ137" i="6"/>
  <c r="BB136" i="6"/>
  <c r="BM136" i="6" s="1"/>
  <c r="AS137" i="6"/>
  <c r="BD136" i="6"/>
  <c r="BO136" i="6" s="1"/>
  <c r="AT137" i="6"/>
  <c r="BE136" i="6"/>
  <c r="BP136" i="6" s="1"/>
  <c r="AW138" i="6"/>
  <c r="BH137" i="6"/>
  <c r="BS137" i="6" s="1"/>
  <c r="DQ125" i="6" l="1"/>
  <c r="BY126" i="6" s="1"/>
  <c r="CJ126" i="6" s="1"/>
  <c r="CU126" i="6" s="1"/>
  <c r="DF126" i="6" s="1"/>
  <c r="DP126" i="6"/>
  <c r="BX127" i="6" s="1"/>
  <c r="CI127" i="6" s="1"/>
  <c r="CT127" i="6" s="1"/>
  <c r="DE127" i="6" s="1"/>
  <c r="DV124" i="6"/>
  <c r="CD125" i="6" s="1"/>
  <c r="CO125" i="6" s="1"/>
  <c r="CZ125" i="6" s="1"/>
  <c r="DK125" i="6" s="1"/>
  <c r="DW124" i="6"/>
  <c r="CE125" i="6" s="1"/>
  <c r="CP125" i="6" s="1"/>
  <c r="DA125" i="6" s="1"/>
  <c r="DL125" i="6" s="1"/>
  <c r="DU126" i="6"/>
  <c r="CC127" i="6" s="1"/>
  <c r="CN127" i="6" s="1"/>
  <c r="CY127" i="6" s="1"/>
  <c r="DJ127" i="6" s="1"/>
  <c r="DS125" i="6"/>
  <c r="CA126" i="6" s="1"/>
  <c r="CL126" i="6" s="1"/>
  <c r="CW126" i="6" s="1"/>
  <c r="DH126" i="6" s="1"/>
  <c r="DR126" i="6"/>
  <c r="BZ127" i="6" s="1"/>
  <c r="CK127" i="6" s="1"/>
  <c r="CV127" i="6" s="1"/>
  <c r="DG127" i="6" s="1"/>
  <c r="DT74" i="6"/>
  <c r="CB75" i="6" s="1"/>
  <c r="CM75" i="6" s="1"/>
  <c r="DY125" i="6"/>
  <c r="CG126" i="6" s="1"/>
  <c r="CR126" i="6" s="1"/>
  <c r="DC126" i="6" s="1"/>
  <c r="DN126" i="6" s="1"/>
  <c r="DX126" i="6"/>
  <c r="CF127" i="6" s="1"/>
  <c r="CQ127" i="6" s="1"/>
  <c r="DB127" i="6" s="1"/>
  <c r="DM127" i="6" s="1"/>
  <c r="AQ138" i="6"/>
  <c r="BB137" i="6"/>
  <c r="BM137" i="6" s="1"/>
  <c r="AZ138" i="6"/>
  <c r="BK137" i="6"/>
  <c r="BV137" i="6" s="1"/>
  <c r="AX142" i="6"/>
  <c r="BI141" i="6"/>
  <c r="BT141" i="6" s="1"/>
  <c r="AW139" i="6"/>
  <c r="BH138" i="6"/>
  <c r="BS138" i="6" s="1"/>
  <c r="AY139" i="6"/>
  <c r="BJ138" i="6"/>
  <c r="BU138" i="6" s="1"/>
  <c r="AS138" i="6"/>
  <c r="BD137" i="6"/>
  <c r="BO137" i="6" s="1"/>
  <c r="AT138" i="6"/>
  <c r="BE137" i="6"/>
  <c r="BP137" i="6" s="1"/>
  <c r="AR138" i="6"/>
  <c r="BC137" i="6"/>
  <c r="BN137" i="6" s="1"/>
  <c r="DS126" i="6" l="1"/>
  <c r="CA127" i="6" s="1"/>
  <c r="CL127" i="6" s="1"/>
  <c r="CW127" i="6" s="1"/>
  <c r="DH127" i="6" s="1"/>
  <c r="DW125" i="6"/>
  <c r="CE126" i="6" s="1"/>
  <c r="CP126" i="6" s="1"/>
  <c r="DA126" i="6" s="1"/>
  <c r="DL126" i="6" s="1"/>
  <c r="DU127" i="6"/>
  <c r="CC128" i="6" s="1"/>
  <c r="CN128" i="6" s="1"/>
  <c r="CY128" i="6" s="1"/>
  <c r="DJ128" i="6" s="1"/>
  <c r="DV125" i="6"/>
  <c r="CD126" i="6" s="1"/>
  <c r="CO126" i="6" s="1"/>
  <c r="CZ126" i="6" s="1"/>
  <c r="DK126" i="6" s="1"/>
  <c r="DR127" i="6"/>
  <c r="BZ128" i="6" s="1"/>
  <c r="CK128" i="6" s="1"/>
  <c r="CV128" i="6" s="1"/>
  <c r="DG128" i="6" s="1"/>
  <c r="DX127" i="6"/>
  <c r="CF128" i="6" s="1"/>
  <c r="CQ128" i="6" s="1"/>
  <c r="DB128" i="6" s="1"/>
  <c r="DM128" i="6" s="1"/>
  <c r="DP127" i="6"/>
  <c r="BX128" i="6" s="1"/>
  <c r="CI128" i="6" s="1"/>
  <c r="CT128" i="6" s="1"/>
  <c r="DE128" i="6" s="1"/>
  <c r="CX75" i="6"/>
  <c r="DI75" i="6" s="1"/>
  <c r="DY126" i="6"/>
  <c r="CG127" i="6" s="1"/>
  <c r="CR127" i="6" s="1"/>
  <c r="DC127" i="6" s="1"/>
  <c r="DN127" i="6" s="1"/>
  <c r="DQ126" i="6"/>
  <c r="BY127" i="6" s="1"/>
  <c r="CJ127" i="6" s="1"/>
  <c r="CU127" i="6" s="1"/>
  <c r="DF127" i="6" s="1"/>
  <c r="AZ139" i="6"/>
  <c r="BK138" i="6"/>
  <c r="BV138" i="6" s="1"/>
  <c r="AY140" i="6"/>
  <c r="BJ139" i="6"/>
  <c r="BU139" i="6" s="1"/>
  <c r="AQ139" i="6"/>
  <c r="BB138" i="6"/>
  <c r="BM138" i="6" s="1"/>
  <c r="AS139" i="6"/>
  <c r="BD138" i="6"/>
  <c r="BO138" i="6" s="1"/>
  <c r="AR139" i="6"/>
  <c r="BC138" i="6"/>
  <c r="BN138" i="6" s="1"/>
  <c r="AW140" i="6"/>
  <c r="BH139" i="6"/>
  <c r="BS139" i="6" s="1"/>
  <c r="AT139" i="6"/>
  <c r="BE138" i="6"/>
  <c r="BP138" i="6" s="1"/>
  <c r="AX143" i="6"/>
  <c r="BI142" i="6"/>
  <c r="BT142" i="6" s="1"/>
  <c r="DX128" i="6" l="1"/>
  <c r="CF129" i="6" s="1"/>
  <c r="CQ129" i="6" s="1"/>
  <c r="DB129" i="6" s="1"/>
  <c r="DM129" i="6" s="1"/>
  <c r="DV126" i="6"/>
  <c r="CD127" i="6" s="1"/>
  <c r="CO127" i="6" s="1"/>
  <c r="CZ127" i="6" s="1"/>
  <c r="DK127" i="6" s="1"/>
  <c r="DR128" i="6"/>
  <c r="BZ129" i="6" s="1"/>
  <c r="CK129" i="6" s="1"/>
  <c r="CV129" i="6" s="1"/>
  <c r="DG129" i="6" s="1"/>
  <c r="DU128" i="6"/>
  <c r="CC129" i="6" s="1"/>
  <c r="CN129" i="6" s="1"/>
  <c r="CY129" i="6" s="1"/>
  <c r="DJ129" i="6" s="1"/>
  <c r="DP128" i="6"/>
  <c r="BX129" i="6" s="1"/>
  <c r="CI129" i="6" s="1"/>
  <c r="CT129" i="6" s="1"/>
  <c r="DE129" i="6" s="1"/>
  <c r="DQ127" i="6"/>
  <c r="BY128" i="6" s="1"/>
  <c r="CJ128" i="6" s="1"/>
  <c r="CU128" i="6" s="1"/>
  <c r="DF128" i="6" s="1"/>
  <c r="DW126" i="6"/>
  <c r="CE127" i="6" s="1"/>
  <c r="CP127" i="6" s="1"/>
  <c r="DA127" i="6" s="1"/>
  <c r="DL127" i="6" s="1"/>
  <c r="DY127" i="6"/>
  <c r="CG128" i="6" s="1"/>
  <c r="CR128" i="6" s="1"/>
  <c r="DC128" i="6" s="1"/>
  <c r="DN128" i="6" s="1"/>
  <c r="DS127" i="6"/>
  <c r="CA128" i="6" s="1"/>
  <c r="CL128" i="6" s="1"/>
  <c r="CW128" i="6" s="1"/>
  <c r="DH128" i="6" s="1"/>
  <c r="DT75" i="6"/>
  <c r="CB76" i="6" s="1"/>
  <c r="CM76" i="6" s="1"/>
  <c r="AR140" i="6"/>
  <c r="BC139" i="6"/>
  <c r="BN139" i="6" s="1"/>
  <c r="AZ140" i="6"/>
  <c r="BK139" i="6"/>
  <c r="BV139" i="6" s="1"/>
  <c r="AX144" i="6"/>
  <c r="BI143" i="6"/>
  <c r="BT143" i="6" s="1"/>
  <c r="AS140" i="6"/>
  <c r="BD139" i="6"/>
  <c r="BO139" i="6" s="1"/>
  <c r="AW141" i="6"/>
  <c r="BH140" i="6"/>
  <c r="BS140" i="6" s="1"/>
  <c r="AY141" i="6"/>
  <c r="BJ140" i="6"/>
  <c r="BU140" i="6" s="1"/>
  <c r="AT140" i="6"/>
  <c r="BE139" i="6"/>
  <c r="BP139" i="6" s="1"/>
  <c r="AQ140" i="6"/>
  <c r="BB139" i="6"/>
  <c r="BM139" i="6" s="1"/>
  <c r="DW127" i="6" l="1"/>
  <c r="CE128" i="6" s="1"/>
  <c r="CP128" i="6" s="1"/>
  <c r="DA128" i="6" s="1"/>
  <c r="DL128" i="6" s="1"/>
  <c r="DQ128" i="6"/>
  <c r="BY129" i="6" s="1"/>
  <c r="CJ129" i="6" s="1"/>
  <c r="CU129" i="6" s="1"/>
  <c r="DF129" i="6" s="1"/>
  <c r="DP129" i="6"/>
  <c r="BX130" i="6" s="1"/>
  <c r="CI130" i="6" s="1"/>
  <c r="CT130" i="6" s="1"/>
  <c r="DE130" i="6" s="1"/>
  <c r="DR129" i="6"/>
  <c r="BZ130" i="6" s="1"/>
  <c r="CK130" i="6" s="1"/>
  <c r="CV130" i="6" s="1"/>
  <c r="DG130" i="6" s="1"/>
  <c r="DU129" i="6"/>
  <c r="CC130" i="6" s="1"/>
  <c r="CN130" i="6" s="1"/>
  <c r="CY130" i="6" s="1"/>
  <c r="DJ130" i="6" s="1"/>
  <c r="CX76" i="6"/>
  <c r="DI76" i="6" s="1"/>
  <c r="DV127" i="6"/>
  <c r="CD128" i="6" s="1"/>
  <c r="CO128" i="6" s="1"/>
  <c r="CZ128" i="6" s="1"/>
  <c r="DK128" i="6" s="1"/>
  <c r="CG129" i="6"/>
  <c r="CR129" i="6" s="1"/>
  <c r="DC129" i="6" s="1"/>
  <c r="DN129" i="6" s="1"/>
  <c r="DY128" i="6"/>
  <c r="DS128" i="6"/>
  <c r="CA129" i="6" s="1"/>
  <c r="CL129" i="6" s="1"/>
  <c r="CW129" i="6" s="1"/>
  <c r="DH129" i="6" s="1"/>
  <c r="DX129" i="6"/>
  <c r="CF130" i="6" s="1"/>
  <c r="CQ130" i="6" s="1"/>
  <c r="DB130" i="6" s="1"/>
  <c r="DM130" i="6" s="1"/>
  <c r="AW142" i="6"/>
  <c r="BH141" i="6"/>
  <c r="BS141" i="6" s="1"/>
  <c r="AR141" i="6"/>
  <c r="BC140" i="6"/>
  <c r="BN140" i="6" s="1"/>
  <c r="AZ141" i="6"/>
  <c r="BK140" i="6"/>
  <c r="BV140" i="6" s="1"/>
  <c r="AQ141" i="6"/>
  <c r="BB140" i="6"/>
  <c r="BM140" i="6" s="1"/>
  <c r="AS141" i="6"/>
  <c r="BD140" i="6"/>
  <c r="BO140" i="6" s="1"/>
  <c r="AY142" i="6"/>
  <c r="BJ141" i="6"/>
  <c r="BU141" i="6" s="1"/>
  <c r="AT141" i="6"/>
  <c r="BE140" i="6"/>
  <c r="BP140" i="6" s="1"/>
  <c r="AX145" i="6"/>
  <c r="BI144" i="6"/>
  <c r="BT144" i="6" s="1"/>
  <c r="DY129" i="6" l="1"/>
  <c r="CG130" i="6" s="1"/>
  <c r="CR130" i="6" s="1"/>
  <c r="DC130" i="6" s="1"/>
  <c r="DN130" i="6" s="1"/>
  <c r="DU130" i="6"/>
  <c r="CC131" i="6" s="1"/>
  <c r="CN131" i="6" s="1"/>
  <c r="CY131" i="6" s="1"/>
  <c r="DJ131" i="6" s="1"/>
  <c r="DV128" i="6"/>
  <c r="CD129" i="6" s="1"/>
  <c r="CO129" i="6" s="1"/>
  <c r="CZ129" i="6" s="1"/>
  <c r="DK129" i="6" s="1"/>
  <c r="DP130" i="6"/>
  <c r="BX131" i="6" s="1"/>
  <c r="CI131" i="6" s="1"/>
  <c r="CT131" i="6" s="1"/>
  <c r="DE131" i="6" s="1"/>
  <c r="DR130" i="6"/>
  <c r="BZ131" i="6" s="1"/>
  <c r="CK131" i="6" s="1"/>
  <c r="CV131" i="6" s="1"/>
  <c r="DG131" i="6" s="1"/>
  <c r="DQ129" i="6"/>
  <c r="BY130" i="6" s="1"/>
  <c r="CJ130" i="6" s="1"/>
  <c r="CU130" i="6" s="1"/>
  <c r="DF130" i="6" s="1"/>
  <c r="DS129" i="6"/>
  <c r="CA130" i="6" s="1"/>
  <c r="CL130" i="6" s="1"/>
  <c r="CW130" i="6" s="1"/>
  <c r="DH130" i="6" s="1"/>
  <c r="DW128" i="6"/>
  <c r="CE129" i="6" s="1"/>
  <c r="CP129" i="6" s="1"/>
  <c r="DA129" i="6" s="1"/>
  <c r="DL129" i="6" s="1"/>
  <c r="DX130" i="6"/>
  <c r="CF131" i="6" s="1"/>
  <c r="CQ131" i="6" s="1"/>
  <c r="DB131" i="6" s="1"/>
  <c r="DM131" i="6" s="1"/>
  <c r="DT76" i="6"/>
  <c r="CB77" i="6" s="1"/>
  <c r="CM77" i="6" s="1"/>
  <c r="AS142" i="6"/>
  <c r="BD141" i="6"/>
  <c r="BO141" i="6" s="1"/>
  <c r="AW143" i="6"/>
  <c r="BH142" i="6"/>
  <c r="BS142" i="6" s="1"/>
  <c r="AR142" i="6"/>
  <c r="BC141" i="6"/>
  <c r="BN141" i="6" s="1"/>
  <c r="AX146" i="6"/>
  <c r="BI145" i="6"/>
  <c r="BT145" i="6" s="1"/>
  <c r="AQ142" i="6"/>
  <c r="BB141" i="6"/>
  <c r="BM141" i="6" s="1"/>
  <c r="AY143" i="6"/>
  <c r="BJ142" i="6"/>
  <c r="BU142" i="6" s="1"/>
  <c r="AT142" i="6"/>
  <c r="BE141" i="6"/>
  <c r="BP141" i="6" s="1"/>
  <c r="AZ142" i="6"/>
  <c r="BK141" i="6"/>
  <c r="BV141" i="6" s="1"/>
  <c r="DS130" i="6" l="1"/>
  <c r="CA131" i="6" s="1"/>
  <c r="CL131" i="6" s="1"/>
  <c r="CW131" i="6" s="1"/>
  <c r="DH131" i="6" s="1"/>
  <c r="DR131" i="6"/>
  <c r="BZ132" i="6" s="1"/>
  <c r="CK132" i="6" s="1"/>
  <c r="CV132" i="6" s="1"/>
  <c r="DG132" i="6" s="1"/>
  <c r="DQ130" i="6"/>
  <c r="BY131" i="6" s="1"/>
  <c r="CJ131" i="6" s="1"/>
  <c r="CU131" i="6" s="1"/>
  <c r="DF131" i="6" s="1"/>
  <c r="DV129" i="6"/>
  <c r="CD130" i="6" s="1"/>
  <c r="CO130" i="6" s="1"/>
  <c r="CZ130" i="6" s="1"/>
  <c r="DK130" i="6" s="1"/>
  <c r="DP131" i="6"/>
  <c r="BX132" i="6" s="1"/>
  <c r="CI132" i="6" s="1"/>
  <c r="CT132" i="6" s="1"/>
  <c r="DE132" i="6" s="1"/>
  <c r="CX77" i="6"/>
  <c r="DI77" i="6" s="1"/>
  <c r="DU131" i="6"/>
  <c r="CC132" i="6" s="1"/>
  <c r="CN132" i="6" s="1"/>
  <c r="CY132" i="6" s="1"/>
  <c r="DJ132" i="6" s="1"/>
  <c r="CE130" i="6"/>
  <c r="CP130" i="6" s="1"/>
  <c r="DA130" i="6" s="1"/>
  <c r="DL130" i="6" s="1"/>
  <c r="DW129" i="6"/>
  <c r="DX131" i="6"/>
  <c r="CF132" i="6" s="1"/>
  <c r="CQ132" i="6" s="1"/>
  <c r="DB132" i="6" s="1"/>
  <c r="DM132" i="6" s="1"/>
  <c r="DY130" i="6"/>
  <c r="CG131" i="6" s="1"/>
  <c r="CR131" i="6" s="1"/>
  <c r="DC131" i="6" s="1"/>
  <c r="DN131" i="6" s="1"/>
  <c r="AQ143" i="6"/>
  <c r="BB142" i="6"/>
  <c r="BM142" i="6" s="1"/>
  <c r="AS143" i="6"/>
  <c r="BD142" i="6"/>
  <c r="BO142" i="6" s="1"/>
  <c r="AY144" i="6"/>
  <c r="BJ143" i="6"/>
  <c r="BU143" i="6" s="1"/>
  <c r="AZ143" i="6"/>
  <c r="BK142" i="6"/>
  <c r="BV142" i="6" s="1"/>
  <c r="AX147" i="6"/>
  <c r="BI146" i="6"/>
  <c r="BT146" i="6" s="1"/>
  <c r="AW144" i="6"/>
  <c r="BH143" i="6"/>
  <c r="BS143" i="6" s="1"/>
  <c r="AT143" i="6"/>
  <c r="BE142" i="6"/>
  <c r="BP142" i="6" s="1"/>
  <c r="AR143" i="6"/>
  <c r="BC142" i="6"/>
  <c r="BN142" i="6" s="1"/>
  <c r="DW130" i="6" l="1"/>
  <c r="CE131" i="6" s="1"/>
  <c r="CP131" i="6" s="1"/>
  <c r="DA131" i="6" s="1"/>
  <c r="DL131" i="6" s="1"/>
  <c r="DP132" i="6"/>
  <c r="BX133" i="6" s="1"/>
  <c r="CI133" i="6" s="1"/>
  <c r="CT133" i="6" s="1"/>
  <c r="DE133" i="6" s="1"/>
  <c r="DU132" i="6"/>
  <c r="CC133" i="6" s="1"/>
  <c r="CN133" i="6" s="1"/>
  <c r="CY133" i="6" s="1"/>
  <c r="DJ133" i="6" s="1"/>
  <c r="DQ131" i="6"/>
  <c r="BY132" i="6" s="1"/>
  <c r="CJ132" i="6" s="1"/>
  <c r="CU132" i="6" s="1"/>
  <c r="DF132" i="6" s="1"/>
  <c r="DX132" i="6"/>
  <c r="CF133" i="6" s="1"/>
  <c r="CQ133" i="6" s="1"/>
  <c r="DB133" i="6" s="1"/>
  <c r="DM133" i="6" s="1"/>
  <c r="DR132" i="6"/>
  <c r="BZ133" i="6" s="1"/>
  <c r="CK133" i="6" s="1"/>
  <c r="CV133" i="6" s="1"/>
  <c r="DG133" i="6" s="1"/>
  <c r="DV130" i="6"/>
  <c r="CD131" i="6" s="1"/>
  <c r="CO131" i="6" s="1"/>
  <c r="CZ131" i="6" s="1"/>
  <c r="DK131" i="6" s="1"/>
  <c r="DS131" i="6"/>
  <c r="CA132" i="6" s="1"/>
  <c r="CL132" i="6" s="1"/>
  <c r="CW132" i="6" s="1"/>
  <c r="DH132" i="6" s="1"/>
  <c r="DY131" i="6"/>
  <c r="CG132" i="6" s="1"/>
  <c r="CR132" i="6" s="1"/>
  <c r="DC132" i="6" s="1"/>
  <c r="DN132" i="6" s="1"/>
  <c r="DT77" i="6"/>
  <c r="CB78" i="6" s="1"/>
  <c r="CM78" i="6" s="1"/>
  <c r="AX148" i="6"/>
  <c r="BI147" i="6"/>
  <c r="BT147" i="6" s="1"/>
  <c r="AQ144" i="6"/>
  <c r="BB143" i="6"/>
  <c r="BM143" i="6" s="1"/>
  <c r="AS144" i="6"/>
  <c r="BD143" i="6"/>
  <c r="BO143" i="6" s="1"/>
  <c r="AR144" i="6"/>
  <c r="BC143" i="6"/>
  <c r="BN143" i="6" s="1"/>
  <c r="AZ144" i="6"/>
  <c r="BK143" i="6"/>
  <c r="BV143" i="6" s="1"/>
  <c r="AW145" i="6"/>
  <c r="BH144" i="6"/>
  <c r="BS144" i="6" s="1"/>
  <c r="AT144" i="6"/>
  <c r="BE143" i="6"/>
  <c r="BP143" i="6" s="1"/>
  <c r="AY145" i="6"/>
  <c r="BJ144" i="6"/>
  <c r="BU144" i="6" s="1"/>
  <c r="DV131" i="6" l="1"/>
  <c r="CD132" i="6" s="1"/>
  <c r="CO132" i="6" s="1"/>
  <c r="CZ132" i="6" s="1"/>
  <c r="DK132" i="6" s="1"/>
  <c r="DR133" i="6"/>
  <c r="BZ134" i="6" s="1"/>
  <c r="CK134" i="6" s="1"/>
  <c r="CV134" i="6" s="1"/>
  <c r="DG134" i="6" s="1"/>
  <c r="DX133" i="6"/>
  <c r="CF134" i="6" s="1"/>
  <c r="CQ134" i="6" s="1"/>
  <c r="DB134" i="6" s="1"/>
  <c r="DM134" i="6" s="1"/>
  <c r="DU133" i="6"/>
  <c r="CC134" i="6" s="1"/>
  <c r="CN134" i="6" s="1"/>
  <c r="CY134" i="6" s="1"/>
  <c r="DJ134" i="6" s="1"/>
  <c r="DQ132" i="6"/>
  <c r="BY133" i="6" s="1"/>
  <c r="CJ133" i="6" s="1"/>
  <c r="CU133" i="6" s="1"/>
  <c r="DF133" i="6" s="1"/>
  <c r="CX78" i="6"/>
  <c r="DI78" i="6" s="1"/>
  <c r="DP133" i="6"/>
  <c r="BX134" i="6" s="1"/>
  <c r="CI134" i="6" s="1"/>
  <c r="CT134" i="6" s="1"/>
  <c r="DE134" i="6" s="1"/>
  <c r="DS132" i="6"/>
  <c r="CA133" i="6" s="1"/>
  <c r="CL133" i="6" s="1"/>
  <c r="CW133" i="6" s="1"/>
  <c r="DH133" i="6" s="1"/>
  <c r="DY132" i="6"/>
  <c r="CG133" i="6" s="1"/>
  <c r="CR133" i="6" s="1"/>
  <c r="DC133" i="6" s="1"/>
  <c r="DN133" i="6" s="1"/>
  <c r="DW131" i="6"/>
  <c r="CE132" i="6" s="1"/>
  <c r="CP132" i="6" s="1"/>
  <c r="DA132" i="6" s="1"/>
  <c r="DL132" i="6" s="1"/>
  <c r="AZ145" i="6"/>
  <c r="BK144" i="6"/>
  <c r="BV144" i="6" s="1"/>
  <c r="AX149" i="6"/>
  <c r="BI148" i="6"/>
  <c r="BT148" i="6" s="1"/>
  <c r="AQ145" i="6"/>
  <c r="BB144" i="6"/>
  <c r="BM144" i="6" s="1"/>
  <c r="AY146" i="6"/>
  <c r="BJ145" i="6"/>
  <c r="BU145" i="6" s="1"/>
  <c r="AR145" i="6"/>
  <c r="BC144" i="6"/>
  <c r="BN144" i="6" s="1"/>
  <c r="AW146" i="6"/>
  <c r="BH145" i="6"/>
  <c r="BS145" i="6" s="1"/>
  <c r="AT145" i="6"/>
  <c r="BE144" i="6"/>
  <c r="BP144" i="6" s="1"/>
  <c r="AS145" i="6"/>
  <c r="BD144" i="6"/>
  <c r="BO144" i="6" s="1"/>
  <c r="DP134" i="6" l="1"/>
  <c r="BX135" i="6" s="1"/>
  <c r="CI135" i="6" s="1"/>
  <c r="CT135" i="6" s="1"/>
  <c r="DE135" i="6" s="1"/>
  <c r="DQ133" i="6"/>
  <c r="BY134" i="6" s="1"/>
  <c r="CJ134" i="6" s="1"/>
  <c r="CU134" i="6" s="1"/>
  <c r="DF134" i="6" s="1"/>
  <c r="DU134" i="6"/>
  <c r="CC135" i="6" s="1"/>
  <c r="CN135" i="6" s="1"/>
  <c r="CY135" i="6" s="1"/>
  <c r="DJ135" i="6" s="1"/>
  <c r="DY133" i="6"/>
  <c r="CG134" i="6" s="1"/>
  <c r="CR134" i="6" s="1"/>
  <c r="DC134" i="6" s="1"/>
  <c r="DN134" i="6" s="1"/>
  <c r="DW132" i="6"/>
  <c r="CE133" i="6" s="1"/>
  <c r="CP133" i="6" s="1"/>
  <c r="DA133" i="6" s="1"/>
  <c r="DL133" i="6" s="1"/>
  <c r="DR134" i="6"/>
  <c r="BZ135" i="6" s="1"/>
  <c r="CK135" i="6" s="1"/>
  <c r="CV135" i="6" s="1"/>
  <c r="DG135" i="6" s="1"/>
  <c r="DS133" i="6"/>
  <c r="CA134" i="6" s="1"/>
  <c r="CL134" i="6" s="1"/>
  <c r="CW134" i="6" s="1"/>
  <c r="DH134" i="6" s="1"/>
  <c r="DV132" i="6"/>
  <c r="CD133" i="6" s="1"/>
  <c r="CO133" i="6" s="1"/>
  <c r="CZ133" i="6" s="1"/>
  <c r="DK133" i="6" s="1"/>
  <c r="DT78" i="6"/>
  <c r="CB79" i="6" s="1"/>
  <c r="CM79" i="6" s="1"/>
  <c r="DX134" i="6"/>
  <c r="CF135" i="6" s="1"/>
  <c r="CQ135" i="6" s="1"/>
  <c r="DB135" i="6" s="1"/>
  <c r="DM135" i="6" s="1"/>
  <c r="AR146" i="6"/>
  <c r="BC145" i="6"/>
  <c r="BN145" i="6" s="1"/>
  <c r="AZ146" i="6"/>
  <c r="BK145" i="6"/>
  <c r="BV145" i="6" s="1"/>
  <c r="AW147" i="6"/>
  <c r="BH146" i="6"/>
  <c r="BS146" i="6" s="1"/>
  <c r="AS146" i="6"/>
  <c r="BD145" i="6"/>
  <c r="BO145" i="6" s="1"/>
  <c r="AY147" i="6"/>
  <c r="BJ146" i="6"/>
  <c r="BU146" i="6" s="1"/>
  <c r="AX150" i="6"/>
  <c r="BI149" i="6"/>
  <c r="BT149" i="6" s="1"/>
  <c r="AT146" i="6"/>
  <c r="BE145" i="6"/>
  <c r="BP145" i="6" s="1"/>
  <c r="AQ146" i="6"/>
  <c r="BB145" i="6"/>
  <c r="BM145" i="6" s="1"/>
  <c r="DS134" i="6" l="1"/>
  <c r="CA135" i="6" s="1"/>
  <c r="CL135" i="6" s="1"/>
  <c r="CW135" i="6" s="1"/>
  <c r="DH135" i="6" s="1"/>
  <c r="DW133" i="6"/>
  <c r="CE134" i="6" s="1"/>
  <c r="CP134" i="6" s="1"/>
  <c r="DA134" i="6" s="1"/>
  <c r="DL134" i="6" s="1"/>
  <c r="DR135" i="6"/>
  <c r="BZ136" i="6" s="1"/>
  <c r="CK136" i="6" s="1"/>
  <c r="CV136" i="6" s="1"/>
  <c r="DG136" i="6" s="1"/>
  <c r="DU135" i="6"/>
  <c r="CC136" i="6" s="1"/>
  <c r="CN136" i="6" s="1"/>
  <c r="CY136" i="6" s="1"/>
  <c r="DJ136" i="6" s="1"/>
  <c r="DV133" i="6"/>
  <c r="CD134" i="6" s="1"/>
  <c r="CO134" i="6" s="1"/>
  <c r="CZ134" i="6" s="1"/>
  <c r="DK134" i="6" s="1"/>
  <c r="DX135" i="6"/>
  <c r="CF136" i="6" s="1"/>
  <c r="CQ136" i="6" s="1"/>
  <c r="DB136" i="6" s="1"/>
  <c r="DM136" i="6" s="1"/>
  <c r="DQ134" i="6"/>
  <c r="BY135" i="6" s="1"/>
  <c r="CJ135" i="6" s="1"/>
  <c r="CU135" i="6" s="1"/>
  <c r="DF135" i="6" s="1"/>
  <c r="DY134" i="6"/>
  <c r="CG135" i="6" s="1"/>
  <c r="CR135" i="6" s="1"/>
  <c r="DC135" i="6" s="1"/>
  <c r="DN135" i="6" s="1"/>
  <c r="CX79" i="6"/>
  <c r="DI79" i="6" s="1"/>
  <c r="DP135" i="6"/>
  <c r="BX136" i="6" s="1"/>
  <c r="CI136" i="6" s="1"/>
  <c r="CT136" i="6" s="1"/>
  <c r="DE136" i="6" s="1"/>
  <c r="AY148" i="6"/>
  <c r="BJ147" i="6"/>
  <c r="BU147" i="6" s="1"/>
  <c r="AR147" i="6"/>
  <c r="BC146" i="6"/>
  <c r="BN146" i="6" s="1"/>
  <c r="AQ147" i="6"/>
  <c r="BB146" i="6"/>
  <c r="BM146" i="6" s="1"/>
  <c r="AS147" i="6"/>
  <c r="BD146" i="6"/>
  <c r="BO146" i="6" s="1"/>
  <c r="AX151" i="6"/>
  <c r="BI150" i="6"/>
  <c r="BT150" i="6" s="1"/>
  <c r="AZ147" i="6"/>
  <c r="BK146" i="6"/>
  <c r="BV146" i="6" s="1"/>
  <c r="AT147" i="6"/>
  <c r="BE146" i="6"/>
  <c r="BP146" i="6" s="1"/>
  <c r="AW148" i="6"/>
  <c r="BH147" i="6"/>
  <c r="BS147" i="6" s="1"/>
  <c r="DY135" i="6" l="1"/>
  <c r="CG136" i="6" s="1"/>
  <c r="CR136" i="6" s="1"/>
  <c r="DC136" i="6" s="1"/>
  <c r="DN136" i="6" s="1"/>
  <c r="DV134" i="6"/>
  <c r="CD135" i="6" s="1"/>
  <c r="CO135" i="6" s="1"/>
  <c r="CZ135" i="6" s="1"/>
  <c r="DK135" i="6" s="1"/>
  <c r="DQ135" i="6"/>
  <c r="BY136" i="6" s="1"/>
  <c r="CJ136" i="6" s="1"/>
  <c r="CU136" i="6" s="1"/>
  <c r="DF136" i="6" s="1"/>
  <c r="DR136" i="6"/>
  <c r="BZ137" i="6" s="1"/>
  <c r="CK137" i="6" s="1"/>
  <c r="CV137" i="6" s="1"/>
  <c r="DG137" i="6" s="1"/>
  <c r="DU136" i="6"/>
  <c r="CC137" i="6" s="1"/>
  <c r="CN137" i="6" s="1"/>
  <c r="CY137" i="6" s="1"/>
  <c r="DJ137" i="6" s="1"/>
  <c r="DW134" i="6"/>
  <c r="CE135" i="6" s="1"/>
  <c r="CP135" i="6" s="1"/>
  <c r="DA135" i="6" s="1"/>
  <c r="DL135" i="6" s="1"/>
  <c r="DX136" i="6"/>
  <c r="CF137" i="6" s="1"/>
  <c r="CQ137" i="6" s="1"/>
  <c r="DB137" i="6" s="1"/>
  <c r="DM137" i="6" s="1"/>
  <c r="DS135" i="6"/>
  <c r="CA136" i="6" s="1"/>
  <c r="CL136" i="6" s="1"/>
  <c r="CW136" i="6" s="1"/>
  <c r="DH136" i="6" s="1"/>
  <c r="DP136" i="6"/>
  <c r="BX137" i="6" s="1"/>
  <c r="CI137" i="6" s="1"/>
  <c r="CT137" i="6" s="1"/>
  <c r="DE137" i="6" s="1"/>
  <c r="DT79" i="6"/>
  <c r="CB80" i="6" s="1"/>
  <c r="CM80" i="6" s="1"/>
  <c r="AX152" i="6"/>
  <c r="BI151" i="6"/>
  <c r="BT151" i="6" s="1"/>
  <c r="AY149" i="6"/>
  <c r="BJ148" i="6"/>
  <c r="BU148" i="6" s="1"/>
  <c r="AZ148" i="6"/>
  <c r="BK147" i="6"/>
  <c r="BV147" i="6" s="1"/>
  <c r="AW149" i="6"/>
  <c r="BH148" i="6"/>
  <c r="BS148" i="6" s="1"/>
  <c r="AS148" i="6"/>
  <c r="BD147" i="6"/>
  <c r="BO147" i="6" s="1"/>
  <c r="AR148" i="6"/>
  <c r="BC147" i="6"/>
  <c r="BN147" i="6" s="1"/>
  <c r="AT148" i="6"/>
  <c r="BE147" i="6"/>
  <c r="BP147" i="6" s="1"/>
  <c r="AQ148" i="6"/>
  <c r="BB147" i="6"/>
  <c r="BM147" i="6" s="1"/>
  <c r="DX137" i="6" l="1"/>
  <c r="CF138" i="6" s="1"/>
  <c r="CQ138" i="6" s="1"/>
  <c r="DB138" i="6" s="1"/>
  <c r="DM138" i="6" s="1"/>
  <c r="DW135" i="6"/>
  <c r="CE136" i="6" s="1"/>
  <c r="CP136" i="6" s="1"/>
  <c r="DA136" i="6" s="1"/>
  <c r="DL136" i="6" s="1"/>
  <c r="DU137" i="6"/>
  <c r="CC138" i="6" s="1"/>
  <c r="CN138" i="6" s="1"/>
  <c r="CY138" i="6" s="1"/>
  <c r="DJ138" i="6" s="1"/>
  <c r="DQ136" i="6"/>
  <c r="BY137" i="6" s="1"/>
  <c r="CJ137" i="6" s="1"/>
  <c r="CU137" i="6" s="1"/>
  <c r="DF137" i="6" s="1"/>
  <c r="DR137" i="6"/>
  <c r="BZ138" i="6" s="1"/>
  <c r="CK138" i="6" s="1"/>
  <c r="CV138" i="6" s="1"/>
  <c r="DG138" i="6" s="1"/>
  <c r="CX80" i="6"/>
  <c r="DI80" i="6" s="1"/>
  <c r="DV135" i="6"/>
  <c r="CD136" i="6" s="1"/>
  <c r="CO136" i="6" s="1"/>
  <c r="CZ136" i="6" s="1"/>
  <c r="DK136" i="6" s="1"/>
  <c r="DS136" i="6"/>
  <c r="CA137" i="6" s="1"/>
  <c r="CL137" i="6" s="1"/>
  <c r="CW137" i="6" s="1"/>
  <c r="DH137" i="6" s="1"/>
  <c r="DP137" i="6"/>
  <c r="BX138" i="6" s="1"/>
  <c r="CI138" i="6" s="1"/>
  <c r="CT138" i="6" s="1"/>
  <c r="DE138" i="6" s="1"/>
  <c r="DY136" i="6"/>
  <c r="CG137" i="6" s="1"/>
  <c r="CR137" i="6" s="1"/>
  <c r="DC137" i="6" s="1"/>
  <c r="DN137" i="6" s="1"/>
  <c r="AS149" i="6"/>
  <c r="BD148" i="6"/>
  <c r="BO148" i="6" s="1"/>
  <c r="AX153" i="6"/>
  <c r="BI152" i="6"/>
  <c r="BT152" i="6" s="1"/>
  <c r="AY150" i="6"/>
  <c r="BJ149" i="6"/>
  <c r="BU149" i="6" s="1"/>
  <c r="AQ149" i="6"/>
  <c r="BB148" i="6"/>
  <c r="BM148" i="6" s="1"/>
  <c r="AW150" i="6"/>
  <c r="BH149" i="6"/>
  <c r="BS149" i="6" s="1"/>
  <c r="AR149" i="6"/>
  <c r="BC148" i="6"/>
  <c r="BN148" i="6" s="1"/>
  <c r="AT149" i="6"/>
  <c r="BE148" i="6"/>
  <c r="BP148" i="6" s="1"/>
  <c r="AZ149" i="6"/>
  <c r="BK148" i="6"/>
  <c r="BV148" i="6" s="1"/>
  <c r="DR138" i="6" l="1"/>
  <c r="BZ139" i="6" s="1"/>
  <c r="CK139" i="6" s="1"/>
  <c r="CV139" i="6" s="1"/>
  <c r="DG139" i="6" s="1"/>
  <c r="DQ137" i="6"/>
  <c r="BY138" i="6" s="1"/>
  <c r="CJ138" i="6" s="1"/>
  <c r="CU138" i="6" s="1"/>
  <c r="DF138" i="6" s="1"/>
  <c r="DP138" i="6"/>
  <c r="BX139" i="6" s="1"/>
  <c r="CI139" i="6" s="1"/>
  <c r="CT139" i="6" s="1"/>
  <c r="DE139" i="6" s="1"/>
  <c r="DU138" i="6"/>
  <c r="CC139" i="6" s="1"/>
  <c r="CN139" i="6" s="1"/>
  <c r="CY139" i="6" s="1"/>
  <c r="DJ139" i="6" s="1"/>
  <c r="DY137" i="6"/>
  <c r="CG138" i="6" s="1"/>
  <c r="CR138" i="6" s="1"/>
  <c r="DC138" i="6" s="1"/>
  <c r="DN138" i="6" s="1"/>
  <c r="DW136" i="6"/>
  <c r="CE137" i="6" s="1"/>
  <c r="CP137" i="6" s="1"/>
  <c r="DA137" i="6" s="1"/>
  <c r="DL137" i="6" s="1"/>
  <c r="DV136" i="6"/>
  <c r="CD137" i="6" s="1"/>
  <c r="CO137" i="6" s="1"/>
  <c r="CZ137" i="6" s="1"/>
  <c r="DK137" i="6" s="1"/>
  <c r="DS137" i="6"/>
  <c r="CA138" i="6" s="1"/>
  <c r="CL138" i="6" s="1"/>
  <c r="CW138" i="6" s="1"/>
  <c r="DH138" i="6" s="1"/>
  <c r="DX138" i="6"/>
  <c r="CF139" i="6" s="1"/>
  <c r="CQ139" i="6" s="1"/>
  <c r="DB139" i="6" s="1"/>
  <c r="DM139" i="6" s="1"/>
  <c r="DT80" i="6"/>
  <c r="CB81" i="6" s="1"/>
  <c r="CM81" i="6" s="1"/>
  <c r="AW151" i="6"/>
  <c r="BH150" i="6"/>
  <c r="BS150" i="6" s="1"/>
  <c r="AS150" i="6"/>
  <c r="BD149" i="6"/>
  <c r="BO149" i="6" s="1"/>
  <c r="AX154" i="6"/>
  <c r="BI153" i="6"/>
  <c r="BT153" i="6" s="1"/>
  <c r="AZ150" i="6"/>
  <c r="BK149" i="6"/>
  <c r="BV149" i="6" s="1"/>
  <c r="AQ150" i="6"/>
  <c r="BB149" i="6"/>
  <c r="BM149" i="6" s="1"/>
  <c r="AR150" i="6"/>
  <c r="BC149" i="6"/>
  <c r="BN149" i="6" s="1"/>
  <c r="AT150" i="6"/>
  <c r="BE149" i="6"/>
  <c r="BP149" i="6" s="1"/>
  <c r="AY151" i="6"/>
  <c r="BJ150" i="6"/>
  <c r="BU150" i="6" s="1"/>
  <c r="DV137" i="6" l="1"/>
  <c r="CD138" i="6" s="1"/>
  <c r="CO138" i="6" s="1"/>
  <c r="CZ138" i="6" s="1"/>
  <c r="DK138" i="6" s="1"/>
  <c r="DY138" i="6"/>
  <c r="CG139" i="6" s="1"/>
  <c r="CR139" i="6" s="1"/>
  <c r="DC139" i="6" s="1"/>
  <c r="DN139" i="6" s="1"/>
  <c r="DU139" i="6"/>
  <c r="CC140" i="6" s="1"/>
  <c r="CN140" i="6" s="1"/>
  <c r="CY140" i="6" s="1"/>
  <c r="DJ140" i="6" s="1"/>
  <c r="DP139" i="6"/>
  <c r="BX140" i="6" s="1"/>
  <c r="CI140" i="6" s="1"/>
  <c r="CT140" i="6" s="1"/>
  <c r="DE140" i="6" s="1"/>
  <c r="DW137" i="6"/>
  <c r="CE138" i="6" s="1"/>
  <c r="CP138" i="6" s="1"/>
  <c r="DA138" i="6" s="1"/>
  <c r="DL138" i="6" s="1"/>
  <c r="CX81" i="6"/>
  <c r="DI81" i="6" s="1"/>
  <c r="DQ138" i="6"/>
  <c r="BY139" i="6" s="1"/>
  <c r="CJ139" i="6" s="1"/>
  <c r="CU139" i="6" s="1"/>
  <c r="DF139" i="6" s="1"/>
  <c r="DS138" i="6"/>
  <c r="CA139" i="6" s="1"/>
  <c r="CL139" i="6" s="1"/>
  <c r="CW139" i="6" s="1"/>
  <c r="DH139" i="6" s="1"/>
  <c r="DX139" i="6"/>
  <c r="CF140" i="6" s="1"/>
  <c r="CQ140" i="6" s="1"/>
  <c r="DB140" i="6" s="1"/>
  <c r="DM140" i="6" s="1"/>
  <c r="DR139" i="6"/>
  <c r="BZ140" i="6" s="1"/>
  <c r="CK140" i="6" s="1"/>
  <c r="CV140" i="6" s="1"/>
  <c r="DG140" i="6" s="1"/>
  <c r="AQ151" i="6"/>
  <c r="BB150" i="6"/>
  <c r="BM150" i="6" s="1"/>
  <c r="AW152" i="6"/>
  <c r="BH151" i="6"/>
  <c r="BS151" i="6" s="1"/>
  <c r="AR151" i="6"/>
  <c r="BC150" i="6"/>
  <c r="BN150" i="6" s="1"/>
  <c r="AY152" i="6"/>
  <c r="BJ151" i="6"/>
  <c r="BU151" i="6" s="1"/>
  <c r="AZ151" i="6"/>
  <c r="BK150" i="6"/>
  <c r="BV150" i="6" s="1"/>
  <c r="AS151" i="6"/>
  <c r="BD150" i="6"/>
  <c r="BO150" i="6" s="1"/>
  <c r="AT151" i="6"/>
  <c r="BE150" i="6"/>
  <c r="BP150" i="6" s="1"/>
  <c r="AX155" i="6"/>
  <c r="BI154" i="6"/>
  <c r="BT154" i="6" s="1"/>
  <c r="DQ139" i="6" l="1"/>
  <c r="BY140" i="6" s="1"/>
  <c r="CJ140" i="6" s="1"/>
  <c r="CU140" i="6" s="1"/>
  <c r="DF140" i="6" s="1"/>
  <c r="DW138" i="6"/>
  <c r="CE139" i="6" s="1"/>
  <c r="CP139" i="6" s="1"/>
  <c r="DA139" i="6" s="1"/>
  <c r="DL139" i="6" s="1"/>
  <c r="DX140" i="6"/>
  <c r="CF141" i="6" s="1"/>
  <c r="CQ141" i="6" s="1"/>
  <c r="DB141" i="6" s="1"/>
  <c r="DM141" i="6" s="1"/>
  <c r="DU140" i="6"/>
  <c r="CC141" i="6" s="1"/>
  <c r="CN141" i="6" s="1"/>
  <c r="CY141" i="6" s="1"/>
  <c r="DJ141" i="6" s="1"/>
  <c r="DR140" i="6"/>
  <c r="BZ141" i="6" s="1"/>
  <c r="CK141" i="6" s="1"/>
  <c r="CV141" i="6" s="1"/>
  <c r="DG141" i="6" s="1"/>
  <c r="DY139" i="6"/>
  <c r="CG140" i="6" s="1"/>
  <c r="CR140" i="6" s="1"/>
  <c r="DC140" i="6" s="1"/>
  <c r="DN140" i="6" s="1"/>
  <c r="DP140" i="6"/>
  <c r="BX141" i="6" s="1"/>
  <c r="CI141" i="6" s="1"/>
  <c r="CT141" i="6" s="1"/>
  <c r="DE141" i="6" s="1"/>
  <c r="DS139" i="6"/>
  <c r="CA140" i="6" s="1"/>
  <c r="CL140" i="6" s="1"/>
  <c r="CW140" i="6" s="1"/>
  <c r="DH140" i="6" s="1"/>
  <c r="DV138" i="6"/>
  <c r="CD139" i="6" s="1"/>
  <c r="CO139" i="6" s="1"/>
  <c r="CZ139" i="6" s="1"/>
  <c r="DK139" i="6" s="1"/>
  <c r="DT81" i="6"/>
  <c r="CB82" i="6" s="1"/>
  <c r="CM82" i="6" s="1"/>
  <c r="AZ152" i="6"/>
  <c r="BK151" i="6"/>
  <c r="BV151" i="6" s="1"/>
  <c r="AQ152" i="6"/>
  <c r="BB151" i="6"/>
  <c r="BM151" i="6" s="1"/>
  <c r="AW153" i="6"/>
  <c r="BH152" i="6"/>
  <c r="BS152" i="6" s="1"/>
  <c r="AX156" i="6"/>
  <c r="BI155" i="6"/>
  <c r="BT155" i="6" s="1"/>
  <c r="AY153" i="6"/>
  <c r="BJ152" i="6"/>
  <c r="BU152" i="6" s="1"/>
  <c r="AS152" i="6"/>
  <c r="BD151" i="6"/>
  <c r="BO151" i="6" s="1"/>
  <c r="AT152" i="6"/>
  <c r="BE151" i="6"/>
  <c r="BP151" i="6" s="1"/>
  <c r="AR152" i="6"/>
  <c r="BC151" i="6"/>
  <c r="BN151" i="6" s="1"/>
  <c r="DP141" i="6" l="1"/>
  <c r="BX142" i="6" s="1"/>
  <c r="CI142" i="6" s="1"/>
  <c r="CT142" i="6" s="1"/>
  <c r="DE142" i="6" s="1"/>
  <c r="DR141" i="6"/>
  <c r="BZ142" i="6" s="1"/>
  <c r="CK142" i="6" s="1"/>
  <c r="CV142" i="6" s="1"/>
  <c r="DG142" i="6" s="1"/>
  <c r="DU141" i="6"/>
  <c r="CC142" i="6" s="1"/>
  <c r="CN142" i="6" s="1"/>
  <c r="CY142" i="6" s="1"/>
  <c r="DJ142" i="6" s="1"/>
  <c r="DV139" i="6"/>
  <c r="CD140" i="6" s="1"/>
  <c r="CO140" i="6" s="1"/>
  <c r="CZ140" i="6" s="1"/>
  <c r="DK140" i="6" s="1"/>
  <c r="DS140" i="6"/>
  <c r="CA141" i="6" s="1"/>
  <c r="CL141" i="6" s="1"/>
  <c r="CW141" i="6" s="1"/>
  <c r="DH141" i="6" s="1"/>
  <c r="DW139" i="6"/>
  <c r="CE140" i="6" s="1"/>
  <c r="CP140" i="6" s="1"/>
  <c r="DA140" i="6" s="1"/>
  <c r="DL140" i="6" s="1"/>
  <c r="DY140" i="6"/>
  <c r="CG141" i="6" s="1"/>
  <c r="CR141" i="6" s="1"/>
  <c r="DC141" i="6" s="1"/>
  <c r="DN141" i="6" s="1"/>
  <c r="CX82" i="6"/>
  <c r="DI82" i="6" s="1"/>
  <c r="DQ140" i="6"/>
  <c r="BY141" i="6" s="1"/>
  <c r="CJ141" i="6" s="1"/>
  <c r="CU141" i="6" s="1"/>
  <c r="DF141" i="6" s="1"/>
  <c r="DX141" i="6"/>
  <c r="CF142" i="6" s="1"/>
  <c r="CQ142" i="6" s="1"/>
  <c r="DB142" i="6" s="1"/>
  <c r="DM142" i="6" s="1"/>
  <c r="AY154" i="6"/>
  <c r="BJ153" i="6"/>
  <c r="BU153" i="6" s="1"/>
  <c r="AZ153" i="6"/>
  <c r="BK152" i="6"/>
  <c r="BV152" i="6" s="1"/>
  <c r="AR153" i="6"/>
  <c r="BC152" i="6"/>
  <c r="BN152" i="6" s="1"/>
  <c r="AX157" i="6"/>
  <c r="BI156" i="6"/>
  <c r="BT156" i="6" s="1"/>
  <c r="AS153" i="6"/>
  <c r="BD152" i="6"/>
  <c r="BO152" i="6" s="1"/>
  <c r="AQ153" i="6"/>
  <c r="BB152" i="6"/>
  <c r="BM152" i="6" s="1"/>
  <c r="AT153" i="6"/>
  <c r="BE152" i="6"/>
  <c r="BP152" i="6" s="1"/>
  <c r="AW154" i="6"/>
  <c r="BH153" i="6"/>
  <c r="BS153" i="6" s="1"/>
  <c r="DW140" i="6" l="1"/>
  <c r="CE141" i="6" s="1"/>
  <c r="CP141" i="6" s="1"/>
  <c r="DA141" i="6" s="1"/>
  <c r="DL141" i="6" s="1"/>
  <c r="DS141" i="6"/>
  <c r="CA142" i="6" s="1"/>
  <c r="CL142" i="6" s="1"/>
  <c r="CW142" i="6" s="1"/>
  <c r="DH142" i="6" s="1"/>
  <c r="DV140" i="6"/>
  <c r="CD141" i="6" s="1"/>
  <c r="CO141" i="6" s="1"/>
  <c r="CZ141" i="6" s="1"/>
  <c r="DK141" i="6" s="1"/>
  <c r="DU142" i="6"/>
  <c r="CC143" i="6" s="1"/>
  <c r="CN143" i="6" s="1"/>
  <c r="CY143" i="6" s="1"/>
  <c r="DJ143" i="6" s="1"/>
  <c r="DX142" i="6"/>
  <c r="CF143" i="6" s="1"/>
  <c r="CQ143" i="6" s="1"/>
  <c r="DB143" i="6" s="1"/>
  <c r="DM143" i="6" s="1"/>
  <c r="DR142" i="6"/>
  <c r="BZ143" i="6" s="1"/>
  <c r="CK143" i="6" s="1"/>
  <c r="CV143" i="6" s="1"/>
  <c r="DG143" i="6" s="1"/>
  <c r="DY141" i="6"/>
  <c r="CG142" i="6" s="1"/>
  <c r="CR142" i="6" s="1"/>
  <c r="DC142" i="6" s="1"/>
  <c r="DN142" i="6" s="1"/>
  <c r="DQ141" i="6"/>
  <c r="BY142" i="6" s="1"/>
  <c r="CJ142" i="6" s="1"/>
  <c r="CU142" i="6" s="1"/>
  <c r="DF142" i="6" s="1"/>
  <c r="DP142" i="6"/>
  <c r="BX143" i="6" s="1"/>
  <c r="CI143" i="6" s="1"/>
  <c r="CT143" i="6" s="1"/>
  <c r="DE143" i="6" s="1"/>
  <c r="DT82" i="6"/>
  <c r="CB83" i="6" s="1"/>
  <c r="CM83" i="6" s="1"/>
  <c r="AQ154" i="6"/>
  <c r="BB153" i="6"/>
  <c r="BM153" i="6" s="1"/>
  <c r="AS154" i="6"/>
  <c r="BD153" i="6"/>
  <c r="BO153" i="6" s="1"/>
  <c r="AY155" i="6"/>
  <c r="BJ154" i="6"/>
  <c r="BU154" i="6" s="1"/>
  <c r="AZ154" i="6"/>
  <c r="BK153" i="6"/>
  <c r="BV153" i="6" s="1"/>
  <c r="AW155" i="6"/>
  <c r="BH154" i="6"/>
  <c r="BS154" i="6" s="1"/>
  <c r="AX158" i="6"/>
  <c r="BI157" i="6"/>
  <c r="BT157" i="6" s="1"/>
  <c r="AT154" i="6"/>
  <c r="BE153" i="6"/>
  <c r="BP153" i="6" s="1"/>
  <c r="AR154" i="6"/>
  <c r="BC153" i="6"/>
  <c r="BN153" i="6" s="1"/>
  <c r="DY142" i="6" l="1"/>
  <c r="CG143" i="6" s="1"/>
  <c r="CR143" i="6" s="1"/>
  <c r="DC143" i="6" s="1"/>
  <c r="DN143" i="6" s="1"/>
  <c r="DX143" i="6"/>
  <c r="CF144" i="6" s="1"/>
  <c r="CQ144" i="6" s="1"/>
  <c r="DB144" i="6" s="1"/>
  <c r="DM144" i="6" s="1"/>
  <c r="DU143" i="6"/>
  <c r="CC144" i="6" s="1"/>
  <c r="CN144" i="6" s="1"/>
  <c r="CY144" i="6" s="1"/>
  <c r="DJ144" i="6" s="1"/>
  <c r="DV141" i="6"/>
  <c r="CD142" i="6" s="1"/>
  <c r="CO142" i="6" s="1"/>
  <c r="CZ142" i="6" s="1"/>
  <c r="DK142" i="6" s="1"/>
  <c r="DR143" i="6"/>
  <c r="BZ144" i="6" s="1"/>
  <c r="CK144" i="6" s="1"/>
  <c r="CV144" i="6" s="1"/>
  <c r="DG144" i="6" s="1"/>
  <c r="CX83" i="6"/>
  <c r="DI83" i="6" s="1"/>
  <c r="DS142" i="6"/>
  <c r="CA143" i="6" s="1"/>
  <c r="CL143" i="6" s="1"/>
  <c r="CW143" i="6" s="1"/>
  <c r="DH143" i="6" s="1"/>
  <c r="BY143" i="6"/>
  <c r="CJ143" i="6" s="1"/>
  <c r="CU143" i="6" s="1"/>
  <c r="DF143" i="6" s="1"/>
  <c r="DQ142" i="6"/>
  <c r="DP143" i="6"/>
  <c r="BX144" i="6" s="1"/>
  <c r="CI144" i="6" s="1"/>
  <c r="CT144" i="6" s="1"/>
  <c r="DE144" i="6" s="1"/>
  <c r="DW141" i="6"/>
  <c r="CE142" i="6" s="1"/>
  <c r="CP142" i="6" s="1"/>
  <c r="DA142" i="6" s="1"/>
  <c r="DL142" i="6" s="1"/>
  <c r="AX159" i="6"/>
  <c r="BI158" i="6"/>
  <c r="BT158" i="6" s="1"/>
  <c r="AW156" i="6"/>
  <c r="BH155" i="6"/>
  <c r="BS155" i="6" s="1"/>
  <c r="AQ155" i="6"/>
  <c r="BB154" i="6"/>
  <c r="BM154" i="6" s="1"/>
  <c r="AS155" i="6"/>
  <c r="BD154" i="6"/>
  <c r="BO154" i="6" s="1"/>
  <c r="AR155" i="6"/>
  <c r="BC154" i="6"/>
  <c r="BN154" i="6" s="1"/>
  <c r="AZ155" i="6"/>
  <c r="BK154" i="6"/>
  <c r="BV154" i="6" s="1"/>
  <c r="AT155" i="6"/>
  <c r="BE154" i="6"/>
  <c r="BP154" i="6" s="1"/>
  <c r="AY156" i="6"/>
  <c r="BJ155" i="6"/>
  <c r="BU155" i="6" s="1"/>
  <c r="DQ143" i="6" l="1"/>
  <c r="BY144" i="6" s="1"/>
  <c r="CJ144" i="6" s="1"/>
  <c r="CU144" i="6" s="1"/>
  <c r="DF144" i="6" s="1"/>
  <c r="DR144" i="6"/>
  <c r="BZ145" i="6" s="1"/>
  <c r="CK145" i="6" s="1"/>
  <c r="CV145" i="6" s="1"/>
  <c r="DG145" i="6" s="1"/>
  <c r="DS143" i="6"/>
  <c r="CA144" i="6" s="1"/>
  <c r="CL144" i="6" s="1"/>
  <c r="CW144" i="6" s="1"/>
  <c r="DH144" i="6" s="1"/>
  <c r="DU144" i="6"/>
  <c r="CC145" i="6" s="1"/>
  <c r="CN145" i="6" s="1"/>
  <c r="CY145" i="6" s="1"/>
  <c r="DJ145" i="6" s="1"/>
  <c r="DP144" i="6"/>
  <c r="BX145" i="6" s="1"/>
  <c r="CI145" i="6" s="1"/>
  <c r="CT145" i="6" s="1"/>
  <c r="DE145" i="6" s="1"/>
  <c r="DX144" i="6"/>
  <c r="CF145" i="6" s="1"/>
  <c r="CQ145" i="6" s="1"/>
  <c r="DB145" i="6" s="1"/>
  <c r="DM145" i="6" s="1"/>
  <c r="DV142" i="6"/>
  <c r="CD143" i="6" s="1"/>
  <c r="CO143" i="6" s="1"/>
  <c r="CZ143" i="6" s="1"/>
  <c r="DK143" i="6" s="1"/>
  <c r="DY143" i="6"/>
  <c r="CG144" i="6" s="1"/>
  <c r="CR144" i="6" s="1"/>
  <c r="DC144" i="6" s="1"/>
  <c r="DN144" i="6" s="1"/>
  <c r="DT83" i="6"/>
  <c r="CB84" i="6" s="1"/>
  <c r="CM84" i="6" s="1"/>
  <c r="DW142" i="6"/>
  <c r="CE143" i="6" s="1"/>
  <c r="CP143" i="6" s="1"/>
  <c r="DA143" i="6" s="1"/>
  <c r="DL143" i="6" s="1"/>
  <c r="AR156" i="6"/>
  <c r="BC155" i="6"/>
  <c r="BN155" i="6" s="1"/>
  <c r="AX160" i="6"/>
  <c r="BI159" i="6"/>
  <c r="BT159" i="6" s="1"/>
  <c r="AY157" i="6"/>
  <c r="BJ156" i="6"/>
  <c r="BU156" i="6" s="1"/>
  <c r="AS156" i="6"/>
  <c r="BD155" i="6"/>
  <c r="BO155" i="6" s="1"/>
  <c r="AZ156" i="6"/>
  <c r="BK155" i="6"/>
  <c r="BV155" i="6" s="1"/>
  <c r="AW157" i="6"/>
  <c r="BH156" i="6"/>
  <c r="BS156" i="6" s="1"/>
  <c r="AT156" i="6"/>
  <c r="BE155" i="6"/>
  <c r="BP155" i="6" s="1"/>
  <c r="AQ156" i="6"/>
  <c r="BB155" i="6"/>
  <c r="BM155" i="6" s="1"/>
  <c r="DX145" i="6" l="1"/>
  <c r="CF146" i="6" s="1"/>
  <c r="CQ146" i="6" s="1"/>
  <c r="DB146" i="6" s="1"/>
  <c r="DM146" i="6" s="1"/>
  <c r="DP145" i="6"/>
  <c r="BX146" i="6" s="1"/>
  <c r="CI146" i="6" s="1"/>
  <c r="CT146" i="6" s="1"/>
  <c r="DE146" i="6" s="1"/>
  <c r="DS144" i="6"/>
  <c r="CA145" i="6" s="1"/>
  <c r="CL145" i="6" s="1"/>
  <c r="CW145" i="6" s="1"/>
  <c r="DH145" i="6" s="1"/>
  <c r="DV143" i="6"/>
  <c r="CD144" i="6" s="1"/>
  <c r="CO144" i="6" s="1"/>
  <c r="CZ144" i="6" s="1"/>
  <c r="DK144" i="6" s="1"/>
  <c r="DW143" i="6"/>
  <c r="CE144" i="6" s="1"/>
  <c r="CP144" i="6" s="1"/>
  <c r="DA144" i="6" s="1"/>
  <c r="DL144" i="6" s="1"/>
  <c r="DR145" i="6"/>
  <c r="BZ146" i="6" s="1"/>
  <c r="CK146" i="6" s="1"/>
  <c r="CV146" i="6" s="1"/>
  <c r="DG146" i="6" s="1"/>
  <c r="DY144" i="6"/>
  <c r="CG145" i="6" s="1"/>
  <c r="CR145" i="6" s="1"/>
  <c r="DC145" i="6" s="1"/>
  <c r="DN145" i="6" s="1"/>
  <c r="DU145" i="6"/>
  <c r="CC146" i="6" s="1"/>
  <c r="CN146" i="6" s="1"/>
  <c r="CY146" i="6" s="1"/>
  <c r="DJ146" i="6" s="1"/>
  <c r="CX84" i="6"/>
  <c r="DI84" i="6" s="1"/>
  <c r="DQ144" i="6"/>
  <c r="BY145" i="6" s="1"/>
  <c r="CJ145" i="6" s="1"/>
  <c r="CU145" i="6" s="1"/>
  <c r="DF145" i="6" s="1"/>
  <c r="AZ157" i="6"/>
  <c r="BK156" i="6"/>
  <c r="BV156" i="6" s="1"/>
  <c r="AR157" i="6"/>
  <c r="BC156" i="6"/>
  <c r="BN156" i="6" s="1"/>
  <c r="AQ157" i="6"/>
  <c r="BB156" i="6"/>
  <c r="BM156" i="6" s="1"/>
  <c r="AS157" i="6"/>
  <c r="BD156" i="6"/>
  <c r="BO156" i="6" s="1"/>
  <c r="AW158" i="6"/>
  <c r="BH157" i="6"/>
  <c r="BS157" i="6" s="1"/>
  <c r="AX161" i="6"/>
  <c r="BI160" i="6"/>
  <c r="BT160" i="6" s="1"/>
  <c r="AT157" i="6"/>
  <c r="BE156" i="6"/>
  <c r="BP156" i="6" s="1"/>
  <c r="AY158" i="6"/>
  <c r="BJ157" i="6"/>
  <c r="BU157" i="6" s="1"/>
  <c r="DR146" i="6" l="1"/>
  <c r="BZ147" i="6" s="1"/>
  <c r="CK147" i="6" s="1"/>
  <c r="CV147" i="6" s="1"/>
  <c r="DG147" i="6" s="1"/>
  <c r="DW144" i="6"/>
  <c r="CE145" i="6" s="1"/>
  <c r="CP145" i="6" s="1"/>
  <c r="DA145" i="6" s="1"/>
  <c r="DL145" i="6" s="1"/>
  <c r="DQ145" i="6"/>
  <c r="BY146" i="6" s="1"/>
  <c r="CJ146" i="6" s="1"/>
  <c r="CU146" i="6" s="1"/>
  <c r="DF146" i="6" s="1"/>
  <c r="DS145" i="6"/>
  <c r="CA146" i="6" s="1"/>
  <c r="CL146" i="6" s="1"/>
  <c r="CW146" i="6" s="1"/>
  <c r="DH146" i="6" s="1"/>
  <c r="DV144" i="6"/>
  <c r="CD145" i="6" s="1"/>
  <c r="CO145" i="6" s="1"/>
  <c r="CZ145" i="6" s="1"/>
  <c r="DK145" i="6" s="1"/>
  <c r="DP146" i="6"/>
  <c r="BX147" i="6" s="1"/>
  <c r="CI147" i="6" s="1"/>
  <c r="CT147" i="6" s="1"/>
  <c r="DE147" i="6" s="1"/>
  <c r="DU146" i="6"/>
  <c r="CC147" i="6" s="1"/>
  <c r="CN147" i="6" s="1"/>
  <c r="CY147" i="6" s="1"/>
  <c r="DJ147" i="6" s="1"/>
  <c r="DX146" i="6"/>
  <c r="CF147" i="6" s="1"/>
  <c r="CQ147" i="6" s="1"/>
  <c r="DB147" i="6" s="1"/>
  <c r="DM147" i="6" s="1"/>
  <c r="DY145" i="6"/>
  <c r="CG146" i="6" s="1"/>
  <c r="CR146" i="6" s="1"/>
  <c r="DC146" i="6" s="1"/>
  <c r="DN146" i="6" s="1"/>
  <c r="DT84" i="6"/>
  <c r="CB85" i="6" s="1"/>
  <c r="CM85" i="6" s="1"/>
  <c r="AW159" i="6"/>
  <c r="BH158" i="6"/>
  <c r="BS158" i="6" s="1"/>
  <c r="AZ158" i="6"/>
  <c r="BK157" i="6"/>
  <c r="BV157" i="6" s="1"/>
  <c r="AY159" i="6"/>
  <c r="BJ158" i="6"/>
  <c r="BU158" i="6" s="1"/>
  <c r="AS158" i="6"/>
  <c r="BD157" i="6"/>
  <c r="BO157" i="6" s="1"/>
  <c r="AX162" i="6"/>
  <c r="BI161" i="6"/>
  <c r="BT161" i="6" s="1"/>
  <c r="AR158" i="6"/>
  <c r="BC157" i="6"/>
  <c r="BN157" i="6" s="1"/>
  <c r="AT158" i="6"/>
  <c r="BE157" i="6"/>
  <c r="BP157" i="6" s="1"/>
  <c r="AQ158" i="6"/>
  <c r="BB157" i="6"/>
  <c r="BM157" i="6" s="1"/>
  <c r="DV145" i="6" l="1"/>
  <c r="CD146" i="6" s="1"/>
  <c r="CO146" i="6" s="1"/>
  <c r="CZ146" i="6" s="1"/>
  <c r="DK146" i="6" s="1"/>
  <c r="DS146" i="6"/>
  <c r="CA147" i="6" s="1"/>
  <c r="CL147" i="6" s="1"/>
  <c r="CW147" i="6" s="1"/>
  <c r="DH147" i="6" s="1"/>
  <c r="DY146" i="6"/>
  <c r="CG147" i="6" s="1"/>
  <c r="CR147" i="6" s="1"/>
  <c r="DC147" i="6" s="1"/>
  <c r="DN147" i="6" s="1"/>
  <c r="DP147" i="6"/>
  <c r="BX148" i="6" s="1"/>
  <c r="CI148" i="6" s="1"/>
  <c r="CT148" i="6" s="1"/>
  <c r="DE148" i="6" s="1"/>
  <c r="CX85" i="6"/>
  <c r="DI85" i="6" s="1"/>
  <c r="DW145" i="6"/>
  <c r="CE146" i="6" s="1"/>
  <c r="CP146" i="6" s="1"/>
  <c r="DA146" i="6" s="1"/>
  <c r="DL146" i="6" s="1"/>
  <c r="DX147" i="6"/>
  <c r="CF148" i="6" s="1"/>
  <c r="CQ148" i="6" s="1"/>
  <c r="DB148" i="6" s="1"/>
  <c r="DM148" i="6" s="1"/>
  <c r="DR147" i="6"/>
  <c r="BZ148" i="6" s="1"/>
  <c r="CK148" i="6" s="1"/>
  <c r="CV148" i="6" s="1"/>
  <c r="DG148" i="6" s="1"/>
  <c r="DQ146" i="6"/>
  <c r="BY147" i="6" s="1"/>
  <c r="CJ147" i="6" s="1"/>
  <c r="CU147" i="6" s="1"/>
  <c r="DF147" i="6" s="1"/>
  <c r="DU147" i="6"/>
  <c r="CC148" i="6" s="1"/>
  <c r="CN148" i="6" s="1"/>
  <c r="CY148" i="6" s="1"/>
  <c r="DJ148" i="6" s="1"/>
  <c r="AX163" i="6"/>
  <c r="BI162" i="6"/>
  <c r="BT162" i="6" s="1"/>
  <c r="AW160" i="6"/>
  <c r="BH159" i="6"/>
  <c r="BS159" i="6" s="1"/>
  <c r="AZ159" i="6"/>
  <c r="BK158" i="6"/>
  <c r="BV158" i="6" s="1"/>
  <c r="AQ159" i="6"/>
  <c r="BB158" i="6"/>
  <c r="BM158" i="6" s="1"/>
  <c r="AS159" i="6"/>
  <c r="BD158" i="6"/>
  <c r="BO158" i="6" s="1"/>
  <c r="AR159" i="6"/>
  <c r="BC158" i="6"/>
  <c r="BN158" i="6" s="1"/>
  <c r="AT159" i="6"/>
  <c r="BE158" i="6"/>
  <c r="BP158" i="6" s="1"/>
  <c r="AY160" i="6"/>
  <c r="BJ159" i="6"/>
  <c r="BU159" i="6" s="1"/>
  <c r="DW146" i="6" l="1"/>
  <c r="CE147" i="6" s="1"/>
  <c r="CP147" i="6" s="1"/>
  <c r="DA147" i="6" s="1"/>
  <c r="DL147" i="6" s="1"/>
  <c r="DX148" i="6"/>
  <c r="CF149" i="6" s="1"/>
  <c r="CQ149" i="6" s="1"/>
  <c r="DB149" i="6" s="1"/>
  <c r="DM149" i="6" s="1"/>
  <c r="DQ147" i="6"/>
  <c r="BY148" i="6" s="1"/>
  <c r="CJ148" i="6" s="1"/>
  <c r="CU148" i="6" s="1"/>
  <c r="DF148" i="6" s="1"/>
  <c r="DU148" i="6"/>
  <c r="CC149" i="6" s="1"/>
  <c r="CN149" i="6" s="1"/>
  <c r="CY149" i="6" s="1"/>
  <c r="DJ149" i="6" s="1"/>
  <c r="DS147" i="6"/>
  <c r="CA148" i="6" s="1"/>
  <c r="CL148" i="6" s="1"/>
  <c r="CW148" i="6" s="1"/>
  <c r="DH148" i="6" s="1"/>
  <c r="DP148" i="6"/>
  <c r="BX149" i="6" s="1"/>
  <c r="CI149" i="6" s="1"/>
  <c r="CT149" i="6" s="1"/>
  <c r="DE149" i="6" s="1"/>
  <c r="DV146" i="6"/>
  <c r="CD147" i="6" s="1"/>
  <c r="CO147" i="6" s="1"/>
  <c r="CZ147" i="6" s="1"/>
  <c r="DK147" i="6" s="1"/>
  <c r="DY147" i="6"/>
  <c r="CG148" i="6" s="1"/>
  <c r="CR148" i="6" s="1"/>
  <c r="DC148" i="6" s="1"/>
  <c r="DN148" i="6" s="1"/>
  <c r="DR148" i="6"/>
  <c r="BZ149" i="6" s="1"/>
  <c r="CK149" i="6" s="1"/>
  <c r="CV149" i="6" s="1"/>
  <c r="DG149" i="6" s="1"/>
  <c r="DT85" i="6"/>
  <c r="CB86" i="6" s="1"/>
  <c r="CM86" i="6" s="1"/>
  <c r="AS160" i="6"/>
  <c r="BD159" i="6"/>
  <c r="BO159" i="6" s="1"/>
  <c r="AX164" i="6"/>
  <c r="BI163" i="6"/>
  <c r="BT163" i="6" s="1"/>
  <c r="AW161" i="6"/>
  <c r="BH160" i="6"/>
  <c r="BS160" i="6" s="1"/>
  <c r="AY161" i="6"/>
  <c r="BJ160" i="6"/>
  <c r="BU160" i="6" s="1"/>
  <c r="AQ160" i="6"/>
  <c r="BB159" i="6"/>
  <c r="BM159" i="6" s="1"/>
  <c r="AR160" i="6"/>
  <c r="BC159" i="6"/>
  <c r="BN159" i="6" s="1"/>
  <c r="AT160" i="6"/>
  <c r="BE159" i="6"/>
  <c r="BP159" i="6" s="1"/>
  <c r="AZ160" i="6"/>
  <c r="BK159" i="6"/>
  <c r="BV159" i="6" s="1"/>
  <c r="DP149" i="6" l="1"/>
  <c r="BX150" i="6" s="1"/>
  <c r="CI150" i="6" s="1"/>
  <c r="CT150" i="6" s="1"/>
  <c r="DE150" i="6" s="1"/>
  <c r="DU149" i="6"/>
  <c r="CC150" i="6" s="1"/>
  <c r="CN150" i="6" s="1"/>
  <c r="CY150" i="6" s="1"/>
  <c r="DJ150" i="6" s="1"/>
  <c r="DS148" i="6"/>
  <c r="CA149" i="6" s="1"/>
  <c r="CL149" i="6" s="1"/>
  <c r="CW149" i="6" s="1"/>
  <c r="DH149" i="6" s="1"/>
  <c r="CX86" i="6"/>
  <c r="DI86" i="6" s="1"/>
  <c r="DQ148" i="6"/>
  <c r="BY149" i="6" s="1"/>
  <c r="CJ149" i="6" s="1"/>
  <c r="CU149" i="6" s="1"/>
  <c r="DF149" i="6" s="1"/>
  <c r="DY148" i="6"/>
  <c r="CG149" i="6" s="1"/>
  <c r="CR149" i="6" s="1"/>
  <c r="DC149" i="6" s="1"/>
  <c r="DN149" i="6" s="1"/>
  <c r="DX149" i="6"/>
  <c r="CF150" i="6" s="1"/>
  <c r="CQ150" i="6" s="1"/>
  <c r="DB150" i="6" s="1"/>
  <c r="DM150" i="6" s="1"/>
  <c r="DR149" i="6"/>
  <c r="BZ150" i="6" s="1"/>
  <c r="CK150" i="6" s="1"/>
  <c r="CV150" i="6" s="1"/>
  <c r="DG150" i="6" s="1"/>
  <c r="DW147" i="6"/>
  <c r="CE148" i="6" s="1"/>
  <c r="CP148" i="6" s="1"/>
  <c r="DA148" i="6" s="1"/>
  <c r="DL148" i="6" s="1"/>
  <c r="DV147" i="6"/>
  <c r="CD148" i="6" s="1"/>
  <c r="CO148" i="6" s="1"/>
  <c r="CZ148" i="6" s="1"/>
  <c r="DK148" i="6" s="1"/>
  <c r="AX165" i="6"/>
  <c r="BI164" i="6"/>
  <c r="BT164" i="6" s="1"/>
  <c r="AQ161" i="6"/>
  <c r="BB160" i="6"/>
  <c r="BM160" i="6" s="1"/>
  <c r="AS161" i="6"/>
  <c r="BD160" i="6"/>
  <c r="BO160" i="6" s="1"/>
  <c r="AR161" i="6"/>
  <c r="BC160" i="6"/>
  <c r="BN160" i="6" s="1"/>
  <c r="AZ161" i="6"/>
  <c r="BK160" i="6"/>
  <c r="BV160" i="6" s="1"/>
  <c r="AY162" i="6"/>
  <c r="BJ161" i="6"/>
  <c r="BU161" i="6" s="1"/>
  <c r="AT161" i="6"/>
  <c r="BE160" i="6"/>
  <c r="BP160" i="6" s="1"/>
  <c r="AW162" i="6"/>
  <c r="BH161" i="6"/>
  <c r="BS161" i="6" s="1"/>
  <c r="DX150" i="6" l="1"/>
  <c r="CF151" i="6" s="1"/>
  <c r="CQ151" i="6" s="1"/>
  <c r="DB151" i="6" s="1"/>
  <c r="DM151" i="6" s="1"/>
  <c r="DQ149" i="6"/>
  <c r="BY150" i="6" s="1"/>
  <c r="CJ150" i="6" s="1"/>
  <c r="CU150" i="6" s="1"/>
  <c r="DF150" i="6" s="1"/>
  <c r="DV148" i="6"/>
  <c r="CD149" i="6" s="1"/>
  <c r="CO149" i="6" s="1"/>
  <c r="CZ149" i="6" s="1"/>
  <c r="DK149" i="6" s="1"/>
  <c r="DS149" i="6"/>
  <c r="CA150" i="6" s="1"/>
  <c r="CL150" i="6" s="1"/>
  <c r="CW150" i="6" s="1"/>
  <c r="DH150" i="6" s="1"/>
  <c r="DW148" i="6"/>
  <c r="CE149" i="6" s="1"/>
  <c r="CP149" i="6" s="1"/>
  <c r="DA149" i="6" s="1"/>
  <c r="DL149" i="6" s="1"/>
  <c r="DU150" i="6"/>
  <c r="CC151" i="6" s="1"/>
  <c r="CN151" i="6" s="1"/>
  <c r="CY151" i="6" s="1"/>
  <c r="DJ151" i="6" s="1"/>
  <c r="DR150" i="6"/>
  <c r="BZ151" i="6" s="1"/>
  <c r="CK151" i="6" s="1"/>
  <c r="CV151" i="6" s="1"/>
  <c r="DG151" i="6" s="1"/>
  <c r="DP150" i="6"/>
  <c r="BX151" i="6" s="1"/>
  <c r="CI151" i="6" s="1"/>
  <c r="CT151" i="6" s="1"/>
  <c r="DE151" i="6" s="1"/>
  <c r="DY149" i="6"/>
  <c r="CG150" i="6" s="1"/>
  <c r="CR150" i="6" s="1"/>
  <c r="DC150" i="6" s="1"/>
  <c r="DN150" i="6" s="1"/>
  <c r="DT86" i="6"/>
  <c r="CB87" i="6" s="1"/>
  <c r="CM87" i="6" s="1"/>
  <c r="AZ162" i="6"/>
  <c r="BK161" i="6"/>
  <c r="BV161" i="6" s="1"/>
  <c r="AX166" i="6"/>
  <c r="BI165" i="6"/>
  <c r="BT165" i="6" s="1"/>
  <c r="AY163" i="6"/>
  <c r="BJ162" i="6"/>
  <c r="BU162" i="6" s="1"/>
  <c r="AQ162" i="6"/>
  <c r="BB161" i="6"/>
  <c r="BM161" i="6" s="1"/>
  <c r="AW163" i="6"/>
  <c r="BH162" i="6"/>
  <c r="BS162" i="6" s="1"/>
  <c r="AR162" i="6"/>
  <c r="BC161" i="6"/>
  <c r="BN161" i="6" s="1"/>
  <c r="AT162" i="6"/>
  <c r="BE161" i="6"/>
  <c r="BP161" i="6" s="1"/>
  <c r="AS162" i="6"/>
  <c r="BD161" i="6"/>
  <c r="BO161" i="6" s="1"/>
  <c r="DU151" i="6" l="1"/>
  <c r="CC152" i="6" s="1"/>
  <c r="CN152" i="6" s="1"/>
  <c r="CY152" i="6" s="1"/>
  <c r="DJ152" i="6" s="1"/>
  <c r="DS150" i="6"/>
  <c r="CA151" i="6" s="1"/>
  <c r="CL151" i="6" s="1"/>
  <c r="CW151" i="6" s="1"/>
  <c r="DH151" i="6" s="1"/>
  <c r="DY150" i="6"/>
  <c r="CG151" i="6" s="1"/>
  <c r="CR151" i="6" s="1"/>
  <c r="DC151" i="6" s="1"/>
  <c r="DN151" i="6" s="1"/>
  <c r="DV149" i="6"/>
  <c r="CD150" i="6" s="1"/>
  <c r="CO150" i="6" s="1"/>
  <c r="CZ150" i="6" s="1"/>
  <c r="DK150" i="6" s="1"/>
  <c r="DW149" i="6"/>
  <c r="CE150" i="6" s="1"/>
  <c r="CP150" i="6" s="1"/>
  <c r="DA150" i="6" s="1"/>
  <c r="DL150" i="6" s="1"/>
  <c r="CX87" i="6"/>
  <c r="DI87" i="6" s="1"/>
  <c r="DQ150" i="6"/>
  <c r="BY151" i="6" s="1"/>
  <c r="CJ151" i="6" s="1"/>
  <c r="CU151" i="6" s="1"/>
  <c r="DF151" i="6" s="1"/>
  <c r="BX152" i="6"/>
  <c r="CI152" i="6" s="1"/>
  <c r="CT152" i="6" s="1"/>
  <c r="DE152" i="6" s="1"/>
  <c r="DP151" i="6"/>
  <c r="DX151" i="6"/>
  <c r="CF152" i="6" s="1"/>
  <c r="CQ152" i="6" s="1"/>
  <c r="DB152" i="6" s="1"/>
  <c r="DM152" i="6" s="1"/>
  <c r="DR151" i="6"/>
  <c r="BZ152" i="6" s="1"/>
  <c r="CK152" i="6" s="1"/>
  <c r="CV152" i="6" s="1"/>
  <c r="DG152" i="6" s="1"/>
  <c r="AW164" i="6"/>
  <c r="BH163" i="6"/>
  <c r="BS163" i="6" s="1"/>
  <c r="AZ163" i="6"/>
  <c r="BK162" i="6"/>
  <c r="BV162" i="6" s="1"/>
  <c r="AX167" i="6"/>
  <c r="BI166" i="6"/>
  <c r="BT166" i="6" s="1"/>
  <c r="AS163" i="6"/>
  <c r="BD162" i="6"/>
  <c r="BO162" i="6" s="1"/>
  <c r="AQ163" i="6"/>
  <c r="BB162" i="6"/>
  <c r="BM162" i="6" s="1"/>
  <c r="AR163" i="6"/>
  <c r="BC162" i="6"/>
  <c r="BN162" i="6" s="1"/>
  <c r="AT163" i="6"/>
  <c r="BE162" i="6"/>
  <c r="BP162" i="6" s="1"/>
  <c r="AY164" i="6"/>
  <c r="BJ163" i="6"/>
  <c r="BU163" i="6" s="1"/>
  <c r="DQ151" i="6" l="1"/>
  <c r="BY152" i="6" s="1"/>
  <c r="CJ152" i="6" s="1"/>
  <c r="CU152" i="6" s="1"/>
  <c r="DF152" i="6" s="1"/>
  <c r="DW150" i="6"/>
  <c r="CE151" i="6" s="1"/>
  <c r="CP151" i="6" s="1"/>
  <c r="DA151" i="6" s="1"/>
  <c r="DL151" i="6" s="1"/>
  <c r="DV150" i="6"/>
  <c r="CD151" i="6" s="1"/>
  <c r="CO151" i="6" s="1"/>
  <c r="CZ151" i="6" s="1"/>
  <c r="DK151" i="6" s="1"/>
  <c r="DY151" i="6"/>
  <c r="CG152" i="6" s="1"/>
  <c r="CR152" i="6" s="1"/>
  <c r="DC152" i="6" s="1"/>
  <c r="DN152" i="6" s="1"/>
  <c r="DP152" i="6"/>
  <c r="BX153" i="6" s="1"/>
  <c r="CI153" i="6" s="1"/>
  <c r="CT153" i="6" s="1"/>
  <c r="DE153" i="6" s="1"/>
  <c r="DR152" i="6"/>
  <c r="BZ153" i="6" s="1"/>
  <c r="CK153" i="6" s="1"/>
  <c r="CV153" i="6" s="1"/>
  <c r="DG153" i="6" s="1"/>
  <c r="DS151" i="6"/>
  <c r="CA152" i="6" s="1"/>
  <c r="CL152" i="6" s="1"/>
  <c r="CW152" i="6" s="1"/>
  <c r="DH152" i="6" s="1"/>
  <c r="DX152" i="6"/>
  <c r="CF153" i="6" s="1"/>
  <c r="CQ153" i="6" s="1"/>
  <c r="DB153" i="6" s="1"/>
  <c r="DM153" i="6" s="1"/>
  <c r="DU152" i="6"/>
  <c r="CC153" i="6" s="1"/>
  <c r="CN153" i="6" s="1"/>
  <c r="CY153" i="6" s="1"/>
  <c r="DJ153" i="6" s="1"/>
  <c r="DT87" i="6"/>
  <c r="CB88" i="6" s="1"/>
  <c r="CM88" i="6" s="1"/>
  <c r="AQ164" i="6"/>
  <c r="BB163" i="6"/>
  <c r="BM163" i="6" s="1"/>
  <c r="AW165" i="6"/>
  <c r="BH164" i="6"/>
  <c r="BS164" i="6" s="1"/>
  <c r="AZ164" i="6"/>
  <c r="BK163" i="6"/>
  <c r="BV163" i="6" s="1"/>
  <c r="AY165" i="6"/>
  <c r="BJ164" i="6"/>
  <c r="BU164" i="6" s="1"/>
  <c r="AS164" i="6"/>
  <c r="BD163" i="6"/>
  <c r="BO163" i="6" s="1"/>
  <c r="AR164" i="6"/>
  <c r="BC163" i="6"/>
  <c r="BN163" i="6" s="1"/>
  <c r="AT164" i="6"/>
  <c r="BE163" i="6"/>
  <c r="BP163" i="6" s="1"/>
  <c r="AX168" i="6"/>
  <c r="BI167" i="6"/>
  <c r="BT167" i="6" s="1"/>
  <c r="DS152" i="6" l="1"/>
  <c r="CA153" i="6" s="1"/>
  <c r="CL153" i="6" s="1"/>
  <c r="CW153" i="6" s="1"/>
  <c r="DH153" i="6" s="1"/>
  <c r="DP153" i="6"/>
  <c r="BX154" i="6" s="1"/>
  <c r="CI154" i="6" s="1"/>
  <c r="CT154" i="6" s="1"/>
  <c r="DE154" i="6" s="1"/>
  <c r="DR153" i="6"/>
  <c r="BZ154" i="6" s="1"/>
  <c r="CK154" i="6" s="1"/>
  <c r="CV154" i="6" s="1"/>
  <c r="DG154" i="6" s="1"/>
  <c r="DV151" i="6"/>
  <c r="CD152" i="6" s="1"/>
  <c r="CO152" i="6" s="1"/>
  <c r="CZ152" i="6" s="1"/>
  <c r="DK152" i="6" s="1"/>
  <c r="DY152" i="6"/>
  <c r="CG153" i="6" s="1"/>
  <c r="CR153" i="6" s="1"/>
  <c r="DC153" i="6" s="1"/>
  <c r="DN153" i="6" s="1"/>
  <c r="CX88" i="6"/>
  <c r="DI88" i="6" s="1"/>
  <c r="DW151" i="6"/>
  <c r="CE152" i="6" s="1"/>
  <c r="CP152" i="6" s="1"/>
  <c r="DA152" i="6" s="1"/>
  <c r="DL152" i="6" s="1"/>
  <c r="CF154" i="6"/>
  <c r="CQ154" i="6" s="1"/>
  <c r="DB154" i="6" s="1"/>
  <c r="DM154" i="6" s="1"/>
  <c r="DX153" i="6"/>
  <c r="DU153" i="6"/>
  <c r="CC154" i="6" s="1"/>
  <c r="CN154" i="6" s="1"/>
  <c r="CY154" i="6" s="1"/>
  <c r="DJ154" i="6" s="1"/>
  <c r="DQ152" i="6"/>
  <c r="BY153" i="6" s="1"/>
  <c r="CJ153" i="6" s="1"/>
  <c r="CU153" i="6" s="1"/>
  <c r="DF153" i="6" s="1"/>
  <c r="AW166" i="6"/>
  <c r="BH165" i="6"/>
  <c r="BS165" i="6" s="1"/>
  <c r="AS165" i="6"/>
  <c r="BD164" i="6"/>
  <c r="BO164" i="6" s="1"/>
  <c r="AQ165" i="6"/>
  <c r="BB164" i="6"/>
  <c r="BM164" i="6" s="1"/>
  <c r="AR165" i="6"/>
  <c r="BC164" i="6"/>
  <c r="BN164" i="6" s="1"/>
  <c r="AX169" i="6"/>
  <c r="BI168" i="6"/>
  <c r="BT168" i="6" s="1"/>
  <c r="AY166" i="6"/>
  <c r="BJ165" i="6"/>
  <c r="BU165" i="6" s="1"/>
  <c r="AT165" i="6"/>
  <c r="BE164" i="6"/>
  <c r="BP164" i="6" s="1"/>
  <c r="AZ165" i="6"/>
  <c r="BK164" i="6"/>
  <c r="BV164" i="6" s="1"/>
  <c r="DY153" i="6" l="1"/>
  <c r="CG154" i="6" s="1"/>
  <c r="CR154" i="6" s="1"/>
  <c r="DC154" i="6" s="1"/>
  <c r="DN154" i="6" s="1"/>
  <c r="DW152" i="6"/>
  <c r="CE153" i="6" s="1"/>
  <c r="CP153" i="6" s="1"/>
  <c r="DA153" i="6" s="1"/>
  <c r="DL153" i="6" s="1"/>
  <c r="DR154" i="6"/>
  <c r="BZ155" i="6" s="1"/>
  <c r="CK155" i="6" s="1"/>
  <c r="CV155" i="6" s="1"/>
  <c r="DG155" i="6" s="1"/>
  <c r="DU154" i="6"/>
  <c r="CC155" i="6" s="1"/>
  <c r="CN155" i="6" s="1"/>
  <c r="CY155" i="6" s="1"/>
  <c r="DJ155" i="6" s="1"/>
  <c r="DP154" i="6"/>
  <c r="BX155" i="6" s="1"/>
  <c r="CI155" i="6" s="1"/>
  <c r="CT155" i="6" s="1"/>
  <c r="DE155" i="6" s="1"/>
  <c r="DV152" i="6"/>
  <c r="CD153" i="6" s="1"/>
  <c r="CO153" i="6" s="1"/>
  <c r="CZ153" i="6" s="1"/>
  <c r="DK153" i="6" s="1"/>
  <c r="DS153" i="6"/>
  <c r="CA154" i="6" s="1"/>
  <c r="CL154" i="6" s="1"/>
  <c r="CW154" i="6" s="1"/>
  <c r="DH154" i="6" s="1"/>
  <c r="DT88" i="6"/>
  <c r="CB89" i="6" s="1"/>
  <c r="CM89" i="6" s="1"/>
  <c r="DX154" i="6"/>
  <c r="CF155" i="6" s="1"/>
  <c r="CQ155" i="6" s="1"/>
  <c r="DB155" i="6" s="1"/>
  <c r="DM155" i="6" s="1"/>
  <c r="DQ153" i="6"/>
  <c r="BY154" i="6" s="1"/>
  <c r="CJ154" i="6" s="1"/>
  <c r="CU154" i="6" s="1"/>
  <c r="DF154" i="6" s="1"/>
  <c r="AS166" i="6"/>
  <c r="BD165" i="6"/>
  <c r="BO165" i="6" s="1"/>
  <c r="AX170" i="6"/>
  <c r="BI169" i="6"/>
  <c r="BT169" i="6" s="1"/>
  <c r="AW167" i="6"/>
  <c r="BH166" i="6"/>
  <c r="BS166" i="6" s="1"/>
  <c r="AY167" i="6"/>
  <c r="BJ166" i="6"/>
  <c r="BU166" i="6" s="1"/>
  <c r="AZ166" i="6"/>
  <c r="BK165" i="6"/>
  <c r="BV165" i="6" s="1"/>
  <c r="AR166" i="6"/>
  <c r="BC165" i="6"/>
  <c r="BN165" i="6" s="1"/>
  <c r="AT166" i="6"/>
  <c r="BE165" i="6"/>
  <c r="BP165" i="6" s="1"/>
  <c r="AQ166" i="6"/>
  <c r="BB165" i="6"/>
  <c r="BM165" i="6" s="1"/>
  <c r="DP155" i="6" l="1"/>
  <c r="BX156" i="6" s="1"/>
  <c r="CI156" i="6" s="1"/>
  <c r="CT156" i="6" s="1"/>
  <c r="DE156" i="6" s="1"/>
  <c r="DV153" i="6"/>
  <c r="CD154" i="6" s="1"/>
  <c r="CO154" i="6" s="1"/>
  <c r="CZ154" i="6" s="1"/>
  <c r="DK154" i="6" s="1"/>
  <c r="DX155" i="6"/>
  <c r="CF156" i="6" s="1"/>
  <c r="CQ156" i="6" s="1"/>
  <c r="DB156" i="6" s="1"/>
  <c r="DM156" i="6" s="1"/>
  <c r="DU155" i="6"/>
  <c r="CC156" i="6" s="1"/>
  <c r="CN156" i="6" s="1"/>
  <c r="CY156" i="6" s="1"/>
  <c r="DJ156" i="6" s="1"/>
  <c r="CX89" i="6"/>
  <c r="DI89" i="6" s="1"/>
  <c r="DW153" i="6"/>
  <c r="CE154" i="6" s="1"/>
  <c r="CP154" i="6" s="1"/>
  <c r="DA154" i="6" s="1"/>
  <c r="DL154" i="6" s="1"/>
  <c r="DQ154" i="6"/>
  <c r="BY155" i="6" s="1"/>
  <c r="CJ155" i="6" s="1"/>
  <c r="CU155" i="6" s="1"/>
  <c r="DF155" i="6" s="1"/>
  <c r="DY154" i="6"/>
  <c r="CG155" i="6" s="1"/>
  <c r="CR155" i="6" s="1"/>
  <c r="DC155" i="6" s="1"/>
  <c r="DN155" i="6" s="1"/>
  <c r="DR155" i="6"/>
  <c r="BZ156" i="6" s="1"/>
  <c r="CK156" i="6" s="1"/>
  <c r="CV156" i="6" s="1"/>
  <c r="DG156" i="6" s="1"/>
  <c r="DS154" i="6"/>
  <c r="CA155" i="6" s="1"/>
  <c r="CL155" i="6" s="1"/>
  <c r="CW155" i="6" s="1"/>
  <c r="DH155" i="6" s="1"/>
  <c r="AZ167" i="6"/>
  <c r="BK166" i="6"/>
  <c r="BV166" i="6" s="1"/>
  <c r="AS167" i="6"/>
  <c r="BD166" i="6"/>
  <c r="BO166" i="6" s="1"/>
  <c r="AR167" i="6"/>
  <c r="BC166" i="6"/>
  <c r="BN166" i="6" s="1"/>
  <c r="AQ167" i="6"/>
  <c r="BB166" i="6"/>
  <c r="BM166" i="6" s="1"/>
  <c r="AY168" i="6"/>
  <c r="BJ167" i="6"/>
  <c r="BU167" i="6" s="1"/>
  <c r="AX171" i="6"/>
  <c r="BI170" i="6"/>
  <c r="BT170" i="6" s="1"/>
  <c r="AT167" i="6"/>
  <c r="BE166" i="6"/>
  <c r="BP166" i="6" s="1"/>
  <c r="AW168" i="6"/>
  <c r="BH167" i="6"/>
  <c r="BS167" i="6" s="1"/>
  <c r="DQ155" i="6" l="1"/>
  <c r="BY156" i="6" s="1"/>
  <c r="CJ156" i="6" s="1"/>
  <c r="CU156" i="6" s="1"/>
  <c r="DF156" i="6" s="1"/>
  <c r="DU156" i="6"/>
  <c r="CC157" i="6" s="1"/>
  <c r="CN157" i="6" s="1"/>
  <c r="CY157" i="6" s="1"/>
  <c r="DJ157" i="6" s="1"/>
  <c r="DX156" i="6"/>
  <c r="CF157" i="6" s="1"/>
  <c r="CQ157" i="6" s="1"/>
  <c r="DB157" i="6" s="1"/>
  <c r="DM157" i="6" s="1"/>
  <c r="DR156" i="6"/>
  <c r="BZ157" i="6" s="1"/>
  <c r="CK157" i="6" s="1"/>
  <c r="CV157" i="6" s="1"/>
  <c r="DG157" i="6" s="1"/>
  <c r="DV154" i="6"/>
  <c r="CD155" i="6" s="1"/>
  <c r="CO155" i="6" s="1"/>
  <c r="CZ155" i="6" s="1"/>
  <c r="DK155" i="6" s="1"/>
  <c r="DS155" i="6"/>
  <c r="CA156" i="6" s="1"/>
  <c r="CL156" i="6" s="1"/>
  <c r="CW156" i="6" s="1"/>
  <c r="DH156" i="6" s="1"/>
  <c r="DY155" i="6"/>
  <c r="CG156" i="6" s="1"/>
  <c r="CR156" i="6" s="1"/>
  <c r="DC156" i="6" s="1"/>
  <c r="DN156" i="6" s="1"/>
  <c r="DP156" i="6"/>
  <c r="BX157" i="6" s="1"/>
  <c r="CI157" i="6" s="1"/>
  <c r="CT157" i="6" s="1"/>
  <c r="DE157" i="6" s="1"/>
  <c r="DW154" i="6"/>
  <c r="CE155" i="6" s="1"/>
  <c r="CP155" i="6" s="1"/>
  <c r="DA155" i="6" s="1"/>
  <c r="DL155" i="6" s="1"/>
  <c r="DT89" i="6"/>
  <c r="CB90" i="6" s="1"/>
  <c r="CM90" i="6" s="1"/>
  <c r="AY169" i="6"/>
  <c r="BJ168" i="6"/>
  <c r="BU168" i="6" s="1"/>
  <c r="AZ168" i="6"/>
  <c r="BK167" i="6"/>
  <c r="BV167" i="6" s="1"/>
  <c r="AS168" i="6"/>
  <c r="BD167" i="6"/>
  <c r="BO167" i="6" s="1"/>
  <c r="AW169" i="6"/>
  <c r="BH168" i="6"/>
  <c r="BS168" i="6" s="1"/>
  <c r="AQ168" i="6"/>
  <c r="BB167" i="6"/>
  <c r="BM167" i="6" s="1"/>
  <c r="AX172" i="6"/>
  <c r="BI171" i="6"/>
  <c r="BT171" i="6" s="1"/>
  <c r="AT168" i="6"/>
  <c r="BE167" i="6"/>
  <c r="BP167" i="6" s="1"/>
  <c r="AR168" i="6"/>
  <c r="BC167" i="6"/>
  <c r="BN167" i="6" s="1"/>
  <c r="DV155" i="6" l="1"/>
  <c r="CD156" i="6" s="1"/>
  <c r="CO156" i="6" s="1"/>
  <c r="CZ156" i="6" s="1"/>
  <c r="DK156" i="6" s="1"/>
  <c r="DR157" i="6"/>
  <c r="BZ158" i="6" s="1"/>
  <c r="CK158" i="6" s="1"/>
  <c r="CV158" i="6" s="1"/>
  <c r="DG158" i="6" s="1"/>
  <c r="DW155" i="6"/>
  <c r="CE156" i="6" s="1"/>
  <c r="CP156" i="6" s="1"/>
  <c r="DA156" i="6" s="1"/>
  <c r="DL156" i="6" s="1"/>
  <c r="DP157" i="6"/>
  <c r="BX158" i="6" s="1"/>
  <c r="CI158" i="6" s="1"/>
  <c r="CT158" i="6" s="1"/>
  <c r="DE158" i="6" s="1"/>
  <c r="DU157" i="6"/>
  <c r="CC158" i="6" s="1"/>
  <c r="CN158" i="6" s="1"/>
  <c r="CY158" i="6" s="1"/>
  <c r="DJ158" i="6" s="1"/>
  <c r="DS156" i="6"/>
  <c r="CA157" i="6" s="1"/>
  <c r="CL157" i="6" s="1"/>
  <c r="CW157" i="6" s="1"/>
  <c r="DH157" i="6" s="1"/>
  <c r="CX90" i="6"/>
  <c r="DI90" i="6" s="1"/>
  <c r="DQ156" i="6"/>
  <c r="BY157" i="6" s="1"/>
  <c r="CJ157" i="6" s="1"/>
  <c r="CU157" i="6" s="1"/>
  <c r="DF157" i="6" s="1"/>
  <c r="DY156" i="6"/>
  <c r="CG157" i="6" s="1"/>
  <c r="CR157" i="6" s="1"/>
  <c r="DC157" i="6" s="1"/>
  <c r="DN157" i="6" s="1"/>
  <c r="DX157" i="6"/>
  <c r="CF158" i="6" s="1"/>
  <c r="CQ158" i="6" s="1"/>
  <c r="DB158" i="6" s="1"/>
  <c r="DM158" i="6" s="1"/>
  <c r="AQ169" i="6"/>
  <c r="BB168" i="6"/>
  <c r="BM168" i="6" s="1"/>
  <c r="AY170" i="6"/>
  <c r="BJ169" i="6"/>
  <c r="BU169" i="6" s="1"/>
  <c r="AR169" i="6"/>
  <c r="BC168" i="6"/>
  <c r="BN168" i="6" s="1"/>
  <c r="AW170" i="6"/>
  <c r="BH169" i="6"/>
  <c r="BS169" i="6" s="1"/>
  <c r="AX173" i="6"/>
  <c r="BI172" i="6"/>
  <c r="BT172" i="6" s="1"/>
  <c r="AZ169" i="6"/>
  <c r="BK168" i="6"/>
  <c r="BV168" i="6" s="1"/>
  <c r="AT169" i="6"/>
  <c r="BE168" i="6"/>
  <c r="BP168" i="6" s="1"/>
  <c r="AS169" i="6"/>
  <c r="BD168" i="6"/>
  <c r="BO168" i="6" s="1"/>
  <c r="DS157" i="6" l="1"/>
  <c r="CA158" i="6" s="1"/>
  <c r="CL158" i="6" s="1"/>
  <c r="CW158" i="6" s="1"/>
  <c r="DH158" i="6" s="1"/>
  <c r="DP158" i="6"/>
  <c r="BX159" i="6" s="1"/>
  <c r="CI159" i="6" s="1"/>
  <c r="CT159" i="6" s="1"/>
  <c r="DE159" i="6" s="1"/>
  <c r="DU158" i="6"/>
  <c r="CC159" i="6" s="1"/>
  <c r="CN159" i="6" s="1"/>
  <c r="CY159" i="6" s="1"/>
  <c r="DJ159" i="6" s="1"/>
  <c r="DW156" i="6"/>
  <c r="CE157" i="6" s="1"/>
  <c r="CP157" i="6" s="1"/>
  <c r="DA157" i="6" s="1"/>
  <c r="DL157" i="6" s="1"/>
  <c r="DX158" i="6"/>
  <c r="CF159" i="6" s="1"/>
  <c r="CQ159" i="6" s="1"/>
  <c r="DB159" i="6" s="1"/>
  <c r="DM159" i="6" s="1"/>
  <c r="DR158" i="6"/>
  <c r="BZ159" i="6" s="1"/>
  <c r="CK159" i="6" s="1"/>
  <c r="CV159" i="6" s="1"/>
  <c r="DG159" i="6" s="1"/>
  <c r="DY157" i="6"/>
  <c r="CG158" i="6" s="1"/>
  <c r="CR158" i="6" s="1"/>
  <c r="DC158" i="6" s="1"/>
  <c r="DN158" i="6" s="1"/>
  <c r="DV156" i="6"/>
  <c r="CD157" i="6" s="1"/>
  <c r="CO157" i="6" s="1"/>
  <c r="CZ157" i="6" s="1"/>
  <c r="DK157" i="6" s="1"/>
  <c r="DQ157" i="6"/>
  <c r="BY158" i="6" s="1"/>
  <c r="CJ158" i="6" s="1"/>
  <c r="CU158" i="6" s="1"/>
  <c r="DF158" i="6" s="1"/>
  <c r="DT90" i="6"/>
  <c r="CB91" i="6" s="1"/>
  <c r="CM91" i="6" s="1"/>
  <c r="AY171" i="6"/>
  <c r="BJ170" i="6"/>
  <c r="BU170" i="6" s="1"/>
  <c r="AX174" i="6"/>
  <c r="BI173" i="6"/>
  <c r="BT173" i="6" s="1"/>
  <c r="AQ170" i="6"/>
  <c r="BB169" i="6"/>
  <c r="BM169" i="6" s="1"/>
  <c r="AS170" i="6"/>
  <c r="BD169" i="6"/>
  <c r="BO169" i="6" s="1"/>
  <c r="AW171" i="6"/>
  <c r="BH170" i="6"/>
  <c r="BS170" i="6" s="1"/>
  <c r="AZ170" i="6"/>
  <c r="BK169" i="6"/>
  <c r="BV169" i="6" s="1"/>
  <c r="AT170" i="6"/>
  <c r="BE169" i="6"/>
  <c r="BP169" i="6" s="1"/>
  <c r="AR170" i="6"/>
  <c r="BC169" i="6"/>
  <c r="BN169" i="6" s="1"/>
  <c r="DY158" i="6" l="1"/>
  <c r="CG159" i="6" s="1"/>
  <c r="CR159" i="6" s="1"/>
  <c r="DC159" i="6" s="1"/>
  <c r="DN159" i="6" s="1"/>
  <c r="DX159" i="6"/>
  <c r="CF160" i="6" s="1"/>
  <c r="CQ160" i="6" s="1"/>
  <c r="DB160" i="6" s="1"/>
  <c r="DM160" i="6" s="1"/>
  <c r="DW157" i="6"/>
  <c r="CE158" i="6" s="1"/>
  <c r="CP158" i="6" s="1"/>
  <c r="DA158" i="6" s="1"/>
  <c r="DL158" i="6" s="1"/>
  <c r="DU159" i="6"/>
  <c r="CC160" i="6" s="1"/>
  <c r="CN160" i="6" s="1"/>
  <c r="CY160" i="6" s="1"/>
  <c r="DJ160" i="6" s="1"/>
  <c r="DR159" i="6"/>
  <c r="BZ160" i="6" s="1"/>
  <c r="CK160" i="6" s="1"/>
  <c r="CV160" i="6" s="1"/>
  <c r="DG160" i="6" s="1"/>
  <c r="CX91" i="6"/>
  <c r="DI91" i="6" s="1"/>
  <c r="DP159" i="6"/>
  <c r="BX160" i="6" s="1"/>
  <c r="CI160" i="6" s="1"/>
  <c r="CT160" i="6" s="1"/>
  <c r="DE160" i="6" s="1"/>
  <c r="CD158" i="6"/>
  <c r="CO158" i="6" s="1"/>
  <c r="CZ158" i="6" s="1"/>
  <c r="DK158" i="6" s="1"/>
  <c r="DV157" i="6"/>
  <c r="DQ158" i="6"/>
  <c r="BY159" i="6" s="1"/>
  <c r="CJ159" i="6" s="1"/>
  <c r="CU159" i="6" s="1"/>
  <c r="DF159" i="6" s="1"/>
  <c r="DS158" i="6"/>
  <c r="CA159" i="6" s="1"/>
  <c r="CL159" i="6" s="1"/>
  <c r="CW159" i="6" s="1"/>
  <c r="DH159" i="6" s="1"/>
  <c r="AW172" i="6"/>
  <c r="BH171" i="6"/>
  <c r="BS171" i="6" s="1"/>
  <c r="AY172" i="6"/>
  <c r="BJ171" i="6"/>
  <c r="BU171" i="6" s="1"/>
  <c r="AX175" i="6"/>
  <c r="BI174" i="6"/>
  <c r="BT174" i="6" s="1"/>
  <c r="AR171" i="6"/>
  <c r="BC170" i="6"/>
  <c r="BN170" i="6" s="1"/>
  <c r="AS171" i="6"/>
  <c r="BD170" i="6"/>
  <c r="BO170" i="6" s="1"/>
  <c r="AZ171" i="6"/>
  <c r="BK170" i="6"/>
  <c r="BV170" i="6" s="1"/>
  <c r="AT171" i="6"/>
  <c r="BE170" i="6"/>
  <c r="BP170" i="6" s="1"/>
  <c r="AQ171" i="6"/>
  <c r="BB170" i="6"/>
  <c r="BM170" i="6" s="1"/>
  <c r="DP160" i="6" l="1"/>
  <c r="BX161" i="6" s="1"/>
  <c r="CI161" i="6" s="1"/>
  <c r="CT161" i="6" s="1"/>
  <c r="DE161" i="6" s="1"/>
  <c r="DR160" i="6"/>
  <c r="BZ161" i="6" s="1"/>
  <c r="CK161" i="6" s="1"/>
  <c r="CV161" i="6" s="1"/>
  <c r="DG161" i="6" s="1"/>
  <c r="DW158" i="6"/>
  <c r="CE159" i="6" s="1"/>
  <c r="CP159" i="6" s="1"/>
  <c r="DA159" i="6" s="1"/>
  <c r="DL159" i="6" s="1"/>
  <c r="DQ159" i="6"/>
  <c r="BY160" i="6" s="1"/>
  <c r="CJ160" i="6" s="1"/>
  <c r="CU160" i="6" s="1"/>
  <c r="DF160" i="6" s="1"/>
  <c r="DX160" i="6"/>
  <c r="CF161" i="6" s="1"/>
  <c r="CQ161" i="6" s="1"/>
  <c r="DB161" i="6" s="1"/>
  <c r="DM161" i="6" s="1"/>
  <c r="DU160" i="6"/>
  <c r="CC161" i="6" s="1"/>
  <c r="CN161" i="6" s="1"/>
  <c r="CY161" i="6" s="1"/>
  <c r="DJ161" i="6" s="1"/>
  <c r="DY159" i="6"/>
  <c r="CG160" i="6" s="1"/>
  <c r="CR160" i="6" s="1"/>
  <c r="DC160" i="6" s="1"/>
  <c r="DN160" i="6" s="1"/>
  <c r="DT91" i="6"/>
  <c r="CB92" i="6" s="1"/>
  <c r="CM92" i="6" s="1"/>
  <c r="DV158" i="6"/>
  <c r="CD159" i="6" s="1"/>
  <c r="CO159" i="6" s="1"/>
  <c r="CZ159" i="6" s="1"/>
  <c r="DK159" i="6" s="1"/>
  <c r="DS159" i="6"/>
  <c r="CA160" i="6" s="1"/>
  <c r="CL160" i="6" s="1"/>
  <c r="CW160" i="6" s="1"/>
  <c r="DH160" i="6" s="1"/>
  <c r="AY173" i="6"/>
  <c r="BJ172" i="6"/>
  <c r="BU172" i="6" s="1"/>
  <c r="AS172" i="6"/>
  <c r="BD171" i="6"/>
  <c r="BO171" i="6" s="1"/>
  <c r="AW173" i="6"/>
  <c r="BH172" i="6"/>
  <c r="BS172" i="6" s="1"/>
  <c r="AZ172" i="6"/>
  <c r="BK171" i="6"/>
  <c r="BV171" i="6" s="1"/>
  <c r="AQ172" i="6"/>
  <c r="BB171" i="6"/>
  <c r="BM171" i="6" s="1"/>
  <c r="AR172" i="6"/>
  <c r="BC171" i="6"/>
  <c r="BN171" i="6" s="1"/>
  <c r="AT172" i="6"/>
  <c r="BE171" i="6"/>
  <c r="BP171" i="6" s="1"/>
  <c r="AX176" i="6"/>
  <c r="BI175" i="6"/>
  <c r="BT175" i="6" s="1"/>
  <c r="DU161" i="6" l="1"/>
  <c r="CC162" i="6" s="1"/>
  <c r="CN162" i="6" s="1"/>
  <c r="CY162" i="6" s="1"/>
  <c r="DJ162" i="6" s="1"/>
  <c r="DX161" i="6"/>
  <c r="CF162" i="6" s="1"/>
  <c r="CQ162" i="6" s="1"/>
  <c r="DB162" i="6" s="1"/>
  <c r="DM162" i="6" s="1"/>
  <c r="DQ160" i="6"/>
  <c r="BY161" i="6" s="1"/>
  <c r="CJ161" i="6" s="1"/>
  <c r="CU161" i="6" s="1"/>
  <c r="DF161" i="6" s="1"/>
  <c r="DW159" i="6"/>
  <c r="CE160" i="6" s="1"/>
  <c r="CP160" i="6" s="1"/>
  <c r="DA160" i="6" s="1"/>
  <c r="DL160" i="6" s="1"/>
  <c r="DY160" i="6"/>
  <c r="CG161" i="6" s="1"/>
  <c r="CR161" i="6" s="1"/>
  <c r="DC161" i="6" s="1"/>
  <c r="DN161" i="6" s="1"/>
  <c r="DS160" i="6"/>
  <c r="CA161" i="6" s="1"/>
  <c r="CL161" i="6" s="1"/>
  <c r="CW161" i="6" s="1"/>
  <c r="DH161" i="6" s="1"/>
  <c r="DR161" i="6"/>
  <c r="BZ162" i="6" s="1"/>
  <c r="CK162" i="6" s="1"/>
  <c r="CV162" i="6" s="1"/>
  <c r="DG162" i="6" s="1"/>
  <c r="CX92" i="6"/>
  <c r="DI92" i="6" s="1"/>
  <c r="DV159" i="6"/>
  <c r="CD160" i="6" s="1"/>
  <c r="CO160" i="6" s="1"/>
  <c r="CZ160" i="6" s="1"/>
  <c r="DK160" i="6" s="1"/>
  <c r="DP161" i="6"/>
  <c r="BX162" i="6" s="1"/>
  <c r="CI162" i="6" s="1"/>
  <c r="CT162" i="6" s="1"/>
  <c r="DE162" i="6" s="1"/>
  <c r="AQ173" i="6"/>
  <c r="BB172" i="6"/>
  <c r="BM172" i="6" s="1"/>
  <c r="AY174" i="6"/>
  <c r="BJ173" i="6"/>
  <c r="BU173" i="6" s="1"/>
  <c r="AR173" i="6"/>
  <c r="BC172" i="6"/>
  <c r="BN172" i="6" s="1"/>
  <c r="AX177" i="6"/>
  <c r="BI176" i="6"/>
  <c r="BT176" i="6" s="1"/>
  <c r="AZ173" i="6"/>
  <c r="BK172" i="6"/>
  <c r="BV172" i="6" s="1"/>
  <c r="AS173" i="6"/>
  <c r="BD172" i="6"/>
  <c r="BO172" i="6" s="1"/>
  <c r="AT173" i="6"/>
  <c r="BE172" i="6"/>
  <c r="BP172" i="6" s="1"/>
  <c r="AW174" i="6"/>
  <c r="BH173" i="6"/>
  <c r="BS173" i="6" s="1"/>
  <c r="DS161" i="6" l="1"/>
  <c r="CA162" i="6" s="1"/>
  <c r="CL162" i="6" s="1"/>
  <c r="CW162" i="6" s="1"/>
  <c r="DH162" i="6" s="1"/>
  <c r="DY161" i="6"/>
  <c r="CG162" i="6" s="1"/>
  <c r="CR162" i="6" s="1"/>
  <c r="DC162" i="6" s="1"/>
  <c r="DN162" i="6" s="1"/>
  <c r="DW160" i="6"/>
  <c r="CE161" i="6" s="1"/>
  <c r="CP161" i="6" s="1"/>
  <c r="DA161" i="6" s="1"/>
  <c r="DL161" i="6" s="1"/>
  <c r="DQ161" i="6"/>
  <c r="BY162" i="6" s="1"/>
  <c r="CJ162" i="6" s="1"/>
  <c r="CU162" i="6" s="1"/>
  <c r="DF162" i="6" s="1"/>
  <c r="DR162" i="6"/>
  <c r="BZ163" i="6" s="1"/>
  <c r="CK163" i="6" s="1"/>
  <c r="CV163" i="6" s="1"/>
  <c r="DG163" i="6" s="1"/>
  <c r="DP162" i="6"/>
  <c r="BX163" i="6" s="1"/>
  <c r="CI163" i="6" s="1"/>
  <c r="CT163" i="6" s="1"/>
  <c r="DE163" i="6" s="1"/>
  <c r="DX162" i="6"/>
  <c r="CF163" i="6" s="1"/>
  <c r="CQ163" i="6" s="1"/>
  <c r="DB163" i="6" s="1"/>
  <c r="DM163" i="6" s="1"/>
  <c r="DV160" i="6"/>
  <c r="CD161" i="6" s="1"/>
  <c r="CO161" i="6" s="1"/>
  <c r="CZ161" i="6" s="1"/>
  <c r="DK161" i="6" s="1"/>
  <c r="DU162" i="6"/>
  <c r="CC163" i="6" s="1"/>
  <c r="CN163" i="6" s="1"/>
  <c r="CY163" i="6" s="1"/>
  <c r="DJ163" i="6" s="1"/>
  <c r="DT92" i="6"/>
  <c r="CB93" i="6" s="1"/>
  <c r="CM93" i="6" s="1"/>
  <c r="AS174" i="6"/>
  <c r="BD173" i="6"/>
  <c r="BO173" i="6" s="1"/>
  <c r="AZ174" i="6"/>
  <c r="BK173" i="6"/>
  <c r="BV173" i="6" s="1"/>
  <c r="AQ174" i="6"/>
  <c r="BB173" i="6"/>
  <c r="BM173" i="6" s="1"/>
  <c r="AY175" i="6"/>
  <c r="BJ174" i="6"/>
  <c r="BU174" i="6" s="1"/>
  <c r="AW175" i="6"/>
  <c r="BH174" i="6"/>
  <c r="BS174" i="6" s="1"/>
  <c r="AX178" i="6"/>
  <c r="BI177" i="6"/>
  <c r="BT177" i="6" s="1"/>
  <c r="AT174" i="6"/>
  <c r="BE173" i="6"/>
  <c r="BP173" i="6" s="1"/>
  <c r="AR174" i="6"/>
  <c r="BC173" i="6"/>
  <c r="BN173" i="6" s="1"/>
  <c r="DX163" i="6" l="1"/>
  <c r="CF164" i="6" s="1"/>
  <c r="CQ164" i="6" s="1"/>
  <c r="DB164" i="6" s="1"/>
  <c r="DM164" i="6" s="1"/>
  <c r="DR163" i="6"/>
  <c r="BZ164" i="6" s="1"/>
  <c r="CK164" i="6" s="1"/>
  <c r="CV164" i="6" s="1"/>
  <c r="DG164" i="6" s="1"/>
  <c r="DQ162" i="6"/>
  <c r="BY163" i="6" s="1"/>
  <c r="CJ163" i="6" s="1"/>
  <c r="CU163" i="6" s="1"/>
  <c r="DF163" i="6" s="1"/>
  <c r="DW161" i="6"/>
  <c r="CE162" i="6" s="1"/>
  <c r="CP162" i="6" s="1"/>
  <c r="DA162" i="6" s="1"/>
  <c r="DL162" i="6" s="1"/>
  <c r="DP163" i="6"/>
  <c r="BX164" i="6" s="1"/>
  <c r="CI164" i="6" s="1"/>
  <c r="CT164" i="6" s="1"/>
  <c r="DE164" i="6" s="1"/>
  <c r="CX93" i="6"/>
  <c r="DI93" i="6" s="1"/>
  <c r="DY162" i="6"/>
  <c r="CG163" i="6" s="1"/>
  <c r="CR163" i="6" s="1"/>
  <c r="DC163" i="6" s="1"/>
  <c r="DN163" i="6" s="1"/>
  <c r="CD162" i="6"/>
  <c r="CO162" i="6" s="1"/>
  <c r="CZ162" i="6" s="1"/>
  <c r="DK162" i="6" s="1"/>
  <c r="DV161" i="6"/>
  <c r="DU163" i="6"/>
  <c r="CC164" i="6" s="1"/>
  <c r="CN164" i="6" s="1"/>
  <c r="CY164" i="6" s="1"/>
  <c r="DJ164" i="6" s="1"/>
  <c r="DS162" i="6"/>
  <c r="CA163" i="6" s="1"/>
  <c r="CL163" i="6" s="1"/>
  <c r="CW163" i="6" s="1"/>
  <c r="DH163" i="6" s="1"/>
  <c r="AZ175" i="6"/>
  <c r="BK174" i="6"/>
  <c r="BV174" i="6" s="1"/>
  <c r="AW176" i="6"/>
  <c r="BH175" i="6"/>
  <c r="BS175" i="6" s="1"/>
  <c r="AS175" i="6"/>
  <c r="BD174" i="6"/>
  <c r="BO174" i="6" s="1"/>
  <c r="AX179" i="6"/>
  <c r="BI178" i="6"/>
  <c r="BT178" i="6" s="1"/>
  <c r="AR175" i="6"/>
  <c r="BC174" i="6"/>
  <c r="BN174" i="6" s="1"/>
  <c r="AY176" i="6"/>
  <c r="BJ175" i="6"/>
  <c r="BU175" i="6" s="1"/>
  <c r="AT175" i="6"/>
  <c r="BE174" i="6"/>
  <c r="BP174" i="6" s="1"/>
  <c r="AQ175" i="6"/>
  <c r="BB174" i="6"/>
  <c r="BM174" i="6" s="1"/>
  <c r="DP164" i="6" l="1"/>
  <c r="BX165" i="6" s="1"/>
  <c r="CI165" i="6" s="1"/>
  <c r="CT165" i="6" s="1"/>
  <c r="DE165" i="6" s="1"/>
  <c r="DW162" i="6"/>
  <c r="CE163" i="6" s="1"/>
  <c r="CP163" i="6" s="1"/>
  <c r="DA163" i="6" s="1"/>
  <c r="DL163" i="6" s="1"/>
  <c r="DY163" i="6"/>
  <c r="CG164" i="6" s="1"/>
  <c r="CR164" i="6" s="1"/>
  <c r="DC164" i="6" s="1"/>
  <c r="DN164" i="6" s="1"/>
  <c r="DQ163" i="6"/>
  <c r="BY164" i="6" s="1"/>
  <c r="CJ164" i="6" s="1"/>
  <c r="CU164" i="6" s="1"/>
  <c r="DF164" i="6" s="1"/>
  <c r="DV162" i="6"/>
  <c r="CD163" i="6" s="1"/>
  <c r="CO163" i="6" s="1"/>
  <c r="CZ163" i="6" s="1"/>
  <c r="DK163" i="6" s="1"/>
  <c r="DU164" i="6"/>
  <c r="CC165" i="6" s="1"/>
  <c r="CN165" i="6" s="1"/>
  <c r="CY165" i="6" s="1"/>
  <c r="DJ165" i="6" s="1"/>
  <c r="DR164" i="6"/>
  <c r="BZ165" i="6" s="1"/>
  <c r="CK165" i="6" s="1"/>
  <c r="CV165" i="6" s="1"/>
  <c r="DG165" i="6" s="1"/>
  <c r="DS163" i="6"/>
  <c r="CA164" i="6" s="1"/>
  <c r="CL164" i="6" s="1"/>
  <c r="CW164" i="6" s="1"/>
  <c r="DH164" i="6" s="1"/>
  <c r="DX164" i="6"/>
  <c r="CF165" i="6" s="1"/>
  <c r="CQ165" i="6" s="1"/>
  <c r="DB165" i="6" s="1"/>
  <c r="DM165" i="6" s="1"/>
  <c r="DT93" i="6"/>
  <c r="CB94" i="6" s="1"/>
  <c r="CM94" i="6" s="1"/>
  <c r="AY177" i="6"/>
  <c r="BJ176" i="6"/>
  <c r="BU176" i="6" s="1"/>
  <c r="AR176" i="6"/>
  <c r="BC175" i="6"/>
  <c r="BN175" i="6" s="1"/>
  <c r="AZ176" i="6"/>
  <c r="BK175" i="6"/>
  <c r="BV175" i="6" s="1"/>
  <c r="AW177" i="6"/>
  <c r="BH176" i="6"/>
  <c r="BS176" i="6" s="1"/>
  <c r="AQ176" i="6"/>
  <c r="BB175" i="6"/>
  <c r="BM175" i="6" s="1"/>
  <c r="AX180" i="6"/>
  <c r="BI179" i="6"/>
  <c r="BT179" i="6" s="1"/>
  <c r="AT176" i="6"/>
  <c r="BE175" i="6"/>
  <c r="BP175" i="6" s="1"/>
  <c r="AS176" i="6"/>
  <c r="BD175" i="6"/>
  <c r="BO175" i="6" s="1"/>
  <c r="DQ164" i="6" l="1"/>
  <c r="BY165" i="6" s="1"/>
  <c r="CJ165" i="6" s="1"/>
  <c r="CU165" i="6" s="1"/>
  <c r="DF165" i="6" s="1"/>
  <c r="DY164" i="6"/>
  <c r="CG165" i="6" s="1"/>
  <c r="CR165" i="6" s="1"/>
  <c r="DC165" i="6" s="1"/>
  <c r="DN165" i="6" s="1"/>
  <c r="DX165" i="6"/>
  <c r="CF166" i="6" s="1"/>
  <c r="CQ166" i="6" s="1"/>
  <c r="DB166" i="6" s="1"/>
  <c r="DM166" i="6" s="1"/>
  <c r="DV163" i="6"/>
  <c r="CD164" i="6" s="1"/>
  <c r="CO164" i="6" s="1"/>
  <c r="CZ164" i="6" s="1"/>
  <c r="DK164" i="6" s="1"/>
  <c r="CX94" i="6"/>
  <c r="DI94" i="6" s="1"/>
  <c r="DS164" i="6"/>
  <c r="CA165" i="6" s="1"/>
  <c r="CL165" i="6" s="1"/>
  <c r="CW165" i="6" s="1"/>
  <c r="DH165" i="6" s="1"/>
  <c r="DR165" i="6"/>
  <c r="BZ166" i="6" s="1"/>
  <c r="CK166" i="6" s="1"/>
  <c r="CV166" i="6" s="1"/>
  <c r="DG166" i="6" s="1"/>
  <c r="DP165" i="6"/>
  <c r="BX166" i="6" s="1"/>
  <c r="CI166" i="6" s="1"/>
  <c r="CT166" i="6" s="1"/>
  <c r="DE166" i="6" s="1"/>
  <c r="DU165" i="6"/>
  <c r="CC166" i="6" s="1"/>
  <c r="CN166" i="6" s="1"/>
  <c r="CY166" i="6" s="1"/>
  <c r="DJ166" i="6" s="1"/>
  <c r="DW163" i="6"/>
  <c r="CE164" i="6" s="1"/>
  <c r="CP164" i="6" s="1"/>
  <c r="DA164" i="6" s="1"/>
  <c r="DL164" i="6" s="1"/>
  <c r="AR177" i="6"/>
  <c r="BC176" i="6"/>
  <c r="BN176" i="6" s="1"/>
  <c r="AQ177" i="6"/>
  <c r="BB176" i="6"/>
  <c r="BM176" i="6" s="1"/>
  <c r="AY178" i="6"/>
  <c r="BJ177" i="6"/>
  <c r="BU177" i="6" s="1"/>
  <c r="AX181" i="6"/>
  <c r="BI180" i="6"/>
  <c r="BT180" i="6" s="1"/>
  <c r="AS177" i="6"/>
  <c r="BD176" i="6"/>
  <c r="BO176" i="6" s="1"/>
  <c r="AW178" i="6"/>
  <c r="BH177" i="6"/>
  <c r="BS177" i="6" s="1"/>
  <c r="AT177" i="6"/>
  <c r="BE176" i="6"/>
  <c r="BP176" i="6" s="1"/>
  <c r="AZ177" i="6"/>
  <c r="BK176" i="6"/>
  <c r="BV176" i="6" s="1"/>
  <c r="DS165" i="6" l="1"/>
  <c r="CA166" i="6" s="1"/>
  <c r="CL166" i="6" s="1"/>
  <c r="CW166" i="6" s="1"/>
  <c r="DH166" i="6" s="1"/>
  <c r="DV164" i="6"/>
  <c r="CD165" i="6" s="1"/>
  <c r="CO165" i="6" s="1"/>
  <c r="CZ165" i="6" s="1"/>
  <c r="DK165" i="6" s="1"/>
  <c r="DX166" i="6"/>
  <c r="CF167" i="6" s="1"/>
  <c r="CQ167" i="6" s="1"/>
  <c r="DB167" i="6" s="1"/>
  <c r="DM167" i="6" s="1"/>
  <c r="DR166" i="6"/>
  <c r="BZ167" i="6" s="1"/>
  <c r="CK167" i="6" s="1"/>
  <c r="CV167" i="6" s="1"/>
  <c r="DG167" i="6" s="1"/>
  <c r="DY165" i="6"/>
  <c r="CG166" i="6" s="1"/>
  <c r="CR166" i="6" s="1"/>
  <c r="DC166" i="6" s="1"/>
  <c r="DN166" i="6" s="1"/>
  <c r="DP166" i="6"/>
  <c r="BX167" i="6" s="1"/>
  <c r="CI167" i="6" s="1"/>
  <c r="CT167" i="6" s="1"/>
  <c r="DE167" i="6" s="1"/>
  <c r="DQ165" i="6"/>
  <c r="BY166" i="6" s="1"/>
  <c r="CJ166" i="6" s="1"/>
  <c r="CU166" i="6" s="1"/>
  <c r="DF166" i="6" s="1"/>
  <c r="DU166" i="6"/>
  <c r="CC167" i="6" s="1"/>
  <c r="CN167" i="6" s="1"/>
  <c r="CY167" i="6" s="1"/>
  <c r="DJ167" i="6" s="1"/>
  <c r="DW164" i="6"/>
  <c r="CE165" i="6" s="1"/>
  <c r="CP165" i="6" s="1"/>
  <c r="DA165" i="6" s="1"/>
  <c r="DL165" i="6" s="1"/>
  <c r="DT94" i="6"/>
  <c r="CB95" i="6" s="1"/>
  <c r="CM95" i="6" s="1"/>
  <c r="AS178" i="6"/>
  <c r="BD177" i="6"/>
  <c r="BO177" i="6" s="1"/>
  <c r="AR178" i="6"/>
  <c r="BC177" i="6"/>
  <c r="BN177" i="6" s="1"/>
  <c r="AW179" i="6"/>
  <c r="BH178" i="6"/>
  <c r="BS178" i="6" s="1"/>
  <c r="AQ178" i="6"/>
  <c r="BB177" i="6"/>
  <c r="BM177" i="6" s="1"/>
  <c r="AZ178" i="6"/>
  <c r="BK177" i="6"/>
  <c r="BV177" i="6" s="1"/>
  <c r="AX182" i="6"/>
  <c r="BI181" i="6"/>
  <c r="BT181" i="6" s="1"/>
  <c r="AT178" i="6"/>
  <c r="BE177" i="6"/>
  <c r="BP177" i="6" s="1"/>
  <c r="AY179" i="6"/>
  <c r="BJ178" i="6"/>
  <c r="BU178" i="6" s="1"/>
  <c r="DQ166" i="6" l="1"/>
  <c r="BY167" i="6" s="1"/>
  <c r="CJ167" i="6" s="1"/>
  <c r="CU167" i="6" s="1"/>
  <c r="DF167" i="6" s="1"/>
  <c r="DY166" i="6"/>
  <c r="CG167" i="6" s="1"/>
  <c r="CR167" i="6" s="1"/>
  <c r="DC167" i="6" s="1"/>
  <c r="DN167" i="6" s="1"/>
  <c r="DR167" i="6"/>
  <c r="BZ168" i="6" s="1"/>
  <c r="CK168" i="6" s="1"/>
  <c r="CV168" i="6" s="1"/>
  <c r="DG168" i="6" s="1"/>
  <c r="DW165" i="6"/>
  <c r="CE166" i="6" s="1"/>
  <c r="CP166" i="6" s="1"/>
  <c r="DA166" i="6" s="1"/>
  <c r="DL166" i="6" s="1"/>
  <c r="DU167" i="6"/>
  <c r="CC168" i="6" s="1"/>
  <c r="CN168" i="6" s="1"/>
  <c r="CY168" i="6" s="1"/>
  <c r="DJ168" i="6" s="1"/>
  <c r="DV165" i="6"/>
  <c r="CD166" i="6" s="1"/>
  <c r="CO166" i="6" s="1"/>
  <c r="CZ166" i="6" s="1"/>
  <c r="DK166" i="6" s="1"/>
  <c r="DP167" i="6"/>
  <c r="BX168" i="6" s="1"/>
  <c r="CI168" i="6" s="1"/>
  <c r="CT168" i="6" s="1"/>
  <c r="DE168" i="6" s="1"/>
  <c r="CX95" i="6"/>
  <c r="DI95" i="6" s="1"/>
  <c r="DS166" i="6"/>
  <c r="CA167" i="6" s="1"/>
  <c r="CL167" i="6" s="1"/>
  <c r="CW167" i="6" s="1"/>
  <c r="DH167" i="6" s="1"/>
  <c r="DX167" i="6"/>
  <c r="CF168" i="6" s="1"/>
  <c r="CQ168" i="6" s="1"/>
  <c r="DB168" i="6" s="1"/>
  <c r="DM168" i="6" s="1"/>
  <c r="AR179" i="6"/>
  <c r="BC178" i="6"/>
  <c r="BN178" i="6" s="1"/>
  <c r="AZ179" i="6"/>
  <c r="BK178" i="6"/>
  <c r="BV178" i="6" s="1"/>
  <c r="AS179" i="6"/>
  <c r="BD178" i="6"/>
  <c r="BO178" i="6" s="1"/>
  <c r="AX183" i="6"/>
  <c r="BI182" i="6"/>
  <c r="BT182" i="6" s="1"/>
  <c r="AY180" i="6"/>
  <c r="BJ179" i="6"/>
  <c r="BU179" i="6" s="1"/>
  <c r="AQ179" i="6"/>
  <c r="BB178" i="6"/>
  <c r="BM178" i="6" s="1"/>
  <c r="AT179" i="6"/>
  <c r="BE178" i="6"/>
  <c r="BP178" i="6" s="1"/>
  <c r="AW180" i="6"/>
  <c r="BH179" i="6"/>
  <c r="BS179" i="6" s="1"/>
  <c r="DV166" i="6" l="1"/>
  <c r="CD167" i="6" s="1"/>
  <c r="CO167" i="6" s="1"/>
  <c r="CZ167" i="6" s="1"/>
  <c r="DK167" i="6" s="1"/>
  <c r="DU168" i="6"/>
  <c r="CC169" i="6" s="1"/>
  <c r="CN169" i="6" s="1"/>
  <c r="CY169" i="6" s="1"/>
  <c r="DJ169" i="6" s="1"/>
  <c r="DS167" i="6"/>
  <c r="CA168" i="6" s="1"/>
  <c r="CL168" i="6" s="1"/>
  <c r="CW168" i="6" s="1"/>
  <c r="DH168" i="6" s="1"/>
  <c r="DR168" i="6"/>
  <c r="BZ169" i="6" s="1"/>
  <c r="CK169" i="6" s="1"/>
  <c r="CV169" i="6" s="1"/>
  <c r="DG169" i="6" s="1"/>
  <c r="DW166" i="6"/>
  <c r="CE167" i="6" s="1"/>
  <c r="CP167" i="6" s="1"/>
  <c r="DA167" i="6" s="1"/>
  <c r="DL167" i="6" s="1"/>
  <c r="DY167" i="6"/>
  <c r="CG168" i="6" s="1"/>
  <c r="CR168" i="6" s="1"/>
  <c r="DC168" i="6" s="1"/>
  <c r="DN168" i="6" s="1"/>
  <c r="DX168" i="6"/>
  <c r="CF169" i="6" s="1"/>
  <c r="CQ169" i="6" s="1"/>
  <c r="DB169" i="6" s="1"/>
  <c r="DM169" i="6" s="1"/>
  <c r="DQ167" i="6"/>
  <c r="BY168" i="6" s="1"/>
  <c r="CJ168" i="6" s="1"/>
  <c r="CU168" i="6" s="1"/>
  <c r="DF168" i="6" s="1"/>
  <c r="DT95" i="6"/>
  <c r="CB96" i="6" s="1"/>
  <c r="CM96" i="6" s="1"/>
  <c r="DP168" i="6"/>
  <c r="BX169" i="6" s="1"/>
  <c r="CI169" i="6" s="1"/>
  <c r="CT169" i="6" s="1"/>
  <c r="DE169" i="6" s="1"/>
  <c r="AQ180" i="6"/>
  <c r="BB179" i="6"/>
  <c r="BM179" i="6" s="1"/>
  <c r="AW181" i="6"/>
  <c r="BH180" i="6"/>
  <c r="BS180" i="6" s="1"/>
  <c r="AX184" i="6"/>
  <c r="BI183" i="6"/>
  <c r="BT183" i="6" s="1"/>
  <c r="AZ180" i="6"/>
  <c r="BK179" i="6"/>
  <c r="BV179" i="6" s="1"/>
  <c r="AY181" i="6"/>
  <c r="BJ180" i="6"/>
  <c r="BU180" i="6" s="1"/>
  <c r="AR180" i="6"/>
  <c r="BC179" i="6"/>
  <c r="BN179" i="6" s="1"/>
  <c r="AT180" i="6"/>
  <c r="BE179" i="6"/>
  <c r="BP179" i="6" s="1"/>
  <c r="AS180" i="6"/>
  <c r="BD179" i="6"/>
  <c r="BO179" i="6" s="1"/>
  <c r="DY168" i="6" l="1"/>
  <c r="CG169" i="6" s="1"/>
  <c r="CR169" i="6" s="1"/>
  <c r="DC169" i="6" s="1"/>
  <c r="DN169" i="6" s="1"/>
  <c r="DW167" i="6"/>
  <c r="CE168" i="6" s="1"/>
  <c r="CP168" i="6" s="1"/>
  <c r="DA168" i="6" s="1"/>
  <c r="DL168" i="6" s="1"/>
  <c r="DR169" i="6"/>
  <c r="BZ170" i="6" s="1"/>
  <c r="CK170" i="6" s="1"/>
  <c r="CV170" i="6" s="1"/>
  <c r="DG170" i="6" s="1"/>
  <c r="CX96" i="6"/>
  <c r="DI96" i="6" s="1"/>
  <c r="DS168" i="6"/>
  <c r="CA169" i="6" s="1"/>
  <c r="CL169" i="6" s="1"/>
  <c r="CW169" i="6" s="1"/>
  <c r="DH169" i="6" s="1"/>
  <c r="DX169" i="6"/>
  <c r="CF170" i="6" s="1"/>
  <c r="CQ170" i="6" s="1"/>
  <c r="DB170" i="6" s="1"/>
  <c r="DM170" i="6" s="1"/>
  <c r="DQ168" i="6"/>
  <c r="BY169" i="6" s="1"/>
  <c r="CJ169" i="6" s="1"/>
  <c r="CU169" i="6" s="1"/>
  <c r="DF169" i="6" s="1"/>
  <c r="CC170" i="6"/>
  <c r="CN170" i="6" s="1"/>
  <c r="CY170" i="6" s="1"/>
  <c r="DJ170" i="6" s="1"/>
  <c r="DU169" i="6"/>
  <c r="DP169" i="6"/>
  <c r="BX170" i="6" s="1"/>
  <c r="CI170" i="6" s="1"/>
  <c r="CT170" i="6" s="1"/>
  <c r="DE170" i="6" s="1"/>
  <c r="DV167" i="6"/>
  <c r="CD168" i="6" s="1"/>
  <c r="CO168" i="6" s="1"/>
  <c r="CZ168" i="6" s="1"/>
  <c r="DK168" i="6" s="1"/>
  <c r="AX185" i="6"/>
  <c r="BI184" i="6"/>
  <c r="BT184" i="6" s="1"/>
  <c r="AZ181" i="6"/>
  <c r="BK180" i="6"/>
  <c r="BV180" i="6" s="1"/>
  <c r="AS181" i="6"/>
  <c r="BD180" i="6"/>
  <c r="BO180" i="6" s="1"/>
  <c r="AR181" i="6"/>
  <c r="BC180" i="6"/>
  <c r="BN180" i="6" s="1"/>
  <c r="AW182" i="6"/>
  <c r="BH181" i="6"/>
  <c r="BS181" i="6" s="1"/>
  <c r="AT181" i="6"/>
  <c r="BE180" i="6"/>
  <c r="BP180" i="6" s="1"/>
  <c r="AY182" i="6"/>
  <c r="BJ181" i="6"/>
  <c r="BU181" i="6" s="1"/>
  <c r="AQ181" i="6"/>
  <c r="BB180" i="6"/>
  <c r="BM180" i="6" s="1"/>
  <c r="DV168" i="6" l="1"/>
  <c r="CD169" i="6" s="1"/>
  <c r="CO169" i="6" s="1"/>
  <c r="CZ169" i="6" s="1"/>
  <c r="DK169" i="6" s="1"/>
  <c r="DX170" i="6"/>
  <c r="CF171" i="6" s="1"/>
  <c r="CQ171" i="6" s="1"/>
  <c r="DB171" i="6" s="1"/>
  <c r="DM171" i="6" s="1"/>
  <c r="DU170" i="6"/>
  <c r="CC171" i="6" s="1"/>
  <c r="CN171" i="6" s="1"/>
  <c r="CY171" i="6" s="1"/>
  <c r="DJ171" i="6" s="1"/>
  <c r="DW168" i="6"/>
  <c r="CE169" i="6" s="1"/>
  <c r="CP169" i="6" s="1"/>
  <c r="DA169" i="6" s="1"/>
  <c r="DL169" i="6" s="1"/>
  <c r="DQ169" i="6"/>
  <c r="BY170" i="6" s="1"/>
  <c r="CJ170" i="6" s="1"/>
  <c r="CU170" i="6" s="1"/>
  <c r="DF170" i="6" s="1"/>
  <c r="DY169" i="6"/>
  <c r="CG170" i="6" s="1"/>
  <c r="CR170" i="6" s="1"/>
  <c r="DC170" i="6" s="1"/>
  <c r="DN170" i="6" s="1"/>
  <c r="DT96" i="6"/>
  <c r="CB97" i="6" s="1"/>
  <c r="CM97" i="6" s="1"/>
  <c r="DS169" i="6"/>
  <c r="CA170" i="6" s="1"/>
  <c r="CL170" i="6" s="1"/>
  <c r="CW170" i="6" s="1"/>
  <c r="DH170" i="6" s="1"/>
  <c r="DR170" i="6"/>
  <c r="BZ171" i="6" s="1"/>
  <c r="CK171" i="6" s="1"/>
  <c r="CV171" i="6" s="1"/>
  <c r="DG171" i="6" s="1"/>
  <c r="DP170" i="6"/>
  <c r="BX171" i="6" s="1"/>
  <c r="CI171" i="6" s="1"/>
  <c r="CT171" i="6" s="1"/>
  <c r="DE171" i="6" s="1"/>
  <c r="AW183" i="6"/>
  <c r="BH182" i="6"/>
  <c r="BS182" i="6" s="1"/>
  <c r="AX186" i="6"/>
  <c r="BI185" i="6"/>
  <c r="BT185" i="6" s="1"/>
  <c r="AT182" i="6"/>
  <c r="BE181" i="6"/>
  <c r="BP181" i="6" s="1"/>
  <c r="AZ182" i="6"/>
  <c r="BK181" i="6"/>
  <c r="BV181" i="6" s="1"/>
  <c r="AQ182" i="6"/>
  <c r="BB181" i="6"/>
  <c r="BM181" i="6" s="1"/>
  <c r="AR182" i="6"/>
  <c r="BC181" i="6"/>
  <c r="BN181" i="6" s="1"/>
  <c r="AY183" i="6"/>
  <c r="BJ182" i="6"/>
  <c r="BU182" i="6" s="1"/>
  <c r="AS182" i="6"/>
  <c r="BD181" i="6"/>
  <c r="BO181" i="6" s="1"/>
  <c r="DY170" i="6" l="1"/>
  <c r="CG171" i="6" s="1"/>
  <c r="CR171" i="6" s="1"/>
  <c r="DC171" i="6" s="1"/>
  <c r="DN171" i="6" s="1"/>
  <c r="DQ170" i="6"/>
  <c r="BY171" i="6" s="1"/>
  <c r="CJ171" i="6" s="1"/>
  <c r="CU171" i="6" s="1"/>
  <c r="DF171" i="6" s="1"/>
  <c r="DW169" i="6"/>
  <c r="CE170" i="6" s="1"/>
  <c r="CP170" i="6" s="1"/>
  <c r="DA170" i="6" s="1"/>
  <c r="DL170" i="6" s="1"/>
  <c r="DR171" i="6"/>
  <c r="BZ172" i="6" s="1"/>
  <c r="CK172" i="6" s="1"/>
  <c r="CV172" i="6" s="1"/>
  <c r="DG172" i="6" s="1"/>
  <c r="DU171" i="6"/>
  <c r="CC172" i="6" s="1"/>
  <c r="CN172" i="6" s="1"/>
  <c r="CY172" i="6" s="1"/>
  <c r="DJ172" i="6" s="1"/>
  <c r="DS170" i="6"/>
  <c r="CA171" i="6" s="1"/>
  <c r="CL171" i="6" s="1"/>
  <c r="CW171" i="6" s="1"/>
  <c r="DH171" i="6" s="1"/>
  <c r="DX171" i="6"/>
  <c r="CF172" i="6" s="1"/>
  <c r="CQ172" i="6" s="1"/>
  <c r="DB172" i="6" s="1"/>
  <c r="DM172" i="6" s="1"/>
  <c r="DP171" i="6"/>
  <c r="BX172" i="6" s="1"/>
  <c r="CI172" i="6" s="1"/>
  <c r="CT172" i="6" s="1"/>
  <c r="DE172" i="6" s="1"/>
  <c r="DV169" i="6"/>
  <c r="CD170" i="6" s="1"/>
  <c r="CO170" i="6" s="1"/>
  <c r="CZ170" i="6" s="1"/>
  <c r="DK170" i="6" s="1"/>
  <c r="CX97" i="6"/>
  <c r="DI97" i="6" s="1"/>
  <c r="AQ183" i="6"/>
  <c r="BB182" i="6"/>
  <c r="BM182" i="6" s="1"/>
  <c r="AW184" i="6"/>
  <c r="BH183" i="6"/>
  <c r="BS183" i="6" s="1"/>
  <c r="AS183" i="6"/>
  <c r="BD182" i="6"/>
  <c r="BO182" i="6" s="1"/>
  <c r="AZ183" i="6"/>
  <c r="BK182" i="6"/>
  <c r="BV182" i="6" s="1"/>
  <c r="AR183" i="6"/>
  <c r="BC182" i="6"/>
  <c r="BN182" i="6" s="1"/>
  <c r="AX187" i="6"/>
  <c r="BI186" i="6"/>
  <c r="BT186" i="6" s="1"/>
  <c r="AY184" i="6"/>
  <c r="BJ183" i="6"/>
  <c r="BU183" i="6" s="1"/>
  <c r="AT183" i="6"/>
  <c r="BE182" i="6"/>
  <c r="BP182" i="6" s="1"/>
  <c r="DS171" i="6" l="1"/>
  <c r="CA172" i="6" s="1"/>
  <c r="CL172" i="6" s="1"/>
  <c r="CW172" i="6" s="1"/>
  <c r="DH172" i="6" s="1"/>
  <c r="DU172" i="6"/>
  <c r="CC173" i="6" s="1"/>
  <c r="CN173" i="6" s="1"/>
  <c r="CY173" i="6" s="1"/>
  <c r="DJ173" i="6" s="1"/>
  <c r="DV170" i="6"/>
  <c r="CD171" i="6" s="1"/>
  <c r="CO171" i="6" s="1"/>
  <c r="CZ171" i="6" s="1"/>
  <c r="DK171" i="6" s="1"/>
  <c r="DW170" i="6"/>
  <c r="CE171" i="6" s="1"/>
  <c r="CP171" i="6" s="1"/>
  <c r="DA171" i="6" s="1"/>
  <c r="DL171" i="6" s="1"/>
  <c r="DP172" i="6"/>
  <c r="BX173" i="6" s="1"/>
  <c r="CI173" i="6" s="1"/>
  <c r="CT173" i="6" s="1"/>
  <c r="DE173" i="6" s="1"/>
  <c r="DQ171" i="6"/>
  <c r="BY172" i="6" s="1"/>
  <c r="CJ172" i="6" s="1"/>
  <c r="CU172" i="6" s="1"/>
  <c r="DF172" i="6" s="1"/>
  <c r="DR172" i="6"/>
  <c r="BZ173" i="6" s="1"/>
  <c r="CK173" i="6" s="1"/>
  <c r="CV173" i="6" s="1"/>
  <c r="DG173" i="6" s="1"/>
  <c r="DY171" i="6"/>
  <c r="CG172" i="6" s="1"/>
  <c r="CR172" i="6" s="1"/>
  <c r="DC172" i="6" s="1"/>
  <c r="DN172" i="6" s="1"/>
  <c r="DX172" i="6"/>
  <c r="CF173" i="6" s="1"/>
  <c r="CQ173" i="6" s="1"/>
  <c r="DB173" i="6" s="1"/>
  <c r="DM173" i="6" s="1"/>
  <c r="DT97" i="6"/>
  <c r="CB98" i="6" s="1"/>
  <c r="CM98" i="6" s="1"/>
  <c r="AR184" i="6"/>
  <c r="BC183" i="6"/>
  <c r="BN183" i="6" s="1"/>
  <c r="AQ184" i="6"/>
  <c r="BB183" i="6"/>
  <c r="BM183" i="6" s="1"/>
  <c r="AX188" i="6"/>
  <c r="BI187" i="6"/>
  <c r="BT187" i="6" s="1"/>
  <c r="AW185" i="6"/>
  <c r="BH184" i="6"/>
  <c r="BS184" i="6" s="1"/>
  <c r="AT184" i="6"/>
  <c r="BE183" i="6"/>
  <c r="BP183" i="6" s="1"/>
  <c r="AZ184" i="6"/>
  <c r="BK183" i="6"/>
  <c r="BV183" i="6" s="1"/>
  <c r="AY185" i="6"/>
  <c r="BJ184" i="6"/>
  <c r="BU184" i="6" s="1"/>
  <c r="AS184" i="6"/>
  <c r="BD183" i="6"/>
  <c r="BO183" i="6" s="1"/>
  <c r="DQ172" i="6" l="1"/>
  <c r="BY173" i="6" s="1"/>
  <c r="CJ173" i="6" s="1"/>
  <c r="CU173" i="6" s="1"/>
  <c r="DF173" i="6" s="1"/>
  <c r="DP173" i="6"/>
  <c r="BX174" i="6" s="1"/>
  <c r="CI174" i="6" s="1"/>
  <c r="CT174" i="6" s="1"/>
  <c r="DE174" i="6" s="1"/>
  <c r="DX173" i="6"/>
  <c r="CF174" i="6" s="1"/>
  <c r="CQ174" i="6" s="1"/>
  <c r="DB174" i="6" s="1"/>
  <c r="DM174" i="6" s="1"/>
  <c r="DV171" i="6"/>
  <c r="CD172" i="6" s="1"/>
  <c r="CO172" i="6" s="1"/>
  <c r="CZ172" i="6" s="1"/>
  <c r="DK172" i="6" s="1"/>
  <c r="DY172" i="6"/>
  <c r="CG173" i="6" s="1"/>
  <c r="CR173" i="6" s="1"/>
  <c r="DC173" i="6" s="1"/>
  <c r="DN173" i="6" s="1"/>
  <c r="DU173" i="6"/>
  <c r="CC174" i="6" s="1"/>
  <c r="CN174" i="6" s="1"/>
  <c r="CY174" i="6" s="1"/>
  <c r="DJ174" i="6" s="1"/>
  <c r="DW171" i="6"/>
  <c r="CE172" i="6" s="1"/>
  <c r="CP172" i="6" s="1"/>
  <c r="DA172" i="6" s="1"/>
  <c r="DL172" i="6" s="1"/>
  <c r="CX98" i="6"/>
  <c r="DI98" i="6" s="1"/>
  <c r="DS172" i="6"/>
  <c r="CA173" i="6" s="1"/>
  <c r="CL173" i="6" s="1"/>
  <c r="CW173" i="6" s="1"/>
  <c r="DH173" i="6" s="1"/>
  <c r="DR173" i="6"/>
  <c r="BZ174" i="6" s="1"/>
  <c r="CK174" i="6" s="1"/>
  <c r="CV174" i="6" s="1"/>
  <c r="DG174" i="6" s="1"/>
  <c r="AT185" i="6"/>
  <c r="BE184" i="6"/>
  <c r="BP184" i="6" s="1"/>
  <c r="AR185" i="6"/>
  <c r="BC184" i="6"/>
  <c r="BN184" i="6" s="1"/>
  <c r="AQ185" i="6"/>
  <c r="BB184" i="6"/>
  <c r="BM184" i="6" s="1"/>
  <c r="AS185" i="6"/>
  <c r="BD184" i="6"/>
  <c r="BO184" i="6" s="1"/>
  <c r="AW186" i="6"/>
  <c r="BH185" i="6"/>
  <c r="BS185" i="6" s="1"/>
  <c r="AZ185" i="6"/>
  <c r="BK184" i="6"/>
  <c r="BV184" i="6" s="1"/>
  <c r="AY186" i="6"/>
  <c r="BJ185" i="6"/>
  <c r="BU185" i="6" s="1"/>
  <c r="AX189" i="6"/>
  <c r="BI188" i="6"/>
  <c r="BT188" i="6" s="1"/>
  <c r="DR174" i="6" l="1"/>
  <c r="BZ175" i="6" s="1"/>
  <c r="CK175" i="6" s="1"/>
  <c r="CV175" i="6" s="1"/>
  <c r="DG175" i="6" s="1"/>
  <c r="DV172" i="6"/>
  <c r="CD173" i="6" s="1"/>
  <c r="CO173" i="6" s="1"/>
  <c r="CZ173" i="6" s="1"/>
  <c r="DK173" i="6" s="1"/>
  <c r="DY173" i="6"/>
  <c r="CG174" i="6" s="1"/>
  <c r="CR174" i="6" s="1"/>
  <c r="DC174" i="6" s="1"/>
  <c r="DN174" i="6" s="1"/>
  <c r="DP174" i="6"/>
  <c r="BX175" i="6" s="1"/>
  <c r="CI175" i="6" s="1"/>
  <c r="CT175" i="6" s="1"/>
  <c r="DE175" i="6" s="1"/>
  <c r="DU174" i="6"/>
  <c r="CC175" i="6" s="1"/>
  <c r="CN175" i="6" s="1"/>
  <c r="CY175" i="6" s="1"/>
  <c r="DJ175" i="6" s="1"/>
  <c r="DQ173" i="6"/>
  <c r="BY174" i="6" s="1"/>
  <c r="CJ174" i="6" s="1"/>
  <c r="CU174" i="6" s="1"/>
  <c r="DF174" i="6" s="1"/>
  <c r="DW172" i="6"/>
  <c r="CE173" i="6" s="1"/>
  <c r="CP173" i="6" s="1"/>
  <c r="DA173" i="6" s="1"/>
  <c r="DL173" i="6" s="1"/>
  <c r="DT98" i="6"/>
  <c r="CB99" i="6" s="1"/>
  <c r="CM99" i="6" s="1"/>
  <c r="DS173" i="6"/>
  <c r="CA174" i="6" s="1"/>
  <c r="CL174" i="6" s="1"/>
  <c r="CW174" i="6" s="1"/>
  <c r="DH174" i="6" s="1"/>
  <c r="DX174" i="6"/>
  <c r="CF175" i="6" s="1"/>
  <c r="CQ175" i="6" s="1"/>
  <c r="DB175" i="6" s="1"/>
  <c r="DM175" i="6" s="1"/>
  <c r="AW187" i="6"/>
  <c r="BH186" i="6"/>
  <c r="BS186" i="6" s="1"/>
  <c r="AT186" i="6"/>
  <c r="BE185" i="6"/>
  <c r="BP185" i="6" s="1"/>
  <c r="AZ186" i="6"/>
  <c r="BK185" i="6"/>
  <c r="BV185" i="6" s="1"/>
  <c r="AR186" i="6"/>
  <c r="BC185" i="6"/>
  <c r="BN185" i="6" s="1"/>
  <c r="AX190" i="6"/>
  <c r="BI189" i="6"/>
  <c r="BT189" i="6" s="1"/>
  <c r="AS186" i="6"/>
  <c r="BD185" i="6"/>
  <c r="BO185" i="6" s="1"/>
  <c r="AY187" i="6"/>
  <c r="BJ186" i="6"/>
  <c r="BU186" i="6" s="1"/>
  <c r="AQ186" i="6"/>
  <c r="BB185" i="6"/>
  <c r="BM185" i="6" s="1"/>
  <c r="DQ174" i="6" l="1"/>
  <c r="BY175" i="6" s="1"/>
  <c r="CJ175" i="6" s="1"/>
  <c r="CU175" i="6" s="1"/>
  <c r="DF175" i="6" s="1"/>
  <c r="DU175" i="6"/>
  <c r="CC176" i="6" s="1"/>
  <c r="CN176" i="6" s="1"/>
  <c r="CY176" i="6" s="1"/>
  <c r="DJ176" i="6" s="1"/>
  <c r="DP175" i="6"/>
  <c r="BX176" i="6" s="1"/>
  <c r="CI176" i="6" s="1"/>
  <c r="CT176" i="6" s="1"/>
  <c r="DE176" i="6" s="1"/>
  <c r="DY174" i="6"/>
  <c r="CG175" i="6" s="1"/>
  <c r="CR175" i="6" s="1"/>
  <c r="DC175" i="6" s="1"/>
  <c r="DN175" i="6" s="1"/>
  <c r="CX99" i="6"/>
  <c r="DI99" i="6" s="1"/>
  <c r="DX175" i="6"/>
  <c r="CF176" i="6" s="1"/>
  <c r="CQ176" i="6" s="1"/>
  <c r="DB176" i="6" s="1"/>
  <c r="DM176" i="6" s="1"/>
  <c r="DV173" i="6"/>
  <c r="CD174" i="6" s="1"/>
  <c r="CO174" i="6" s="1"/>
  <c r="CZ174" i="6" s="1"/>
  <c r="DK174" i="6" s="1"/>
  <c r="DW173" i="6"/>
  <c r="CE174" i="6" s="1"/>
  <c r="CP174" i="6" s="1"/>
  <c r="DA174" i="6" s="1"/>
  <c r="DL174" i="6" s="1"/>
  <c r="DS174" i="6"/>
  <c r="CA175" i="6" s="1"/>
  <c r="CL175" i="6" s="1"/>
  <c r="CW175" i="6" s="1"/>
  <c r="DH175" i="6" s="1"/>
  <c r="DR175" i="6"/>
  <c r="BZ176" i="6" s="1"/>
  <c r="CK176" i="6" s="1"/>
  <c r="CV176" i="6" s="1"/>
  <c r="DG176" i="6" s="1"/>
  <c r="AS187" i="6"/>
  <c r="BD186" i="6"/>
  <c r="BO186" i="6" s="1"/>
  <c r="AX191" i="6"/>
  <c r="BI190" i="6"/>
  <c r="BT190" i="6" s="1"/>
  <c r="AW188" i="6"/>
  <c r="BH187" i="6"/>
  <c r="BS187" i="6" s="1"/>
  <c r="AT187" i="6"/>
  <c r="BE186" i="6"/>
  <c r="BP186" i="6" s="1"/>
  <c r="AQ187" i="6"/>
  <c r="BB186" i="6"/>
  <c r="BM186" i="6" s="1"/>
  <c r="AR187" i="6"/>
  <c r="BC186" i="6"/>
  <c r="BN186" i="6" s="1"/>
  <c r="AY188" i="6"/>
  <c r="BJ187" i="6"/>
  <c r="BU187" i="6" s="1"/>
  <c r="AZ187" i="6"/>
  <c r="BK186" i="6"/>
  <c r="BV186" i="6" s="1"/>
  <c r="DX176" i="6" l="1"/>
  <c r="CF177" i="6" s="1"/>
  <c r="CQ177" i="6" s="1"/>
  <c r="DB177" i="6" s="1"/>
  <c r="DM177" i="6" s="1"/>
  <c r="DV174" i="6"/>
  <c r="CD175" i="6" s="1"/>
  <c r="CO175" i="6" s="1"/>
  <c r="CZ175" i="6" s="1"/>
  <c r="DK175" i="6" s="1"/>
  <c r="DS175" i="6"/>
  <c r="CA176" i="6" s="1"/>
  <c r="CL176" i="6" s="1"/>
  <c r="CW176" i="6" s="1"/>
  <c r="DH176" i="6" s="1"/>
  <c r="DR176" i="6"/>
  <c r="BZ177" i="6" s="1"/>
  <c r="CK177" i="6" s="1"/>
  <c r="CV177" i="6" s="1"/>
  <c r="DG177" i="6" s="1"/>
  <c r="DU176" i="6"/>
  <c r="CC177" i="6" s="1"/>
  <c r="CN177" i="6" s="1"/>
  <c r="CY177" i="6" s="1"/>
  <c r="DJ177" i="6" s="1"/>
  <c r="DY175" i="6"/>
  <c r="CG176" i="6" s="1"/>
  <c r="CR176" i="6" s="1"/>
  <c r="DC176" i="6" s="1"/>
  <c r="DN176" i="6" s="1"/>
  <c r="DQ175" i="6"/>
  <c r="BY176" i="6" s="1"/>
  <c r="CJ176" i="6" s="1"/>
  <c r="CU176" i="6" s="1"/>
  <c r="DF176" i="6" s="1"/>
  <c r="DP176" i="6"/>
  <c r="BX177" i="6" s="1"/>
  <c r="CI177" i="6" s="1"/>
  <c r="CT177" i="6" s="1"/>
  <c r="DE177" i="6" s="1"/>
  <c r="DW174" i="6"/>
  <c r="CE175" i="6" s="1"/>
  <c r="CP175" i="6" s="1"/>
  <c r="DA175" i="6" s="1"/>
  <c r="DL175" i="6" s="1"/>
  <c r="DT99" i="6"/>
  <c r="CB100" i="6" s="1"/>
  <c r="CM100" i="6" s="1"/>
  <c r="AR188" i="6"/>
  <c r="BC187" i="6"/>
  <c r="BN187" i="6" s="1"/>
  <c r="AQ188" i="6"/>
  <c r="BB187" i="6"/>
  <c r="BM187" i="6" s="1"/>
  <c r="AS188" i="6"/>
  <c r="BD187" i="6"/>
  <c r="BO187" i="6" s="1"/>
  <c r="AX192" i="6"/>
  <c r="BI191" i="6"/>
  <c r="BT191" i="6" s="1"/>
  <c r="AZ188" i="6"/>
  <c r="BK187" i="6"/>
  <c r="BV187" i="6" s="1"/>
  <c r="AT188" i="6"/>
  <c r="BE187" i="6"/>
  <c r="BP187" i="6" s="1"/>
  <c r="AY189" i="6"/>
  <c r="BJ188" i="6"/>
  <c r="BU188" i="6" s="1"/>
  <c r="AW189" i="6"/>
  <c r="BH188" i="6"/>
  <c r="BS188" i="6" s="1"/>
  <c r="DQ176" i="6" l="1"/>
  <c r="BY177" i="6" s="1"/>
  <c r="CJ177" i="6" s="1"/>
  <c r="CU177" i="6" s="1"/>
  <c r="DF177" i="6" s="1"/>
  <c r="DU177" i="6"/>
  <c r="CC178" i="6" s="1"/>
  <c r="CN178" i="6" s="1"/>
  <c r="CY178" i="6" s="1"/>
  <c r="DJ178" i="6" s="1"/>
  <c r="DR177" i="6"/>
  <c r="BZ178" i="6" s="1"/>
  <c r="CK178" i="6" s="1"/>
  <c r="CV178" i="6" s="1"/>
  <c r="DG178" i="6" s="1"/>
  <c r="DW175" i="6"/>
  <c r="CE176" i="6" s="1"/>
  <c r="CP176" i="6" s="1"/>
  <c r="DA176" i="6" s="1"/>
  <c r="DL176" i="6" s="1"/>
  <c r="DP177" i="6"/>
  <c r="BX178" i="6" s="1"/>
  <c r="CI178" i="6" s="1"/>
  <c r="CT178" i="6" s="1"/>
  <c r="DE178" i="6" s="1"/>
  <c r="DV175" i="6"/>
  <c r="CD176" i="6" s="1"/>
  <c r="CO176" i="6" s="1"/>
  <c r="CZ176" i="6" s="1"/>
  <c r="DK176" i="6" s="1"/>
  <c r="DY176" i="6"/>
  <c r="CG177" i="6" s="1"/>
  <c r="CR177" i="6" s="1"/>
  <c r="DC177" i="6" s="1"/>
  <c r="DN177" i="6" s="1"/>
  <c r="CX100" i="6"/>
  <c r="DI100" i="6" s="1"/>
  <c r="DX177" i="6"/>
  <c r="CF178" i="6" s="1"/>
  <c r="CQ178" i="6" s="1"/>
  <c r="DB178" i="6" s="1"/>
  <c r="DM178" i="6" s="1"/>
  <c r="DS176" i="6"/>
  <c r="CA177" i="6" s="1"/>
  <c r="CL177" i="6" s="1"/>
  <c r="CW177" i="6" s="1"/>
  <c r="DH177" i="6" s="1"/>
  <c r="AZ189" i="6"/>
  <c r="BK188" i="6"/>
  <c r="BV188" i="6" s="1"/>
  <c r="AR189" i="6"/>
  <c r="BC188" i="6"/>
  <c r="BN188" i="6" s="1"/>
  <c r="AT189" i="6"/>
  <c r="BE188" i="6"/>
  <c r="BP188" i="6" s="1"/>
  <c r="AQ189" i="6"/>
  <c r="BB188" i="6"/>
  <c r="BM188" i="6" s="1"/>
  <c r="AW190" i="6"/>
  <c r="BH189" i="6"/>
  <c r="BS189" i="6" s="1"/>
  <c r="AX193" i="6"/>
  <c r="BI192" i="6"/>
  <c r="BT192" i="6" s="1"/>
  <c r="AY190" i="6"/>
  <c r="BJ189" i="6"/>
  <c r="BU189" i="6" s="1"/>
  <c r="AS189" i="6"/>
  <c r="BD188" i="6"/>
  <c r="BO188" i="6" s="1"/>
  <c r="DV176" i="6" l="1"/>
  <c r="CD177" i="6" s="1"/>
  <c r="CO177" i="6" s="1"/>
  <c r="CZ177" i="6" s="1"/>
  <c r="DK177" i="6" s="1"/>
  <c r="DP178" i="6"/>
  <c r="BX179" i="6" s="1"/>
  <c r="CI179" i="6" s="1"/>
  <c r="CT179" i="6" s="1"/>
  <c r="DE179" i="6" s="1"/>
  <c r="DX178" i="6"/>
  <c r="CF179" i="6" s="1"/>
  <c r="CQ179" i="6" s="1"/>
  <c r="DB179" i="6" s="1"/>
  <c r="DM179" i="6" s="1"/>
  <c r="DR178" i="6"/>
  <c r="BZ179" i="6" s="1"/>
  <c r="CK179" i="6" s="1"/>
  <c r="CV179" i="6" s="1"/>
  <c r="DG179" i="6" s="1"/>
  <c r="DY177" i="6"/>
  <c r="CG178" i="6" s="1"/>
  <c r="CR178" i="6" s="1"/>
  <c r="DC178" i="6" s="1"/>
  <c r="DN178" i="6" s="1"/>
  <c r="DS177" i="6"/>
  <c r="CA178" i="6" s="1"/>
  <c r="CL178" i="6" s="1"/>
  <c r="CW178" i="6" s="1"/>
  <c r="DH178" i="6" s="1"/>
  <c r="DU178" i="6"/>
  <c r="CC179" i="6" s="1"/>
  <c r="CN179" i="6" s="1"/>
  <c r="CY179" i="6" s="1"/>
  <c r="DJ179" i="6" s="1"/>
  <c r="DW176" i="6"/>
  <c r="CE177" i="6" s="1"/>
  <c r="CP177" i="6" s="1"/>
  <c r="DA177" i="6" s="1"/>
  <c r="DL177" i="6" s="1"/>
  <c r="DQ177" i="6"/>
  <c r="BY178" i="6" s="1"/>
  <c r="CJ178" i="6" s="1"/>
  <c r="CU178" i="6" s="1"/>
  <c r="DF178" i="6" s="1"/>
  <c r="DT100" i="6"/>
  <c r="CB101" i="6" s="1"/>
  <c r="CM101" i="6" s="1"/>
  <c r="AW191" i="6"/>
  <c r="BH190" i="6"/>
  <c r="BS190" i="6" s="1"/>
  <c r="AZ190" i="6"/>
  <c r="BK189" i="6"/>
  <c r="BV189" i="6" s="1"/>
  <c r="AR190" i="6"/>
  <c r="BC189" i="6"/>
  <c r="BN189" i="6" s="1"/>
  <c r="AS190" i="6"/>
  <c r="BD189" i="6"/>
  <c r="BO189" i="6" s="1"/>
  <c r="AQ190" i="6"/>
  <c r="BB189" i="6"/>
  <c r="BM189" i="6" s="1"/>
  <c r="AX194" i="6"/>
  <c r="BI193" i="6"/>
  <c r="BT193" i="6" s="1"/>
  <c r="AY191" i="6"/>
  <c r="BJ190" i="6"/>
  <c r="BU190" i="6" s="1"/>
  <c r="AT190" i="6"/>
  <c r="BE189" i="6"/>
  <c r="BP189" i="6" s="1"/>
  <c r="DS178" i="6" l="1"/>
  <c r="CA179" i="6" s="1"/>
  <c r="CL179" i="6" s="1"/>
  <c r="CW179" i="6" s="1"/>
  <c r="DH179" i="6" s="1"/>
  <c r="DY178" i="6"/>
  <c r="CG179" i="6" s="1"/>
  <c r="CR179" i="6" s="1"/>
  <c r="DC179" i="6" s="1"/>
  <c r="DN179" i="6" s="1"/>
  <c r="DQ178" i="6"/>
  <c r="BY179" i="6" s="1"/>
  <c r="CJ179" i="6" s="1"/>
  <c r="CU179" i="6" s="1"/>
  <c r="DF179" i="6" s="1"/>
  <c r="DX179" i="6"/>
  <c r="CF180" i="6" s="1"/>
  <c r="CQ180" i="6" s="1"/>
  <c r="DB180" i="6" s="1"/>
  <c r="DM180" i="6" s="1"/>
  <c r="DR179" i="6"/>
  <c r="BZ180" i="6" s="1"/>
  <c r="CK180" i="6" s="1"/>
  <c r="CV180" i="6" s="1"/>
  <c r="DG180" i="6" s="1"/>
  <c r="CX101" i="6"/>
  <c r="DI101" i="6" s="1"/>
  <c r="DP179" i="6"/>
  <c r="BX180" i="6" s="1"/>
  <c r="CI180" i="6" s="1"/>
  <c r="CT180" i="6" s="1"/>
  <c r="DE180" i="6" s="1"/>
  <c r="DW177" i="6"/>
  <c r="CE178" i="6" s="1"/>
  <c r="CP178" i="6" s="1"/>
  <c r="DA178" i="6" s="1"/>
  <c r="DL178" i="6" s="1"/>
  <c r="DV177" i="6"/>
  <c r="CD178" i="6" s="1"/>
  <c r="CO178" i="6" s="1"/>
  <c r="CZ178" i="6" s="1"/>
  <c r="DK178" i="6" s="1"/>
  <c r="DU179" i="6"/>
  <c r="CC180" i="6" s="1"/>
  <c r="CN180" i="6" s="1"/>
  <c r="CY180" i="6" s="1"/>
  <c r="DJ180" i="6" s="1"/>
  <c r="AQ191" i="6"/>
  <c r="BB190" i="6"/>
  <c r="BM190" i="6" s="1"/>
  <c r="AW192" i="6"/>
  <c r="BH191" i="6"/>
  <c r="BS191" i="6" s="1"/>
  <c r="AX195" i="6"/>
  <c r="BI194" i="6"/>
  <c r="BT194" i="6" s="1"/>
  <c r="AZ191" i="6"/>
  <c r="BK190" i="6"/>
  <c r="BV190" i="6" s="1"/>
  <c r="AT191" i="6"/>
  <c r="BE190" i="6"/>
  <c r="BP190" i="6" s="1"/>
  <c r="AS191" i="6"/>
  <c r="BD190" i="6"/>
  <c r="BO190" i="6" s="1"/>
  <c r="AY192" i="6"/>
  <c r="BJ191" i="6"/>
  <c r="BU191" i="6" s="1"/>
  <c r="AR191" i="6"/>
  <c r="BC190" i="6"/>
  <c r="BN190" i="6" s="1"/>
  <c r="DP180" i="6" l="1"/>
  <c r="BX181" i="6" s="1"/>
  <c r="CI181" i="6" s="1"/>
  <c r="CT181" i="6" s="1"/>
  <c r="DE181" i="6" s="1"/>
  <c r="DR180" i="6"/>
  <c r="BZ181" i="6" s="1"/>
  <c r="CK181" i="6" s="1"/>
  <c r="CV181" i="6" s="1"/>
  <c r="DG181" i="6" s="1"/>
  <c r="DU180" i="6"/>
  <c r="CC181" i="6" s="1"/>
  <c r="CN181" i="6" s="1"/>
  <c r="CY181" i="6" s="1"/>
  <c r="DJ181" i="6" s="1"/>
  <c r="DQ179" i="6"/>
  <c r="BY180" i="6" s="1"/>
  <c r="CJ180" i="6" s="1"/>
  <c r="CU180" i="6" s="1"/>
  <c r="DF180" i="6" s="1"/>
  <c r="DX180" i="6"/>
  <c r="CF181" i="6" s="1"/>
  <c r="CQ181" i="6" s="1"/>
  <c r="DB181" i="6" s="1"/>
  <c r="DM181" i="6" s="1"/>
  <c r="DY179" i="6"/>
  <c r="CG180" i="6" s="1"/>
  <c r="CR180" i="6" s="1"/>
  <c r="DC180" i="6" s="1"/>
  <c r="DN180" i="6" s="1"/>
  <c r="DV178" i="6"/>
  <c r="CD179" i="6" s="1"/>
  <c r="CO179" i="6" s="1"/>
  <c r="CZ179" i="6" s="1"/>
  <c r="DK179" i="6" s="1"/>
  <c r="DS179" i="6"/>
  <c r="CA180" i="6" s="1"/>
  <c r="CL180" i="6" s="1"/>
  <c r="CW180" i="6" s="1"/>
  <c r="DH180" i="6" s="1"/>
  <c r="DT101" i="6"/>
  <c r="CB102" i="6" s="1"/>
  <c r="CM102" i="6" s="1"/>
  <c r="DW178" i="6"/>
  <c r="CE179" i="6" s="1"/>
  <c r="CP179" i="6" s="1"/>
  <c r="DA179" i="6" s="1"/>
  <c r="DL179" i="6" s="1"/>
  <c r="AQ192" i="6"/>
  <c r="BB191" i="6"/>
  <c r="BM191" i="6" s="1"/>
  <c r="AW193" i="6"/>
  <c r="BH192" i="6"/>
  <c r="BS192" i="6" s="1"/>
  <c r="AT192" i="6"/>
  <c r="BE191" i="6"/>
  <c r="BP191" i="6" s="1"/>
  <c r="AR192" i="6"/>
  <c r="BC191" i="6"/>
  <c r="BN191" i="6" s="1"/>
  <c r="AZ192" i="6"/>
  <c r="BK191" i="6"/>
  <c r="BV191" i="6" s="1"/>
  <c r="AS192" i="6"/>
  <c r="BD191" i="6"/>
  <c r="BO191" i="6" s="1"/>
  <c r="AY193" i="6"/>
  <c r="BJ192" i="6"/>
  <c r="BU192" i="6" s="1"/>
  <c r="AX196" i="6"/>
  <c r="BI195" i="6"/>
  <c r="BT195" i="6" s="1"/>
  <c r="DV179" i="6" l="1"/>
  <c r="CD180" i="6" s="1"/>
  <c r="CO180" i="6" s="1"/>
  <c r="CZ180" i="6" s="1"/>
  <c r="DK180" i="6" s="1"/>
  <c r="DX181" i="6"/>
  <c r="CF182" i="6" s="1"/>
  <c r="CQ182" i="6" s="1"/>
  <c r="DB182" i="6" s="1"/>
  <c r="DM182" i="6" s="1"/>
  <c r="DY180" i="6"/>
  <c r="CG181" i="6" s="1"/>
  <c r="CR181" i="6" s="1"/>
  <c r="DC181" i="6" s="1"/>
  <c r="DN181" i="6" s="1"/>
  <c r="DW179" i="6"/>
  <c r="CE180" i="6" s="1"/>
  <c r="CP180" i="6" s="1"/>
  <c r="DA180" i="6" s="1"/>
  <c r="DL180" i="6" s="1"/>
  <c r="CX102" i="6"/>
  <c r="DI102" i="6" s="1"/>
  <c r="DS180" i="6"/>
  <c r="CA181" i="6" s="1"/>
  <c r="CL181" i="6" s="1"/>
  <c r="CW181" i="6" s="1"/>
  <c r="DH181" i="6" s="1"/>
  <c r="DR181" i="6"/>
  <c r="BZ182" i="6" s="1"/>
  <c r="CK182" i="6" s="1"/>
  <c r="CV182" i="6" s="1"/>
  <c r="DG182" i="6" s="1"/>
  <c r="DQ180" i="6"/>
  <c r="BY181" i="6" s="1"/>
  <c r="CJ181" i="6" s="1"/>
  <c r="CU181" i="6" s="1"/>
  <c r="DF181" i="6" s="1"/>
  <c r="DP181" i="6"/>
  <c r="BX182" i="6" s="1"/>
  <c r="CI182" i="6" s="1"/>
  <c r="CT182" i="6" s="1"/>
  <c r="DE182" i="6" s="1"/>
  <c r="DU181" i="6"/>
  <c r="CC182" i="6" s="1"/>
  <c r="CN182" i="6" s="1"/>
  <c r="CY182" i="6" s="1"/>
  <c r="DJ182" i="6" s="1"/>
  <c r="AS193" i="6"/>
  <c r="BD192" i="6"/>
  <c r="BO192" i="6" s="1"/>
  <c r="AZ193" i="6"/>
  <c r="BK192" i="6"/>
  <c r="BV192" i="6" s="1"/>
  <c r="AQ193" i="6"/>
  <c r="BB192" i="6"/>
  <c r="BM192" i="6" s="1"/>
  <c r="AX197" i="6"/>
  <c r="BI196" i="6"/>
  <c r="BT196" i="6" s="1"/>
  <c r="AR193" i="6"/>
  <c r="BC192" i="6"/>
  <c r="BN192" i="6" s="1"/>
  <c r="AW194" i="6"/>
  <c r="BH193" i="6"/>
  <c r="BS193" i="6" s="1"/>
  <c r="AY194" i="6"/>
  <c r="BJ193" i="6"/>
  <c r="BU193" i="6" s="1"/>
  <c r="AT193" i="6"/>
  <c r="BE192" i="6"/>
  <c r="BP192" i="6" s="1"/>
  <c r="DR182" i="6" l="1"/>
  <c r="BZ183" i="6" s="1"/>
  <c r="CK183" i="6" s="1"/>
  <c r="CV183" i="6" s="1"/>
  <c r="DG183" i="6" s="1"/>
  <c r="DP182" i="6"/>
  <c r="BX183" i="6" s="1"/>
  <c r="CI183" i="6" s="1"/>
  <c r="CT183" i="6" s="1"/>
  <c r="DE183" i="6" s="1"/>
  <c r="DY181" i="6"/>
  <c r="CG182" i="6" s="1"/>
  <c r="CR182" i="6" s="1"/>
  <c r="DC182" i="6" s="1"/>
  <c r="DN182" i="6" s="1"/>
  <c r="DQ181" i="6"/>
  <c r="BY182" i="6" s="1"/>
  <c r="CJ182" i="6" s="1"/>
  <c r="CU182" i="6" s="1"/>
  <c r="DF182" i="6" s="1"/>
  <c r="DX182" i="6"/>
  <c r="CF183" i="6" s="1"/>
  <c r="CQ183" i="6" s="1"/>
  <c r="DB183" i="6" s="1"/>
  <c r="DM183" i="6" s="1"/>
  <c r="DW180" i="6"/>
  <c r="CE181" i="6" s="1"/>
  <c r="CP181" i="6" s="1"/>
  <c r="DA181" i="6" s="1"/>
  <c r="DL181" i="6" s="1"/>
  <c r="DV180" i="6"/>
  <c r="CD181" i="6" s="1"/>
  <c r="CO181" i="6" s="1"/>
  <c r="CZ181" i="6" s="1"/>
  <c r="DK181" i="6" s="1"/>
  <c r="DU182" i="6"/>
  <c r="CC183" i="6" s="1"/>
  <c r="CN183" i="6" s="1"/>
  <c r="CY183" i="6" s="1"/>
  <c r="DJ183" i="6" s="1"/>
  <c r="DS181" i="6"/>
  <c r="CA182" i="6" s="1"/>
  <c r="CL182" i="6" s="1"/>
  <c r="CW182" i="6" s="1"/>
  <c r="DH182" i="6" s="1"/>
  <c r="DT102" i="6"/>
  <c r="CB103" i="6" s="1"/>
  <c r="CM103" i="6" s="1"/>
  <c r="AZ194" i="6"/>
  <c r="BK193" i="6"/>
  <c r="BV193" i="6" s="1"/>
  <c r="AR194" i="6"/>
  <c r="BC193" i="6"/>
  <c r="BN193" i="6" s="1"/>
  <c r="AS194" i="6"/>
  <c r="BD193" i="6"/>
  <c r="BO193" i="6" s="1"/>
  <c r="AW195" i="6"/>
  <c r="BH194" i="6"/>
  <c r="BS194" i="6" s="1"/>
  <c r="AT194" i="6"/>
  <c r="BE193" i="6"/>
  <c r="BP193" i="6" s="1"/>
  <c r="AX198" i="6"/>
  <c r="BI197" i="6"/>
  <c r="BT197" i="6" s="1"/>
  <c r="AY195" i="6"/>
  <c r="BJ194" i="6"/>
  <c r="BU194" i="6" s="1"/>
  <c r="AQ194" i="6"/>
  <c r="BB193" i="6"/>
  <c r="BM193" i="6" s="1"/>
  <c r="DW181" i="6" l="1"/>
  <c r="CE182" i="6" s="1"/>
  <c r="CP182" i="6" s="1"/>
  <c r="DA182" i="6" s="1"/>
  <c r="DL182" i="6" s="1"/>
  <c r="DQ182" i="6"/>
  <c r="BY183" i="6" s="1"/>
  <c r="CJ183" i="6" s="1"/>
  <c r="CU183" i="6" s="1"/>
  <c r="DF183" i="6" s="1"/>
  <c r="DS182" i="6"/>
  <c r="CA183" i="6" s="1"/>
  <c r="CL183" i="6" s="1"/>
  <c r="CW183" i="6" s="1"/>
  <c r="DH183" i="6" s="1"/>
  <c r="DY182" i="6"/>
  <c r="CG183" i="6" s="1"/>
  <c r="CR183" i="6" s="1"/>
  <c r="DC183" i="6" s="1"/>
  <c r="DN183" i="6" s="1"/>
  <c r="DX183" i="6"/>
  <c r="CF184" i="6" s="1"/>
  <c r="CQ184" i="6" s="1"/>
  <c r="DB184" i="6" s="1"/>
  <c r="DM184" i="6" s="1"/>
  <c r="CX103" i="6"/>
  <c r="DI103" i="6" s="1"/>
  <c r="DP183" i="6"/>
  <c r="BX184" i="6" s="1"/>
  <c r="CI184" i="6" s="1"/>
  <c r="CT184" i="6" s="1"/>
  <c r="DE184" i="6" s="1"/>
  <c r="CC184" i="6"/>
  <c r="CN184" i="6" s="1"/>
  <c r="CY184" i="6" s="1"/>
  <c r="DJ184" i="6" s="1"/>
  <c r="DU183" i="6"/>
  <c r="DR183" i="6"/>
  <c r="BZ184" i="6" s="1"/>
  <c r="CK184" i="6" s="1"/>
  <c r="CV184" i="6" s="1"/>
  <c r="DG184" i="6" s="1"/>
  <c r="DV181" i="6"/>
  <c r="CD182" i="6" s="1"/>
  <c r="CO182" i="6" s="1"/>
  <c r="CZ182" i="6" s="1"/>
  <c r="DK182" i="6" s="1"/>
  <c r="AT195" i="6"/>
  <c r="BE194" i="6"/>
  <c r="BP194" i="6" s="1"/>
  <c r="AZ195" i="6"/>
  <c r="BK194" i="6"/>
  <c r="BV194" i="6" s="1"/>
  <c r="AX199" i="6"/>
  <c r="BI198" i="6"/>
  <c r="BT198" i="6" s="1"/>
  <c r="AR195" i="6"/>
  <c r="BC194" i="6"/>
  <c r="BN194" i="6" s="1"/>
  <c r="AQ195" i="6"/>
  <c r="BB194" i="6"/>
  <c r="BM194" i="6" s="1"/>
  <c r="AW196" i="6"/>
  <c r="BH195" i="6"/>
  <c r="BS195" i="6" s="1"/>
  <c r="AY196" i="6"/>
  <c r="BJ195" i="6"/>
  <c r="BU195" i="6" s="1"/>
  <c r="AS195" i="6"/>
  <c r="BD194" i="6"/>
  <c r="BO194" i="6" s="1"/>
  <c r="DU184" i="6" l="1"/>
  <c r="CC185" i="6" s="1"/>
  <c r="CN185" i="6" s="1"/>
  <c r="CY185" i="6" s="1"/>
  <c r="DJ185" i="6" s="1"/>
  <c r="DX184" i="6"/>
  <c r="CF185" i="6" s="1"/>
  <c r="CQ185" i="6" s="1"/>
  <c r="DB185" i="6" s="1"/>
  <c r="DM185" i="6" s="1"/>
  <c r="DP184" i="6"/>
  <c r="BX185" i="6" s="1"/>
  <c r="CI185" i="6" s="1"/>
  <c r="CT185" i="6" s="1"/>
  <c r="DE185" i="6" s="1"/>
  <c r="DS183" i="6"/>
  <c r="CA184" i="6" s="1"/>
  <c r="CL184" i="6" s="1"/>
  <c r="CW184" i="6" s="1"/>
  <c r="DH184" i="6" s="1"/>
  <c r="DY183" i="6"/>
  <c r="CG184" i="6" s="1"/>
  <c r="CR184" i="6" s="1"/>
  <c r="DC184" i="6" s="1"/>
  <c r="DN184" i="6" s="1"/>
  <c r="DQ183" i="6"/>
  <c r="BY184" i="6" s="1"/>
  <c r="CJ184" i="6" s="1"/>
  <c r="CU184" i="6" s="1"/>
  <c r="DF184" i="6" s="1"/>
  <c r="DR184" i="6"/>
  <c r="BZ185" i="6" s="1"/>
  <c r="CK185" i="6" s="1"/>
  <c r="CV185" i="6" s="1"/>
  <c r="DG185" i="6" s="1"/>
  <c r="DW182" i="6"/>
  <c r="CE183" i="6" s="1"/>
  <c r="CP183" i="6" s="1"/>
  <c r="DA183" i="6" s="1"/>
  <c r="DL183" i="6" s="1"/>
  <c r="DV182" i="6"/>
  <c r="CD183" i="6" s="1"/>
  <c r="CO183" i="6" s="1"/>
  <c r="CZ183" i="6" s="1"/>
  <c r="DK183" i="6" s="1"/>
  <c r="DT103" i="6"/>
  <c r="CB104" i="6" s="1"/>
  <c r="CM104" i="6" s="1"/>
  <c r="AW197" i="6"/>
  <c r="BH196" i="6"/>
  <c r="BS196" i="6" s="1"/>
  <c r="AQ196" i="6"/>
  <c r="BB195" i="6"/>
  <c r="BM195" i="6" s="1"/>
  <c r="AT196" i="6"/>
  <c r="BE195" i="6"/>
  <c r="BP195" i="6" s="1"/>
  <c r="AZ196" i="6"/>
  <c r="BK195" i="6"/>
  <c r="BV195" i="6" s="1"/>
  <c r="AS196" i="6"/>
  <c r="BD195" i="6"/>
  <c r="BO195" i="6" s="1"/>
  <c r="AR196" i="6"/>
  <c r="BC195" i="6"/>
  <c r="BN195" i="6" s="1"/>
  <c r="AY197" i="6"/>
  <c r="BJ196" i="6"/>
  <c r="BU196" i="6" s="1"/>
  <c r="AX200" i="6"/>
  <c r="BI199" i="6"/>
  <c r="BT199" i="6" s="1"/>
  <c r="DR185" i="6" l="1"/>
  <c r="BZ186" i="6" s="1"/>
  <c r="CK186" i="6" s="1"/>
  <c r="CV186" i="6" s="1"/>
  <c r="DG186" i="6" s="1"/>
  <c r="DY184" i="6"/>
  <c r="CG185" i="6" s="1"/>
  <c r="CR185" i="6" s="1"/>
  <c r="DC185" i="6" s="1"/>
  <c r="DN185" i="6" s="1"/>
  <c r="DQ184" i="6"/>
  <c r="BY185" i="6" s="1"/>
  <c r="CJ185" i="6" s="1"/>
  <c r="CU185" i="6" s="1"/>
  <c r="DF185" i="6" s="1"/>
  <c r="DP185" i="6"/>
  <c r="BX186" i="6" s="1"/>
  <c r="CI186" i="6" s="1"/>
  <c r="CT186" i="6" s="1"/>
  <c r="DE186" i="6" s="1"/>
  <c r="DS184" i="6"/>
  <c r="CA185" i="6" s="1"/>
  <c r="CL185" i="6" s="1"/>
  <c r="CW185" i="6" s="1"/>
  <c r="DH185" i="6" s="1"/>
  <c r="CX104" i="6"/>
  <c r="DI104" i="6" s="1"/>
  <c r="DX185" i="6"/>
  <c r="CF186" i="6" s="1"/>
  <c r="CQ186" i="6" s="1"/>
  <c r="DB186" i="6" s="1"/>
  <c r="DM186" i="6" s="1"/>
  <c r="CE184" i="6"/>
  <c r="CP184" i="6" s="1"/>
  <c r="DA184" i="6" s="1"/>
  <c r="DL184" i="6" s="1"/>
  <c r="DW183" i="6"/>
  <c r="DV183" i="6"/>
  <c r="CD184" i="6" s="1"/>
  <c r="CO184" i="6" s="1"/>
  <c r="CZ184" i="6" s="1"/>
  <c r="DK184" i="6" s="1"/>
  <c r="DU185" i="6"/>
  <c r="CC186" i="6" s="1"/>
  <c r="CN186" i="6" s="1"/>
  <c r="CY186" i="6" s="1"/>
  <c r="DJ186" i="6" s="1"/>
  <c r="AS197" i="6"/>
  <c r="BD196" i="6"/>
  <c r="BO196" i="6" s="1"/>
  <c r="AW198" i="6"/>
  <c r="BH197" i="6"/>
  <c r="BS197" i="6" s="1"/>
  <c r="AQ197" i="6"/>
  <c r="BB196" i="6"/>
  <c r="BM196" i="6" s="1"/>
  <c r="AX201" i="6"/>
  <c r="BI200" i="6"/>
  <c r="BT200" i="6" s="1"/>
  <c r="AZ197" i="6"/>
  <c r="BK196" i="6"/>
  <c r="BV196" i="6" s="1"/>
  <c r="AR197" i="6"/>
  <c r="BC196" i="6"/>
  <c r="BN196" i="6" s="1"/>
  <c r="AY198" i="6"/>
  <c r="BJ197" i="6"/>
  <c r="BU197" i="6" s="1"/>
  <c r="AT197" i="6"/>
  <c r="BE196" i="6"/>
  <c r="BP196" i="6" s="1"/>
  <c r="DW184" i="6" l="1"/>
  <c r="CE185" i="6" s="1"/>
  <c r="CP185" i="6" s="1"/>
  <c r="DA185" i="6" s="1"/>
  <c r="DL185" i="6" s="1"/>
  <c r="DX186" i="6"/>
  <c r="CF187" i="6" s="1"/>
  <c r="CQ187" i="6" s="1"/>
  <c r="DB187" i="6" s="1"/>
  <c r="DM187" i="6" s="1"/>
  <c r="DS185" i="6"/>
  <c r="CA186" i="6" s="1"/>
  <c r="CL186" i="6" s="1"/>
  <c r="CW186" i="6" s="1"/>
  <c r="DH186" i="6" s="1"/>
  <c r="DQ185" i="6"/>
  <c r="BY186" i="6" s="1"/>
  <c r="CJ186" i="6" s="1"/>
  <c r="CU186" i="6" s="1"/>
  <c r="DF186" i="6" s="1"/>
  <c r="DP186" i="6"/>
  <c r="BX187" i="6" s="1"/>
  <c r="CI187" i="6" s="1"/>
  <c r="CT187" i="6" s="1"/>
  <c r="DE187" i="6" s="1"/>
  <c r="DY185" i="6"/>
  <c r="CG186" i="6" s="1"/>
  <c r="CR186" i="6" s="1"/>
  <c r="DC186" i="6" s="1"/>
  <c r="DN186" i="6" s="1"/>
  <c r="DV184" i="6"/>
  <c r="CD185" i="6" s="1"/>
  <c r="CO185" i="6" s="1"/>
  <c r="CZ185" i="6" s="1"/>
  <c r="DK185" i="6" s="1"/>
  <c r="DR186" i="6"/>
  <c r="BZ187" i="6" s="1"/>
  <c r="CK187" i="6" s="1"/>
  <c r="CV187" i="6" s="1"/>
  <c r="DG187" i="6" s="1"/>
  <c r="DU186" i="6"/>
  <c r="CC187" i="6" s="1"/>
  <c r="CN187" i="6" s="1"/>
  <c r="CY187" i="6" s="1"/>
  <c r="DJ187" i="6" s="1"/>
  <c r="DT104" i="6"/>
  <c r="CB105" i="6" s="1"/>
  <c r="CM105" i="6" s="1"/>
  <c r="AW199" i="6"/>
  <c r="BH198" i="6"/>
  <c r="BS198" i="6" s="1"/>
  <c r="AZ198" i="6"/>
  <c r="BK197" i="6"/>
  <c r="BV197" i="6" s="1"/>
  <c r="AS198" i="6"/>
  <c r="BD197" i="6"/>
  <c r="BO197" i="6" s="1"/>
  <c r="AR198" i="6"/>
  <c r="BC197" i="6"/>
  <c r="BN197" i="6" s="1"/>
  <c r="AT198" i="6"/>
  <c r="BE197" i="6"/>
  <c r="BP197" i="6" s="1"/>
  <c r="AX202" i="6"/>
  <c r="BI201" i="6"/>
  <c r="BT201" i="6" s="1"/>
  <c r="AY199" i="6"/>
  <c r="BJ198" i="6"/>
  <c r="BU198" i="6" s="1"/>
  <c r="AQ198" i="6"/>
  <c r="BB197" i="6"/>
  <c r="BM197" i="6" s="1"/>
  <c r="DY186" i="6" l="1"/>
  <c r="CG187" i="6" s="1"/>
  <c r="CR187" i="6" s="1"/>
  <c r="DC187" i="6" s="1"/>
  <c r="DN187" i="6" s="1"/>
  <c r="DQ186" i="6"/>
  <c r="BY187" i="6" s="1"/>
  <c r="CJ187" i="6" s="1"/>
  <c r="CU187" i="6" s="1"/>
  <c r="DF187" i="6" s="1"/>
  <c r="DU187" i="6"/>
  <c r="CC188" i="6" s="1"/>
  <c r="CN188" i="6" s="1"/>
  <c r="CY188" i="6" s="1"/>
  <c r="DJ188" i="6" s="1"/>
  <c r="DS186" i="6"/>
  <c r="CA187" i="6" s="1"/>
  <c r="CL187" i="6" s="1"/>
  <c r="CW187" i="6" s="1"/>
  <c r="DH187" i="6" s="1"/>
  <c r="DP187" i="6"/>
  <c r="BX188" i="6" s="1"/>
  <c r="CI188" i="6" s="1"/>
  <c r="CT188" i="6" s="1"/>
  <c r="DE188" i="6" s="1"/>
  <c r="CX105" i="6"/>
  <c r="DI105" i="6" s="1"/>
  <c r="DX187" i="6"/>
  <c r="CF188" i="6" s="1"/>
  <c r="CQ188" i="6" s="1"/>
  <c r="DB188" i="6" s="1"/>
  <c r="DM188" i="6" s="1"/>
  <c r="CD186" i="6"/>
  <c r="CO186" i="6" s="1"/>
  <c r="CZ186" i="6" s="1"/>
  <c r="DK186" i="6" s="1"/>
  <c r="DV185" i="6"/>
  <c r="DR187" i="6"/>
  <c r="BZ188" i="6" s="1"/>
  <c r="CK188" i="6" s="1"/>
  <c r="CV188" i="6" s="1"/>
  <c r="DG188" i="6" s="1"/>
  <c r="DW185" i="6"/>
  <c r="CE186" i="6" s="1"/>
  <c r="CP186" i="6" s="1"/>
  <c r="DA186" i="6" s="1"/>
  <c r="DL186" i="6" s="1"/>
  <c r="AT199" i="6"/>
  <c r="BE198" i="6"/>
  <c r="BP198" i="6" s="1"/>
  <c r="AW200" i="6"/>
  <c r="BH199" i="6"/>
  <c r="BS199" i="6" s="1"/>
  <c r="AZ199" i="6"/>
  <c r="BK198" i="6"/>
  <c r="BV198" i="6" s="1"/>
  <c r="AQ199" i="6"/>
  <c r="BB198" i="6"/>
  <c r="BM198" i="6" s="1"/>
  <c r="AR199" i="6"/>
  <c r="BC198" i="6"/>
  <c r="BN198" i="6" s="1"/>
  <c r="AX203" i="6"/>
  <c r="BI202" i="6"/>
  <c r="BT202" i="6" s="1"/>
  <c r="AY200" i="6"/>
  <c r="BJ199" i="6"/>
  <c r="BU199" i="6" s="1"/>
  <c r="AS199" i="6"/>
  <c r="BD198" i="6"/>
  <c r="BO198" i="6" s="1"/>
  <c r="DX188" i="6" l="1"/>
  <c r="CF189" i="6" s="1"/>
  <c r="CQ189" i="6" s="1"/>
  <c r="DB189" i="6" s="1"/>
  <c r="DM189" i="6" s="1"/>
  <c r="DP188" i="6"/>
  <c r="BX189" i="6" s="1"/>
  <c r="CI189" i="6" s="1"/>
  <c r="CT189" i="6" s="1"/>
  <c r="DE189" i="6" s="1"/>
  <c r="DW186" i="6"/>
  <c r="CE187" i="6" s="1"/>
  <c r="CP187" i="6" s="1"/>
  <c r="DA187" i="6" s="1"/>
  <c r="DL187" i="6" s="1"/>
  <c r="DU188" i="6"/>
  <c r="CC189" i="6" s="1"/>
  <c r="CN189" i="6" s="1"/>
  <c r="CY189" i="6" s="1"/>
  <c r="DJ189" i="6" s="1"/>
  <c r="DS187" i="6"/>
  <c r="CA188" i="6" s="1"/>
  <c r="CL188" i="6" s="1"/>
  <c r="CW188" i="6" s="1"/>
  <c r="DH188" i="6" s="1"/>
  <c r="DQ187" i="6"/>
  <c r="BY188" i="6" s="1"/>
  <c r="CJ188" i="6" s="1"/>
  <c r="CU188" i="6" s="1"/>
  <c r="DF188" i="6" s="1"/>
  <c r="DR188" i="6"/>
  <c r="BZ189" i="6" s="1"/>
  <c r="CK189" i="6" s="1"/>
  <c r="CV189" i="6" s="1"/>
  <c r="DG189" i="6" s="1"/>
  <c r="DY187" i="6"/>
  <c r="CG188" i="6" s="1"/>
  <c r="CR188" i="6" s="1"/>
  <c r="DC188" i="6" s="1"/>
  <c r="DN188" i="6" s="1"/>
  <c r="DT105" i="6"/>
  <c r="CB106" i="6" s="1"/>
  <c r="CM106" i="6" s="1"/>
  <c r="DV186" i="6"/>
  <c r="CD187" i="6" s="1"/>
  <c r="CO187" i="6" s="1"/>
  <c r="CZ187" i="6" s="1"/>
  <c r="DK187" i="6" s="1"/>
  <c r="AR200" i="6"/>
  <c r="BC199" i="6"/>
  <c r="BN199" i="6" s="1"/>
  <c r="AT200" i="6"/>
  <c r="BE199" i="6"/>
  <c r="BP199" i="6" s="1"/>
  <c r="AX204" i="6"/>
  <c r="BI203" i="6"/>
  <c r="BT203" i="6" s="1"/>
  <c r="AW201" i="6"/>
  <c r="BH200" i="6"/>
  <c r="BS200" i="6" s="1"/>
  <c r="AS200" i="6"/>
  <c r="BD199" i="6"/>
  <c r="BO199" i="6" s="1"/>
  <c r="AQ200" i="6"/>
  <c r="BB199" i="6"/>
  <c r="BM199" i="6" s="1"/>
  <c r="AY201" i="6"/>
  <c r="BJ200" i="6"/>
  <c r="BU200" i="6" s="1"/>
  <c r="AZ200" i="6"/>
  <c r="BK199" i="6"/>
  <c r="BV199" i="6" s="1"/>
  <c r="DR189" i="6" l="1"/>
  <c r="BZ190" i="6" s="1"/>
  <c r="CK190" i="6" s="1"/>
  <c r="CV190" i="6" s="1"/>
  <c r="DG190" i="6" s="1"/>
  <c r="DS188" i="6"/>
  <c r="CA189" i="6" s="1"/>
  <c r="CL189" i="6" s="1"/>
  <c r="CW189" i="6" s="1"/>
  <c r="DH189" i="6" s="1"/>
  <c r="DQ188" i="6"/>
  <c r="BY189" i="6" s="1"/>
  <c r="CJ189" i="6" s="1"/>
  <c r="CU189" i="6" s="1"/>
  <c r="DF189" i="6" s="1"/>
  <c r="DW187" i="6"/>
  <c r="CE188" i="6" s="1"/>
  <c r="CP188" i="6" s="1"/>
  <c r="DA188" i="6" s="1"/>
  <c r="DL188" i="6" s="1"/>
  <c r="DY188" i="6"/>
  <c r="CG189" i="6" s="1"/>
  <c r="CR189" i="6" s="1"/>
  <c r="DC189" i="6" s="1"/>
  <c r="DN189" i="6" s="1"/>
  <c r="DV187" i="6"/>
  <c r="CD188" i="6" s="1"/>
  <c r="CO188" i="6" s="1"/>
  <c r="CZ188" i="6" s="1"/>
  <c r="DK188" i="6" s="1"/>
  <c r="DP189" i="6"/>
  <c r="BX190" i="6" s="1"/>
  <c r="CI190" i="6" s="1"/>
  <c r="CT190" i="6" s="1"/>
  <c r="DE190" i="6" s="1"/>
  <c r="DU189" i="6"/>
  <c r="CC190" i="6" s="1"/>
  <c r="CN190" i="6" s="1"/>
  <c r="CY190" i="6" s="1"/>
  <c r="DJ190" i="6" s="1"/>
  <c r="CX106" i="6"/>
  <c r="DI106" i="6" s="1"/>
  <c r="DX189" i="6"/>
  <c r="CF190" i="6" s="1"/>
  <c r="CQ190" i="6" s="1"/>
  <c r="DB190" i="6" s="1"/>
  <c r="DM190" i="6" s="1"/>
  <c r="AS201" i="6"/>
  <c r="BD200" i="6"/>
  <c r="BO200" i="6" s="1"/>
  <c r="AR201" i="6"/>
  <c r="BC200" i="6"/>
  <c r="BN200" i="6" s="1"/>
  <c r="AQ201" i="6"/>
  <c r="BB200" i="6"/>
  <c r="BM200" i="6" s="1"/>
  <c r="AZ201" i="6"/>
  <c r="BK200" i="6"/>
  <c r="BV200" i="6" s="1"/>
  <c r="AW202" i="6"/>
  <c r="BH201" i="6"/>
  <c r="BS201" i="6" s="1"/>
  <c r="AT201" i="6"/>
  <c r="BE200" i="6"/>
  <c r="BP200" i="6" s="1"/>
  <c r="AY202" i="6"/>
  <c r="BJ201" i="6"/>
  <c r="BU201" i="6" s="1"/>
  <c r="AX205" i="6"/>
  <c r="BI204" i="6"/>
  <c r="BT204" i="6" s="1"/>
  <c r="DU190" i="6" l="1"/>
  <c r="CC191" i="6" s="1"/>
  <c r="CN191" i="6" s="1"/>
  <c r="CY191" i="6" s="1"/>
  <c r="DJ191" i="6" s="1"/>
  <c r="DV188" i="6"/>
  <c r="CD189" i="6" s="1"/>
  <c r="CO189" i="6" s="1"/>
  <c r="CZ189" i="6" s="1"/>
  <c r="DK189" i="6" s="1"/>
  <c r="DP190" i="6"/>
  <c r="BX191" i="6" s="1"/>
  <c r="CI191" i="6" s="1"/>
  <c r="CT191" i="6" s="1"/>
  <c r="DE191" i="6" s="1"/>
  <c r="DQ189" i="6"/>
  <c r="BY190" i="6" s="1"/>
  <c r="CJ190" i="6" s="1"/>
  <c r="CU190" i="6" s="1"/>
  <c r="DF190" i="6" s="1"/>
  <c r="DY189" i="6"/>
  <c r="CG190" i="6" s="1"/>
  <c r="CR190" i="6" s="1"/>
  <c r="DC190" i="6" s="1"/>
  <c r="DN190" i="6" s="1"/>
  <c r="DS189" i="6"/>
  <c r="CA190" i="6" s="1"/>
  <c r="CL190" i="6" s="1"/>
  <c r="CW190" i="6" s="1"/>
  <c r="DH190" i="6" s="1"/>
  <c r="DW188" i="6"/>
  <c r="CE189" i="6" s="1"/>
  <c r="CP189" i="6" s="1"/>
  <c r="DA189" i="6" s="1"/>
  <c r="DL189" i="6" s="1"/>
  <c r="DR190" i="6"/>
  <c r="BZ191" i="6" s="1"/>
  <c r="CK191" i="6" s="1"/>
  <c r="CV191" i="6" s="1"/>
  <c r="DG191" i="6" s="1"/>
  <c r="DX190" i="6"/>
  <c r="CF191" i="6" s="1"/>
  <c r="CQ191" i="6" s="1"/>
  <c r="DB191" i="6" s="1"/>
  <c r="DM191" i="6" s="1"/>
  <c r="DT106" i="6"/>
  <c r="CB107" i="6" s="1"/>
  <c r="CM107" i="6" s="1"/>
  <c r="AW203" i="6"/>
  <c r="BH202" i="6"/>
  <c r="BS202" i="6" s="1"/>
  <c r="AS202" i="6"/>
  <c r="BD201" i="6"/>
  <c r="BO201" i="6" s="1"/>
  <c r="AT202" i="6"/>
  <c r="BE201" i="6"/>
  <c r="BP201" i="6" s="1"/>
  <c r="AX206" i="6"/>
  <c r="BI205" i="6"/>
  <c r="BT205" i="6" s="1"/>
  <c r="AZ202" i="6"/>
  <c r="BK201" i="6"/>
  <c r="BV201" i="6" s="1"/>
  <c r="AR202" i="6"/>
  <c r="BC201" i="6"/>
  <c r="BN201" i="6" s="1"/>
  <c r="AY203" i="6"/>
  <c r="BJ202" i="6"/>
  <c r="BU202" i="6" s="1"/>
  <c r="AQ202" i="6"/>
  <c r="BB201" i="6"/>
  <c r="BM201" i="6" s="1"/>
  <c r="DQ190" i="6" l="1"/>
  <c r="BY191" i="6" s="1"/>
  <c r="CJ191" i="6" s="1"/>
  <c r="CU191" i="6" s="1"/>
  <c r="DF191" i="6" s="1"/>
  <c r="DS190" i="6"/>
  <c r="CA191" i="6" s="1"/>
  <c r="CL191" i="6" s="1"/>
  <c r="CW191" i="6" s="1"/>
  <c r="DH191" i="6" s="1"/>
  <c r="DX191" i="6"/>
  <c r="CF192" i="6" s="1"/>
  <c r="CQ192" i="6" s="1"/>
  <c r="DB192" i="6" s="1"/>
  <c r="DM192" i="6" s="1"/>
  <c r="DY190" i="6"/>
  <c r="CG191" i="6" s="1"/>
  <c r="CR191" i="6" s="1"/>
  <c r="DC191" i="6" s="1"/>
  <c r="DN191" i="6" s="1"/>
  <c r="CX107" i="6"/>
  <c r="DI107" i="6" s="1"/>
  <c r="DV189" i="6"/>
  <c r="CD190" i="6" s="1"/>
  <c r="CO190" i="6" s="1"/>
  <c r="CZ190" i="6" s="1"/>
  <c r="DK190" i="6" s="1"/>
  <c r="DR191" i="6"/>
  <c r="BZ192" i="6" s="1"/>
  <c r="CK192" i="6" s="1"/>
  <c r="CV192" i="6" s="1"/>
  <c r="DG192" i="6" s="1"/>
  <c r="DU191" i="6"/>
  <c r="CC192" i="6" s="1"/>
  <c r="CN192" i="6" s="1"/>
  <c r="CY192" i="6" s="1"/>
  <c r="DJ192" i="6" s="1"/>
  <c r="DW189" i="6"/>
  <c r="CE190" i="6" s="1"/>
  <c r="CP190" i="6" s="1"/>
  <c r="DA190" i="6" s="1"/>
  <c r="DL190" i="6" s="1"/>
  <c r="DP191" i="6"/>
  <c r="BX192" i="6" s="1"/>
  <c r="CI192" i="6" s="1"/>
  <c r="CT192" i="6" s="1"/>
  <c r="DE192" i="6" s="1"/>
  <c r="AZ203" i="6"/>
  <c r="BK202" i="6"/>
  <c r="BV202" i="6" s="1"/>
  <c r="AW204" i="6"/>
  <c r="BH203" i="6"/>
  <c r="BS203" i="6" s="1"/>
  <c r="AQ203" i="6"/>
  <c r="BB202" i="6"/>
  <c r="BM202" i="6" s="1"/>
  <c r="AX207" i="6"/>
  <c r="BI206" i="6"/>
  <c r="BT206" i="6" s="1"/>
  <c r="AR203" i="6"/>
  <c r="BC202" i="6"/>
  <c r="BN202" i="6" s="1"/>
  <c r="AS203" i="6"/>
  <c r="BD202" i="6"/>
  <c r="BO202" i="6" s="1"/>
  <c r="AY204" i="6"/>
  <c r="BJ203" i="6"/>
  <c r="BU203" i="6" s="1"/>
  <c r="AT203" i="6"/>
  <c r="BE202" i="6"/>
  <c r="BP202" i="6" s="1"/>
  <c r="DR192" i="6" l="1"/>
  <c r="BZ193" i="6" s="1"/>
  <c r="CK193" i="6" s="1"/>
  <c r="CV193" i="6" s="1"/>
  <c r="DG193" i="6" s="1"/>
  <c r="DY191" i="6"/>
  <c r="CG192" i="6" s="1"/>
  <c r="CR192" i="6" s="1"/>
  <c r="DC192" i="6" s="1"/>
  <c r="DN192" i="6" s="1"/>
  <c r="DX192" i="6"/>
  <c r="CF193" i="6" s="1"/>
  <c r="CQ193" i="6" s="1"/>
  <c r="DB193" i="6" s="1"/>
  <c r="DM193" i="6" s="1"/>
  <c r="DW190" i="6"/>
  <c r="CE191" i="6" s="1"/>
  <c r="CP191" i="6" s="1"/>
  <c r="DA191" i="6" s="1"/>
  <c r="DL191" i="6" s="1"/>
  <c r="DS191" i="6"/>
  <c r="CA192" i="6" s="1"/>
  <c r="CL192" i="6" s="1"/>
  <c r="CW192" i="6" s="1"/>
  <c r="DH192" i="6" s="1"/>
  <c r="DU192" i="6"/>
  <c r="CC193" i="6" s="1"/>
  <c r="CN193" i="6" s="1"/>
  <c r="CY193" i="6" s="1"/>
  <c r="DJ193" i="6" s="1"/>
  <c r="DQ191" i="6"/>
  <c r="BY192" i="6" s="1"/>
  <c r="CJ192" i="6" s="1"/>
  <c r="CU192" i="6" s="1"/>
  <c r="DF192" i="6" s="1"/>
  <c r="DP192" i="6"/>
  <c r="BX193" i="6" s="1"/>
  <c r="CI193" i="6" s="1"/>
  <c r="CT193" i="6" s="1"/>
  <c r="DE193" i="6" s="1"/>
  <c r="DV190" i="6"/>
  <c r="CD191" i="6" s="1"/>
  <c r="CO191" i="6" s="1"/>
  <c r="CZ191" i="6" s="1"/>
  <c r="DK191" i="6" s="1"/>
  <c r="DT107" i="6"/>
  <c r="CB108" i="6" s="1"/>
  <c r="CM108" i="6" s="1"/>
  <c r="AR204" i="6"/>
  <c r="BC203" i="6"/>
  <c r="BN203" i="6" s="1"/>
  <c r="AZ204" i="6"/>
  <c r="BK203" i="6"/>
  <c r="BV203" i="6" s="1"/>
  <c r="AS204" i="6"/>
  <c r="BD203" i="6"/>
  <c r="BO203" i="6" s="1"/>
  <c r="AW205" i="6"/>
  <c r="BH204" i="6"/>
  <c r="BS204" i="6" s="1"/>
  <c r="AT204" i="6"/>
  <c r="BE203" i="6"/>
  <c r="BP203" i="6" s="1"/>
  <c r="AX208" i="6"/>
  <c r="BI207" i="6"/>
  <c r="BT207" i="6" s="1"/>
  <c r="AY205" i="6"/>
  <c r="BJ204" i="6"/>
  <c r="BU204" i="6" s="1"/>
  <c r="AQ204" i="6"/>
  <c r="BB203" i="6"/>
  <c r="BM203" i="6" s="1"/>
  <c r="DQ192" i="6" l="1"/>
  <c r="BY193" i="6" s="1"/>
  <c r="CJ193" i="6" s="1"/>
  <c r="CU193" i="6" s="1"/>
  <c r="DF193" i="6" s="1"/>
  <c r="DS192" i="6"/>
  <c r="CA193" i="6" s="1"/>
  <c r="CL193" i="6" s="1"/>
  <c r="CW193" i="6" s="1"/>
  <c r="DH193" i="6" s="1"/>
  <c r="DW191" i="6"/>
  <c r="CE192" i="6" s="1"/>
  <c r="CP192" i="6" s="1"/>
  <c r="DA192" i="6" s="1"/>
  <c r="DL192" i="6" s="1"/>
  <c r="DX193" i="6"/>
  <c r="CF194" i="6" s="1"/>
  <c r="CQ194" i="6" s="1"/>
  <c r="DB194" i="6" s="1"/>
  <c r="DM194" i="6" s="1"/>
  <c r="DU193" i="6"/>
  <c r="CC194" i="6" s="1"/>
  <c r="CN194" i="6" s="1"/>
  <c r="CY194" i="6" s="1"/>
  <c r="DJ194" i="6" s="1"/>
  <c r="CX108" i="6"/>
  <c r="DI108" i="6" s="1"/>
  <c r="DY192" i="6"/>
  <c r="CG193" i="6" s="1"/>
  <c r="CR193" i="6" s="1"/>
  <c r="DC193" i="6" s="1"/>
  <c r="DN193" i="6" s="1"/>
  <c r="BX194" i="6"/>
  <c r="CI194" i="6" s="1"/>
  <c r="CT194" i="6" s="1"/>
  <c r="DE194" i="6" s="1"/>
  <c r="DP193" i="6"/>
  <c r="DV191" i="6"/>
  <c r="CD192" i="6" s="1"/>
  <c r="CO192" i="6" s="1"/>
  <c r="CZ192" i="6" s="1"/>
  <c r="DK192" i="6" s="1"/>
  <c r="DR193" i="6"/>
  <c r="BZ194" i="6" s="1"/>
  <c r="CK194" i="6" s="1"/>
  <c r="CV194" i="6" s="1"/>
  <c r="DG194" i="6" s="1"/>
  <c r="AX209" i="6"/>
  <c r="BI208" i="6"/>
  <c r="BT208" i="6" s="1"/>
  <c r="AT205" i="6"/>
  <c r="BE204" i="6"/>
  <c r="BP204" i="6" s="1"/>
  <c r="AR205" i="6"/>
  <c r="BC204" i="6"/>
  <c r="BN204" i="6" s="1"/>
  <c r="AZ205" i="6"/>
  <c r="BK204" i="6"/>
  <c r="BV204" i="6" s="1"/>
  <c r="AQ205" i="6"/>
  <c r="BB204" i="6"/>
  <c r="BM204" i="6" s="1"/>
  <c r="AW206" i="6"/>
  <c r="BH205" i="6"/>
  <c r="BS205" i="6" s="1"/>
  <c r="AY206" i="6"/>
  <c r="BJ205" i="6"/>
  <c r="BU205" i="6" s="1"/>
  <c r="AS205" i="6"/>
  <c r="BD204" i="6"/>
  <c r="BO204" i="6" s="1"/>
  <c r="DU194" i="6" l="1"/>
  <c r="CC195" i="6" s="1"/>
  <c r="CN195" i="6" s="1"/>
  <c r="CY195" i="6" s="1"/>
  <c r="DJ195" i="6" s="1"/>
  <c r="DY193" i="6"/>
  <c r="CG194" i="6" s="1"/>
  <c r="CR194" i="6" s="1"/>
  <c r="DC194" i="6" s="1"/>
  <c r="DN194" i="6" s="1"/>
  <c r="DW192" i="6"/>
  <c r="CE193" i="6" s="1"/>
  <c r="CP193" i="6" s="1"/>
  <c r="DA193" i="6" s="1"/>
  <c r="DL193" i="6" s="1"/>
  <c r="DV192" i="6"/>
  <c r="CD193" i="6" s="1"/>
  <c r="CO193" i="6" s="1"/>
  <c r="CZ193" i="6" s="1"/>
  <c r="DK193" i="6" s="1"/>
  <c r="DS193" i="6"/>
  <c r="CA194" i="6" s="1"/>
  <c r="CL194" i="6" s="1"/>
  <c r="CW194" i="6" s="1"/>
  <c r="DH194" i="6" s="1"/>
  <c r="DX194" i="6"/>
  <c r="CF195" i="6" s="1"/>
  <c r="CQ195" i="6" s="1"/>
  <c r="DB195" i="6" s="1"/>
  <c r="DM195" i="6" s="1"/>
  <c r="DQ193" i="6"/>
  <c r="BY194" i="6" s="1"/>
  <c r="CJ194" i="6" s="1"/>
  <c r="CU194" i="6" s="1"/>
  <c r="DF194" i="6" s="1"/>
  <c r="DR194" i="6"/>
  <c r="BZ195" i="6" s="1"/>
  <c r="CK195" i="6" s="1"/>
  <c r="CV195" i="6" s="1"/>
  <c r="DG195" i="6" s="1"/>
  <c r="DT108" i="6"/>
  <c r="CB109" i="6" s="1"/>
  <c r="CM109" i="6" s="1"/>
  <c r="DP194" i="6"/>
  <c r="BX195" i="6" s="1"/>
  <c r="CI195" i="6" s="1"/>
  <c r="CT195" i="6" s="1"/>
  <c r="DE195" i="6" s="1"/>
  <c r="AQ206" i="6"/>
  <c r="BB205" i="6"/>
  <c r="BM205" i="6" s="1"/>
  <c r="AX210" i="6"/>
  <c r="BI209" i="6"/>
  <c r="BT209" i="6" s="1"/>
  <c r="AW207" i="6"/>
  <c r="BH206" i="6"/>
  <c r="BS206" i="6" s="1"/>
  <c r="AT206" i="6"/>
  <c r="BE205" i="6"/>
  <c r="BP205" i="6" s="1"/>
  <c r="AS206" i="6"/>
  <c r="BD205" i="6"/>
  <c r="BO205" i="6" s="1"/>
  <c r="AZ206" i="6"/>
  <c r="BK205" i="6"/>
  <c r="BV205" i="6" s="1"/>
  <c r="AY207" i="6"/>
  <c r="BJ206" i="6"/>
  <c r="BU206" i="6" s="1"/>
  <c r="AR206" i="6"/>
  <c r="BC205" i="6"/>
  <c r="BN205" i="6" s="1"/>
  <c r="DQ194" i="6" l="1"/>
  <c r="BY195" i="6" s="1"/>
  <c r="CJ195" i="6" s="1"/>
  <c r="CU195" i="6" s="1"/>
  <c r="DF195" i="6" s="1"/>
  <c r="DS194" i="6"/>
  <c r="CA195" i="6" s="1"/>
  <c r="CL195" i="6" s="1"/>
  <c r="CW195" i="6" s="1"/>
  <c r="DH195" i="6" s="1"/>
  <c r="DX195" i="6"/>
  <c r="CF196" i="6" s="1"/>
  <c r="CQ196" i="6" s="1"/>
  <c r="DB196" i="6" s="1"/>
  <c r="DM196" i="6" s="1"/>
  <c r="DW193" i="6"/>
  <c r="CE194" i="6" s="1"/>
  <c r="CP194" i="6" s="1"/>
  <c r="DA194" i="6" s="1"/>
  <c r="DL194" i="6" s="1"/>
  <c r="DR195" i="6"/>
  <c r="BZ196" i="6" s="1"/>
  <c r="CK196" i="6" s="1"/>
  <c r="CV196" i="6" s="1"/>
  <c r="DG196" i="6" s="1"/>
  <c r="DP195" i="6"/>
  <c r="BX196" i="6" s="1"/>
  <c r="CI196" i="6" s="1"/>
  <c r="CT196" i="6" s="1"/>
  <c r="DE196" i="6" s="1"/>
  <c r="DY194" i="6"/>
  <c r="CG195" i="6" s="1"/>
  <c r="CR195" i="6" s="1"/>
  <c r="DC195" i="6" s="1"/>
  <c r="DN195" i="6" s="1"/>
  <c r="DV193" i="6"/>
  <c r="CD194" i="6" s="1"/>
  <c r="CO194" i="6" s="1"/>
  <c r="CZ194" i="6" s="1"/>
  <c r="DK194" i="6" s="1"/>
  <c r="CX109" i="6"/>
  <c r="DI109" i="6" s="1"/>
  <c r="DU195" i="6"/>
  <c r="CC196" i="6" s="1"/>
  <c r="CN196" i="6" s="1"/>
  <c r="CY196" i="6" s="1"/>
  <c r="DJ196" i="6" s="1"/>
  <c r="AX211" i="6"/>
  <c r="BI210" i="6"/>
  <c r="BT210" i="6" s="1"/>
  <c r="AS207" i="6"/>
  <c r="BD206" i="6"/>
  <c r="BO206" i="6" s="1"/>
  <c r="AQ207" i="6"/>
  <c r="BB206" i="6"/>
  <c r="BM206" i="6" s="1"/>
  <c r="AZ207" i="6"/>
  <c r="BK206" i="6"/>
  <c r="BV206" i="6" s="1"/>
  <c r="AR207" i="6"/>
  <c r="BC206" i="6"/>
  <c r="BN206" i="6" s="1"/>
  <c r="AT207" i="6"/>
  <c r="BE206" i="6"/>
  <c r="BP206" i="6" s="1"/>
  <c r="AY208" i="6"/>
  <c r="BJ207" i="6"/>
  <c r="BU207" i="6" s="1"/>
  <c r="AW208" i="6"/>
  <c r="BH207" i="6"/>
  <c r="BS207" i="6" s="1"/>
  <c r="DY195" i="6" l="1"/>
  <c r="CG196" i="6" s="1"/>
  <c r="CR196" i="6" s="1"/>
  <c r="DC196" i="6" s="1"/>
  <c r="DN196" i="6" s="1"/>
  <c r="DR196" i="6"/>
  <c r="BZ197" i="6" s="1"/>
  <c r="CK197" i="6" s="1"/>
  <c r="CV197" i="6" s="1"/>
  <c r="DG197" i="6" s="1"/>
  <c r="DP196" i="6"/>
  <c r="BX197" i="6" s="1"/>
  <c r="CI197" i="6" s="1"/>
  <c r="CT197" i="6" s="1"/>
  <c r="DE197" i="6" s="1"/>
  <c r="DX196" i="6"/>
  <c r="CF197" i="6" s="1"/>
  <c r="CQ197" i="6" s="1"/>
  <c r="DB197" i="6" s="1"/>
  <c r="DM197" i="6" s="1"/>
  <c r="DW194" i="6"/>
  <c r="CE195" i="6" s="1"/>
  <c r="CP195" i="6" s="1"/>
  <c r="DA195" i="6" s="1"/>
  <c r="DL195" i="6" s="1"/>
  <c r="DS195" i="6"/>
  <c r="CA196" i="6" s="1"/>
  <c r="CL196" i="6" s="1"/>
  <c r="CW196" i="6" s="1"/>
  <c r="DH196" i="6" s="1"/>
  <c r="DV194" i="6"/>
  <c r="CD195" i="6" s="1"/>
  <c r="CO195" i="6" s="1"/>
  <c r="CZ195" i="6" s="1"/>
  <c r="DK195" i="6" s="1"/>
  <c r="DU196" i="6"/>
  <c r="CC197" i="6" s="1"/>
  <c r="CN197" i="6" s="1"/>
  <c r="CY197" i="6" s="1"/>
  <c r="DJ197" i="6" s="1"/>
  <c r="DQ195" i="6"/>
  <c r="BY196" i="6" s="1"/>
  <c r="CJ196" i="6" s="1"/>
  <c r="CU196" i="6" s="1"/>
  <c r="DF196" i="6" s="1"/>
  <c r="DT109" i="6"/>
  <c r="CB110" i="6" s="1"/>
  <c r="CM110" i="6" s="1"/>
  <c r="AS208" i="6"/>
  <c r="BD207" i="6"/>
  <c r="BO207" i="6" s="1"/>
  <c r="AR208" i="6"/>
  <c r="BC207" i="6"/>
  <c r="BN207" i="6" s="1"/>
  <c r="AX212" i="6"/>
  <c r="BI211" i="6"/>
  <c r="BT211" i="6" s="1"/>
  <c r="AT208" i="6"/>
  <c r="BE207" i="6"/>
  <c r="BP207" i="6" s="1"/>
  <c r="AW209" i="6"/>
  <c r="BH208" i="6"/>
  <c r="BS208" i="6" s="1"/>
  <c r="AZ208" i="6"/>
  <c r="BK207" i="6"/>
  <c r="BV207" i="6" s="1"/>
  <c r="AY209" i="6"/>
  <c r="BJ208" i="6"/>
  <c r="BU208" i="6" s="1"/>
  <c r="AQ208" i="6"/>
  <c r="BB207" i="6"/>
  <c r="BM207" i="6" s="1"/>
  <c r="DV195" i="6" l="1"/>
  <c r="CD196" i="6" s="1"/>
  <c r="CO196" i="6" s="1"/>
  <c r="CZ196" i="6" s="1"/>
  <c r="DK196" i="6" s="1"/>
  <c r="DW195" i="6"/>
  <c r="CE196" i="6" s="1"/>
  <c r="CP196" i="6" s="1"/>
  <c r="DA196" i="6" s="1"/>
  <c r="DL196" i="6" s="1"/>
  <c r="DS196" i="6"/>
  <c r="CA197" i="6" s="1"/>
  <c r="CL197" i="6" s="1"/>
  <c r="CW197" i="6" s="1"/>
  <c r="DH197" i="6" s="1"/>
  <c r="DP197" i="6"/>
  <c r="BX198" i="6" s="1"/>
  <c r="CI198" i="6" s="1"/>
  <c r="CT198" i="6" s="1"/>
  <c r="DE198" i="6" s="1"/>
  <c r="DX197" i="6"/>
  <c r="CF198" i="6" s="1"/>
  <c r="CQ198" i="6" s="1"/>
  <c r="DB198" i="6" s="1"/>
  <c r="DM198" i="6" s="1"/>
  <c r="CX110" i="6"/>
  <c r="DI110" i="6" s="1"/>
  <c r="DR197" i="6"/>
  <c r="BZ198" i="6" s="1"/>
  <c r="CK198" i="6" s="1"/>
  <c r="CV198" i="6" s="1"/>
  <c r="DG198" i="6" s="1"/>
  <c r="CC198" i="6"/>
  <c r="CN198" i="6" s="1"/>
  <c r="CY198" i="6" s="1"/>
  <c r="DJ198" i="6" s="1"/>
  <c r="DU197" i="6"/>
  <c r="DQ196" i="6"/>
  <c r="BY197" i="6" s="1"/>
  <c r="CJ197" i="6" s="1"/>
  <c r="CU197" i="6" s="1"/>
  <c r="DF197" i="6" s="1"/>
  <c r="DY196" i="6"/>
  <c r="CG197" i="6" s="1"/>
  <c r="CR197" i="6" s="1"/>
  <c r="DC197" i="6" s="1"/>
  <c r="DN197" i="6" s="1"/>
  <c r="AW210" i="6"/>
  <c r="BH209" i="6"/>
  <c r="BS209" i="6" s="1"/>
  <c r="AS209" i="6"/>
  <c r="BD208" i="6"/>
  <c r="BO208" i="6" s="1"/>
  <c r="AZ209" i="6"/>
  <c r="BK208" i="6"/>
  <c r="BV208" i="6" s="1"/>
  <c r="AR209" i="6"/>
  <c r="BC208" i="6"/>
  <c r="BN208" i="6" s="1"/>
  <c r="AQ209" i="6"/>
  <c r="BB208" i="6"/>
  <c r="BM208" i="6" s="1"/>
  <c r="AT209" i="6"/>
  <c r="BE208" i="6"/>
  <c r="BP208" i="6" s="1"/>
  <c r="AY210" i="6"/>
  <c r="BJ209" i="6"/>
  <c r="BU209" i="6" s="1"/>
  <c r="AX213" i="6"/>
  <c r="BI212" i="6"/>
  <c r="BT212" i="6" s="1"/>
  <c r="DX198" i="6" l="1"/>
  <c r="CF199" i="6" s="1"/>
  <c r="CQ199" i="6" s="1"/>
  <c r="DB199" i="6" s="1"/>
  <c r="DM199" i="6" s="1"/>
  <c r="DR198" i="6"/>
  <c r="BZ199" i="6" s="1"/>
  <c r="CK199" i="6" s="1"/>
  <c r="CV199" i="6" s="1"/>
  <c r="DG199" i="6" s="1"/>
  <c r="DS197" i="6"/>
  <c r="CA198" i="6" s="1"/>
  <c r="CL198" i="6" s="1"/>
  <c r="CW198" i="6" s="1"/>
  <c r="DH198" i="6" s="1"/>
  <c r="DQ197" i="6"/>
  <c r="BY198" i="6" s="1"/>
  <c r="CJ198" i="6" s="1"/>
  <c r="CU198" i="6" s="1"/>
  <c r="DF198" i="6" s="1"/>
  <c r="DW196" i="6"/>
  <c r="CE197" i="6" s="1"/>
  <c r="CP197" i="6" s="1"/>
  <c r="DA197" i="6" s="1"/>
  <c r="DL197" i="6" s="1"/>
  <c r="DP198" i="6"/>
  <c r="BX199" i="6" s="1"/>
  <c r="CI199" i="6" s="1"/>
  <c r="CT199" i="6" s="1"/>
  <c r="DE199" i="6" s="1"/>
  <c r="DV196" i="6"/>
  <c r="CD197" i="6" s="1"/>
  <c r="CO197" i="6" s="1"/>
  <c r="CZ197" i="6" s="1"/>
  <c r="DK197" i="6" s="1"/>
  <c r="DT110" i="6"/>
  <c r="CB111" i="6" s="1"/>
  <c r="CM111" i="6" s="1"/>
  <c r="DU198" i="6"/>
  <c r="CC199" i="6" s="1"/>
  <c r="CN199" i="6" s="1"/>
  <c r="CY199" i="6" s="1"/>
  <c r="DJ199" i="6" s="1"/>
  <c r="DY197" i="6"/>
  <c r="CG198" i="6" s="1"/>
  <c r="CR198" i="6" s="1"/>
  <c r="DC198" i="6" s="1"/>
  <c r="DN198" i="6" s="1"/>
  <c r="AQ210" i="6"/>
  <c r="BB209" i="6"/>
  <c r="BM209" i="6" s="1"/>
  <c r="AW211" i="6"/>
  <c r="BH210" i="6"/>
  <c r="BS210" i="6" s="1"/>
  <c r="AT210" i="6"/>
  <c r="BE209" i="6"/>
  <c r="BP209" i="6" s="1"/>
  <c r="AS210" i="6"/>
  <c r="BD209" i="6"/>
  <c r="BO209" i="6" s="1"/>
  <c r="AX214" i="6"/>
  <c r="BI213" i="6"/>
  <c r="BT213" i="6" s="1"/>
  <c r="AR210" i="6"/>
  <c r="BC209" i="6"/>
  <c r="BN209" i="6" s="1"/>
  <c r="AY211" i="6"/>
  <c r="BJ210" i="6"/>
  <c r="BU210" i="6" s="1"/>
  <c r="AZ210" i="6"/>
  <c r="BK209" i="6"/>
  <c r="BV209" i="6" s="1"/>
  <c r="DP199" i="6" l="1"/>
  <c r="BX200" i="6" s="1"/>
  <c r="CI200" i="6" s="1"/>
  <c r="CT200" i="6" s="1"/>
  <c r="DE200" i="6" s="1"/>
  <c r="DQ198" i="6"/>
  <c r="BY199" i="6" s="1"/>
  <c r="CJ199" i="6" s="1"/>
  <c r="CU199" i="6" s="1"/>
  <c r="DF199" i="6" s="1"/>
  <c r="DW197" i="6"/>
  <c r="CE198" i="6" s="1"/>
  <c r="CP198" i="6" s="1"/>
  <c r="DA198" i="6" s="1"/>
  <c r="DL198" i="6" s="1"/>
  <c r="DS198" i="6"/>
  <c r="CA199" i="6" s="1"/>
  <c r="CL199" i="6" s="1"/>
  <c r="CW199" i="6" s="1"/>
  <c r="DH199" i="6" s="1"/>
  <c r="DY198" i="6"/>
  <c r="CG199" i="6" s="1"/>
  <c r="CR199" i="6" s="1"/>
  <c r="DC199" i="6" s="1"/>
  <c r="DN199" i="6" s="1"/>
  <c r="CX111" i="6"/>
  <c r="DI111" i="6" s="1"/>
  <c r="DR199" i="6"/>
  <c r="BZ200" i="6" s="1"/>
  <c r="CK200" i="6" s="1"/>
  <c r="CV200" i="6" s="1"/>
  <c r="DG200" i="6" s="1"/>
  <c r="CC200" i="6"/>
  <c r="CN200" i="6" s="1"/>
  <c r="CY200" i="6" s="1"/>
  <c r="DJ200" i="6" s="1"/>
  <c r="DU199" i="6"/>
  <c r="DX199" i="6"/>
  <c r="CF200" i="6" s="1"/>
  <c r="CQ200" i="6" s="1"/>
  <c r="DB200" i="6" s="1"/>
  <c r="DM200" i="6" s="1"/>
  <c r="DV197" i="6"/>
  <c r="CD198" i="6" s="1"/>
  <c r="CO198" i="6" s="1"/>
  <c r="CZ198" i="6" s="1"/>
  <c r="DK198" i="6" s="1"/>
  <c r="AX215" i="6"/>
  <c r="BI214" i="6"/>
  <c r="BT214" i="6" s="1"/>
  <c r="AQ211" i="6"/>
  <c r="BB210" i="6"/>
  <c r="BM210" i="6" s="1"/>
  <c r="AZ211" i="6"/>
  <c r="BK210" i="6"/>
  <c r="BV210" i="6" s="1"/>
  <c r="AS211" i="6"/>
  <c r="BD210" i="6"/>
  <c r="BO210" i="6" s="1"/>
  <c r="AR211" i="6"/>
  <c r="BC210" i="6"/>
  <c r="BN210" i="6" s="1"/>
  <c r="AW212" i="6"/>
  <c r="BH211" i="6"/>
  <c r="BS211" i="6" s="1"/>
  <c r="AY212" i="6"/>
  <c r="BJ211" i="6"/>
  <c r="BU211" i="6" s="1"/>
  <c r="AT211" i="6"/>
  <c r="BE210" i="6"/>
  <c r="BP210" i="6" s="1"/>
  <c r="DR200" i="6" l="1"/>
  <c r="BZ201" i="6" s="1"/>
  <c r="CK201" i="6" s="1"/>
  <c r="CV201" i="6" s="1"/>
  <c r="DG201" i="6" s="1"/>
  <c r="DY199" i="6"/>
  <c r="CG200" i="6" s="1"/>
  <c r="CR200" i="6" s="1"/>
  <c r="DC200" i="6" s="1"/>
  <c r="DN200" i="6" s="1"/>
  <c r="DW198" i="6"/>
  <c r="CE199" i="6" s="1"/>
  <c r="CP199" i="6" s="1"/>
  <c r="DA199" i="6" s="1"/>
  <c r="DL199" i="6" s="1"/>
  <c r="DS199" i="6"/>
  <c r="CA200" i="6" s="1"/>
  <c r="CL200" i="6" s="1"/>
  <c r="CW200" i="6" s="1"/>
  <c r="DH200" i="6" s="1"/>
  <c r="DQ199" i="6"/>
  <c r="BY200" i="6" s="1"/>
  <c r="CJ200" i="6" s="1"/>
  <c r="CU200" i="6" s="1"/>
  <c r="DF200" i="6" s="1"/>
  <c r="DU200" i="6"/>
  <c r="CC201" i="6" s="1"/>
  <c r="CN201" i="6" s="1"/>
  <c r="CY201" i="6" s="1"/>
  <c r="DJ201" i="6" s="1"/>
  <c r="DX200" i="6"/>
  <c r="CF201" i="6" s="1"/>
  <c r="CQ201" i="6" s="1"/>
  <c r="DB201" i="6" s="1"/>
  <c r="DM201" i="6" s="1"/>
  <c r="DP200" i="6"/>
  <c r="BX201" i="6" s="1"/>
  <c r="CI201" i="6" s="1"/>
  <c r="CT201" i="6" s="1"/>
  <c r="DE201" i="6" s="1"/>
  <c r="DV198" i="6"/>
  <c r="CD199" i="6" s="1"/>
  <c r="CO199" i="6" s="1"/>
  <c r="CZ199" i="6" s="1"/>
  <c r="DK199" i="6" s="1"/>
  <c r="DT111" i="6"/>
  <c r="CB112" i="6" s="1"/>
  <c r="CM112" i="6" s="1"/>
  <c r="AW213" i="6"/>
  <c r="BH212" i="6"/>
  <c r="BS212" i="6" s="1"/>
  <c r="AR212" i="6"/>
  <c r="BC211" i="6"/>
  <c r="BN211" i="6" s="1"/>
  <c r="AX216" i="6"/>
  <c r="BI215" i="6"/>
  <c r="BT215" i="6" s="1"/>
  <c r="AT212" i="6"/>
  <c r="BE211" i="6"/>
  <c r="BP211" i="6" s="1"/>
  <c r="AS212" i="6"/>
  <c r="BD211" i="6"/>
  <c r="BO211" i="6" s="1"/>
  <c r="AQ212" i="6"/>
  <c r="BB211" i="6"/>
  <c r="BM211" i="6" s="1"/>
  <c r="AY213" i="6"/>
  <c r="BJ212" i="6"/>
  <c r="BU212" i="6" s="1"/>
  <c r="AZ212" i="6"/>
  <c r="BK211" i="6"/>
  <c r="BV211" i="6" s="1"/>
  <c r="DQ200" i="6" l="1"/>
  <c r="BY201" i="6" s="1"/>
  <c r="CJ201" i="6" s="1"/>
  <c r="CU201" i="6" s="1"/>
  <c r="DF201" i="6" s="1"/>
  <c r="DU201" i="6"/>
  <c r="CC202" i="6" s="1"/>
  <c r="CN202" i="6" s="1"/>
  <c r="CY202" i="6" s="1"/>
  <c r="DJ202" i="6" s="1"/>
  <c r="DW199" i="6"/>
  <c r="CE200" i="6" s="1"/>
  <c r="CP200" i="6" s="1"/>
  <c r="DA200" i="6" s="1"/>
  <c r="DL200" i="6" s="1"/>
  <c r="DP201" i="6"/>
  <c r="BX202" i="6" s="1"/>
  <c r="CI202" i="6" s="1"/>
  <c r="CT202" i="6" s="1"/>
  <c r="DE202" i="6" s="1"/>
  <c r="DS200" i="6"/>
  <c r="CA201" i="6" s="1"/>
  <c r="CL201" i="6" s="1"/>
  <c r="CW201" i="6" s="1"/>
  <c r="DH201" i="6" s="1"/>
  <c r="CX112" i="6"/>
  <c r="DI112" i="6" s="1"/>
  <c r="DY200" i="6"/>
  <c r="CG201" i="6" s="1"/>
  <c r="CR201" i="6" s="1"/>
  <c r="DC201" i="6" s="1"/>
  <c r="DN201" i="6" s="1"/>
  <c r="CF202" i="6"/>
  <c r="CQ202" i="6" s="1"/>
  <c r="DB202" i="6" s="1"/>
  <c r="DM202" i="6" s="1"/>
  <c r="DX201" i="6"/>
  <c r="DV199" i="6"/>
  <c r="CD200" i="6" s="1"/>
  <c r="CO200" i="6" s="1"/>
  <c r="CZ200" i="6" s="1"/>
  <c r="DK200" i="6" s="1"/>
  <c r="DR201" i="6"/>
  <c r="BZ202" i="6" s="1"/>
  <c r="CK202" i="6" s="1"/>
  <c r="CV202" i="6" s="1"/>
  <c r="DG202" i="6" s="1"/>
  <c r="AR213" i="6"/>
  <c r="BC212" i="6"/>
  <c r="BN212" i="6" s="1"/>
  <c r="AS213" i="6"/>
  <c r="BD212" i="6"/>
  <c r="BO212" i="6" s="1"/>
  <c r="AW214" i="6"/>
  <c r="BH213" i="6"/>
  <c r="BS213" i="6" s="1"/>
  <c r="AQ213" i="6"/>
  <c r="BB212" i="6"/>
  <c r="BM212" i="6" s="1"/>
  <c r="AZ213" i="6"/>
  <c r="BK212" i="6"/>
  <c r="BV212" i="6" s="1"/>
  <c r="AT213" i="6"/>
  <c r="BE212" i="6"/>
  <c r="BP212" i="6" s="1"/>
  <c r="AY214" i="6"/>
  <c r="BJ213" i="6"/>
  <c r="BU213" i="6" s="1"/>
  <c r="AX217" i="6"/>
  <c r="BI216" i="6"/>
  <c r="BT216" i="6" s="1"/>
  <c r="DY201" i="6" l="1"/>
  <c r="CG202" i="6" s="1"/>
  <c r="CR202" i="6" s="1"/>
  <c r="DC202" i="6" s="1"/>
  <c r="DN202" i="6" s="1"/>
  <c r="DS201" i="6"/>
  <c r="CA202" i="6" s="1"/>
  <c r="CL202" i="6" s="1"/>
  <c r="CW202" i="6" s="1"/>
  <c r="DH202" i="6" s="1"/>
  <c r="DP202" i="6"/>
  <c r="BX203" i="6" s="1"/>
  <c r="CI203" i="6" s="1"/>
  <c r="CT203" i="6" s="1"/>
  <c r="DE203" i="6" s="1"/>
  <c r="DX202" i="6"/>
  <c r="CF203" i="6" s="1"/>
  <c r="CQ203" i="6" s="1"/>
  <c r="DB203" i="6" s="1"/>
  <c r="DM203" i="6" s="1"/>
  <c r="DV200" i="6"/>
  <c r="CD201" i="6" s="1"/>
  <c r="CO201" i="6" s="1"/>
  <c r="CZ201" i="6" s="1"/>
  <c r="DK201" i="6" s="1"/>
  <c r="DU202" i="6"/>
  <c r="CC203" i="6" s="1"/>
  <c r="CN203" i="6" s="1"/>
  <c r="CY203" i="6" s="1"/>
  <c r="DJ203" i="6" s="1"/>
  <c r="DW200" i="6"/>
  <c r="CE201" i="6" s="1"/>
  <c r="CP201" i="6" s="1"/>
  <c r="DA201" i="6" s="1"/>
  <c r="DL201" i="6" s="1"/>
  <c r="DQ201" i="6"/>
  <c r="BY202" i="6" s="1"/>
  <c r="CJ202" i="6" s="1"/>
  <c r="CU202" i="6" s="1"/>
  <c r="DF202" i="6" s="1"/>
  <c r="DR202" i="6"/>
  <c r="BZ203" i="6" s="1"/>
  <c r="CK203" i="6" s="1"/>
  <c r="CV203" i="6" s="1"/>
  <c r="DG203" i="6" s="1"/>
  <c r="DT112" i="6"/>
  <c r="CB113" i="6" s="1"/>
  <c r="CM113" i="6" s="1"/>
  <c r="AT214" i="6"/>
  <c r="BE213" i="6"/>
  <c r="BP213" i="6" s="1"/>
  <c r="AZ214" i="6"/>
  <c r="BK213" i="6"/>
  <c r="BV213" i="6" s="1"/>
  <c r="AR214" i="6"/>
  <c r="BC213" i="6"/>
  <c r="BN213" i="6" s="1"/>
  <c r="AS214" i="6"/>
  <c r="BD213" i="6"/>
  <c r="BO213" i="6" s="1"/>
  <c r="AX218" i="6"/>
  <c r="BI217" i="6"/>
  <c r="BT217" i="6" s="1"/>
  <c r="AQ214" i="6"/>
  <c r="BB213" i="6"/>
  <c r="BM213" i="6" s="1"/>
  <c r="AY215" i="6"/>
  <c r="BJ214" i="6"/>
  <c r="BU214" i="6" s="1"/>
  <c r="AW215" i="6"/>
  <c r="BH214" i="6"/>
  <c r="BS214" i="6" s="1"/>
  <c r="DW201" i="6" l="1"/>
  <c r="CE202" i="6" s="1"/>
  <c r="CP202" i="6" s="1"/>
  <c r="DA202" i="6" s="1"/>
  <c r="DL202" i="6" s="1"/>
  <c r="DV201" i="6"/>
  <c r="CD202" i="6" s="1"/>
  <c r="CO202" i="6" s="1"/>
  <c r="CZ202" i="6" s="1"/>
  <c r="DK202" i="6" s="1"/>
  <c r="DX203" i="6"/>
  <c r="CF204" i="6" s="1"/>
  <c r="CQ204" i="6" s="1"/>
  <c r="DB204" i="6" s="1"/>
  <c r="DM204" i="6" s="1"/>
  <c r="DP203" i="6"/>
  <c r="BX204" i="6" s="1"/>
  <c r="CI204" i="6" s="1"/>
  <c r="CT204" i="6" s="1"/>
  <c r="DE204" i="6" s="1"/>
  <c r="DU203" i="6"/>
  <c r="CC204" i="6" s="1"/>
  <c r="CN204" i="6" s="1"/>
  <c r="CY204" i="6" s="1"/>
  <c r="DJ204" i="6" s="1"/>
  <c r="CX113" i="6"/>
  <c r="DI113" i="6" s="1"/>
  <c r="DS202" i="6"/>
  <c r="CA203" i="6" s="1"/>
  <c r="CL203" i="6" s="1"/>
  <c r="CW203" i="6" s="1"/>
  <c r="DH203" i="6" s="1"/>
  <c r="BY203" i="6"/>
  <c r="CJ203" i="6" s="1"/>
  <c r="CU203" i="6" s="1"/>
  <c r="DF203" i="6" s="1"/>
  <c r="DQ202" i="6"/>
  <c r="DR203" i="6"/>
  <c r="BZ204" i="6" s="1"/>
  <c r="CK204" i="6" s="1"/>
  <c r="CV204" i="6" s="1"/>
  <c r="DG204" i="6" s="1"/>
  <c r="DY202" i="6"/>
  <c r="CG203" i="6" s="1"/>
  <c r="CR203" i="6" s="1"/>
  <c r="DC203" i="6" s="1"/>
  <c r="DN203" i="6" s="1"/>
  <c r="AX219" i="6"/>
  <c r="BI218" i="6"/>
  <c r="BT218" i="6" s="1"/>
  <c r="AT215" i="6"/>
  <c r="BE214" i="6"/>
  <c r="BP214" i="6" s="1"/>
  <c r="AQ215" i="6"/>
  <c r="BB214" i="6"/>
  <c r="BM214" i="6" s="1"/>
  <c r="AZ215" i="6"/>
  <c r="BK214" i="6"/>
  <c r="BV214" i="6" s="1"/>
  <c r="AW216" i="6"/>
  <c r="BH215" i="6"/>
  <c r="BS215" i="6" s="1"/>
  <c r="AS215" i="6"/>
  <c r="BD214" i="6"/>
  <c r="BO214" i="6" s="1"/>
  <c r="AY216" i="6"/>
  <c r="BJ215" i="6"/>
  <c r="BU215" i="6" s="1"/>
  <c r="AR215" i="6"/>
  <c r="BC214" i="6"/>
  <c r="BN214" i="6" s="1"/>
  <c r="DS203" i="6" l="1"/>
  <c r="CA204" i="6" s="1"/>
  <c r="CL204" i="6" s="1"/>
  <c r="CW204" i="6" s="1"/>
  <c r="DH204" i="6" s="1"/>
  <c r="DU204" i="6"/>
  <c r="CC205" i="6" s="1"/>
  <c r="CN205" i="6" s="1"/>
  <c r="CY205" i="6" s="1"/>
  <c r="DJ205" i="6" s="1"/>
  <c r="DX204" i="6"/>
  <c r="CF205" i="6" s="1"/>
  <c r="CQ205" i="6" s="1"/>
  <c r="DB205" i="6" s="1"/>
  <c r="DM205" i="6" s="1"/>
  <c r="DQ203" i="6"/>
  <c r="BY204" i="6" s="1"/>
  <c r="CJ204" i="6" s="1"/>
  <c r="CU204" i="6" s="1"/>
  <c r="DF204" i="6" s="1"/>
  <c r="DR204" i="6"/>
  <c r="BZ205" i="6" s="1"/>
  <c r="CK205" i="6" s="1"/>
  <c r="CV205" i="6" s="1"/>
  <c r="DG205" i="6" s="1"/>
  <c r="DV202" i="6"/>
  <c r="CD203" i="6" s="1"/>
  <c r="CO203" i="6" s="1"/>
  <c r="CZ203" i="6" s="1"/>
  <c r="DK203" i="6" s="1"/>
  <c r="DP204" i="6"/>
  <c r="BX205" i="6" s="1"/>
  <c r="CI205" i="6" s="1"/>
  <c r="CT205" i="6" s="1"/>
  <c r="DE205" i="6" s="1"/>
  <c r="DW202" i="6"/>
  <c r="CE203" i="6" s="1"/>
  <c r="CP203" i="6" s="1"/>
  <c r="DA203" i="6" s="1"/>
  <c r="DL203" i="6" s="1"/>
  <c r="DY203" i="6"/>
  <c r="CG204" i="6" s="1"/>
  <c r="CR204" i="6" s="1"/>
  <c r="DC204" i="6" s="1"/>
  <c r="DN204" i="6" s="1"/>
  <c r="DT113" i="6"/>
  <c r="CB114" i="6" s="1"/>
  <c r="CM114" i="6" s="1"/>
  <c r="AS216" i="6"/>
  <c r="BD215" i="6"/>
  <c r="BO215" i="6" s="1"/>
  <c r="AW217" i="6"/>
  <c r="BH216" i="6"/>
  <c r="BS216" i="6" s="1"/>
  <c r="AX220" i="6"/>
  <c r="BI219" i="6"/>
  <c r="BT219" i="6" s="1"/>
  <c r="AT216" i="6"/>
  <c r="BE215" i="6"/>
  <c r="BP215" i="6" s="1"/>
  <c r="AR216" i="6"/>
  <c r="BC215" i="6"/>
  <c r="BN215" i="6" s="1"/>
  <c r="AZ216" i="6"/>
  <c r="BK215" i="6"/>
  <c r="BV215" i="6" s="1"/>
  <c r="AY217" i="6"/>
  <c r="BJ216" i="6"/>
  <c r="BU216" i="6" s="1"/>
  <c r="AQ216" i="6"/>
  <c r="BB215" i="6"/>
  <c r="BM215" i="6" s="1"/>
  <c r="DR205" i="6" l="1"/>
  <c r="BZ206" i="6" s="1"/>
  <c r="CK206" i="6" s="1"/>
  <c r="CV206" i="6" s="1"/>
  <c r="DG206" i="6" s="1"/>
  <c r="DQ204" i="6"/>
  <c r="BY205" i="6" s="1"/>
  <c r="CJ205" i="6" s="1"/>
  <c r="CU205" i="6" s="1"/>
  <c r="DF205" i="6" s="1"/>
  <c r="DY204" i="6"/>
  <c r="CG205" i="6" s="1"/>
  <c r="CR205" i="6" s="1"/>
  <c r="DC205" i="6" s="1"/>
  <c r="DN205" i="6" s="1"/>
  <c r="DW203" i="6"/>
  <c r="CE204" i="6" s="1"/>
  <c r="CP204" i="6" s="1"/>
  <c r="DA204" i="6" s="1"/>
  <c r="DL204" i="6" s="1"/>
  <c r="DU205" i="6"/>
  <c r="CC206" i="6" s="1"/>
  <c r="CN206" i="6" s="1"/>
  <c r="CY206" i="6" s="1"/>
  <c r="DJ206" i="6" s="1"/>
  <c r="DV203" i="6"/>
  <c r="CD204" i="6" s="1"/>
  <c r="CO204" i="6" s="1"/>
  <c r="CZ204" i="6" s="1"/>
  <c r="DK204" i="6" s="1"/>
  <c r="CX114" i="6"/>
  <c r="DI114" i="6" s="1"/>
  <c r="DS204" i="6"/>
  <c r="CA205" i="6" s="1"/>
  <c r="CL205" i="6" s="1"/>
  <c r="CW205" i="6" s="1"/>
  <c r="DH205" i="6" s="1"/>
  <c r="DX205" i="6"/>
  <c r="CF206" i="6" s="1"/>
  <c r="CQ206" i="6" s="1"/>
  <c r="DB206" i="6" s="1"/>
  <c r="DM206" i="6" s="1"/>
  <c r="DP205" i="6"/>
  <c r="BX206" i="6" s="1"/>
  <c r="CI206" i="6" s="1"/>
  <c r="CT206" i="6" s="1"/>
  <c r="DE206" i="6" s="1"/>
  <c r="AR217" i="6"/>
  <c r="BC216" i="6"/>
  <c r="BN216" i="6" s="1"/>
  <c r="AS217" i="6"/>
  <c r="BD216" i="6"/>
  <c r="BO216" i="6" s="1"/>
  <c r="AQ217" i="6"/>
  <c r="BB216" i="6"/>
  <c r="BM216" i="6" s="1"/>
  <c r="AT217" i="6"/>
  <c r="BE216" i="6"/>
  <c r="BP216" i="6" s="1"/>
  <c r="AZ217" i="6"/>
  <c r="BK216" i="6"/>
  <c r="BV216" i="6" s="1"/>
  <c r="AW218" i="6"/>
  <c r="BH217" i="6"/>
  <c r="BS217" i="6" s="1"/>
  <c r="AY218" i="6"/>
  <c r="BJ217" i="6"/>
  <c r="BU217" i="6" s="1"/>
  <c r="AX221" i="6"/>
  <c r="BI220" i="6"/>
  <c r="BT220" i="6" s="1"/>
  <c r="DV204" i="6" l="1"/>
  <c r="CD205" i="6" s="1"/>
  <c r="CO205" i="6" s="1"/>
  <c r="CZ205" i="6" s="1"/>
  <c r="DK205" i="6" s="1"/>
  <c r="DU206" i="6"/>
  <c r="CC207" i="6" s="1"/>
  <c r="CN207" i="6" s="1"/>
  <c r="CY207" i="6" s="1"/>
  <c r="DJ207" i="6" s="1"/>
  <c r="DX206" i="6"/>
  <c r="CF207" i="6" s="1"/>
  <c r="CQ207" i="6" s="1"/>
  <c r="DB207" i="6" s="1"/>
  <c r="DM207" i="6" s="1"/>
  <c r="DY205" i="6"/>
  <c r="CG206" i="6" s="1"/>
  <c r="CR206" i="6" s="1"/>
  <c r="DC206" i="6" s="1"/>
  <c r="DN206" i="6" s="1"/>
  <c r="DP206" i="6"/>
  <c r="BX207" i="6" s="1"/>
  <c r="CI207" i="6" s="1"/>
  <c r="CT207" i="6" s="1"/>
  <c r="DE207" i="6" s="1"/>
  <c r="DQ205" i="6"/>
  <c r="BY206" i="6" s="1"/>
  <c r="CJ206" i="6" s="1"/>
  <c r="CU206" i="6" s="1"/>
  <c r="DF206" i="6" s="1"/>
  <c r="DW204" i="6"/>
  <c r="CE205" i="6" s="1"/>
  <c r="CP205" i="6" s="1"/>
  <c r="DA205" i="6" s="1"/>
  <c r="DL205" i="6" s="1"/>
  <c r="DS205" i="6"/>
  <c r="CA206" i="6" s="1"/>
  <c r="CL206" i="6" s="1"/>
  <c r="CW206" i="6" s="1"/>
  <c r="DH206" i="6" s="1"/>
  <c r="DR206" i="6"/>
  <c r="BZ207" i="6" s="1"/>
  <c r="CK207" i="6" s="1"/>
  <c r="CV207" i="6" s="1"/>
  <c r="DG207" i="6" s="1"/>
  <c r="DT114" i="6"/>
  <c r="CB115" i="6" s="1"/>
  <c r="CM115" i="6" s="1"/>
  <c r="AZ218" i="6"/>
  <c r="BK217" i="6"/>
  <c r="BV217" i="6" s="1"/>
  <c r="AR218" i="6"/>
  <c r="BC217" i="6"/>
  <c r="BN217" i="6" s="1"/>
  <c r="AS218" i="6"/>
  <c r="BD217" i="6"/>
  <c r="BO217" i="6" s="1"/>
  <c r="AX222" i="6"/>
  <c r="BI221" i="6"/>
  <c r="BT221" i="6" s="1"/>
  <c r="AT218" i="6"/>
  <c r="BE217" i="6"/>
  <c r="BP217" i="6" s="1"/>
  <c r="AW219" i="6"/>
  <c r="BH218" i="6"/>
  <c r="BS218" i="6" s="1"/>
  <c r="AY219" i="6"/>
  <c r="BJ218" i="6"/>
  <c r="BU218" i="6" s="1"/>
  <c r="AQ218" i="6"/>
  <c r="BB217" i="6"/>
  <c r="BM217" i="6" s="1"/>
  <c r="DY206" i="6" l="1"/>
  <c r="CG207" i="6" s="1"/>
  <c r="CR207" i="6" s="1"/>
  <c r="DC207" i="6" s="1"/>
  <c r="DN207" i="6" s="1"/>
  <c r="DQ206" i="6"/>
  <c r="BY207" i="6" s="1"/>
  <c r="CJ207" i="6" s="1"/>
  <c r="CU207" i="6" s="1"/>
  <c r="DF207" i="6" s="1"/>
  <c r="DR207" i="6"/>
  <c r="BZ208" i="6" s="1"/>
  <c r="CK208" i="6" s="1"/>
  <c r="CV208" i="6" s="1"/>
  <c r="DG208" i="6" s="1"/>
  <c r="DW205" i="6"/>
  <c r="CE206" i="6" s="1"/>
  <c r="CP206" i="6" s="1"/>
  <c r="DA206" i="6" s="1"/>
  <c r="DL206" i="6" s="1"/>
  <c r="DS206" i="6"/>
  <c r="CA207" i="6" s="1"/>
  <c r="CL207" i="6" s="1"/>
  <c r="CW207" i="6" s="1"/>
  <c r="DH207" i="6" s="1"/>
  <c r="DU207" i="6"/>
  <c r="CC208" i="6" s="1"/>
  <c r="CN208" i="6" s="1"/>
  <c r="CY208" i="6" s="1"/>
  <c r="DJ208" i="6" s="1"/>
  <c r="DP207" i="6"/>
  <c r="BX208" i="6" s="1"/>
  <c r="CI208" i="6" s="1"/>
  <c r="CT208" i="6" s="1"/>
  <c r="DE208" i="6" s="1"/>
  <c r="CX115" i="6"/>
  <c r="DI115" i="6" s="1"/>
  <c r="DV205" i="6"/>
  <c r="CD206" i="6" s="1"/>
  <c r="CO206" i="6" s="1"/>
  <c r="CZ206" i="6" s="1"/>
  <c r="DK206" i="6" s="1"/>
  <c r="DX207" i="6"/>
  <c r="CF208" i="6" s="1"/>
  <c r="CQ208" i="6" s="1"/>
  <c r="DB208" i="6" s="1"/>
  <c r="DM208" i="6" s="1"/>
  <c r="AW220" i="6"/>
  <c r="BH219" i="6"/>
  <c r="BS219" i="6" s="1"/>
  <c r="AQ219" i="6"/>
  <c r="BB218" i="6"/>
  <c r="BM218" i="6" s="1"/>
  <c r="AX223" i="6"/>
  <c r="BI222" i="6"/>
  <c r="BT222" i="6" s="1"/>
  <c r="AR219" i="6"/>
  <c r="BC218" i="6"/>
  <c r="BN218" i="6" s="1"/>
  <c r="AT219" i="6"/>
  <c r="BE218" i="6"/>
  <c r="BP218" i="6" s="1"/>
  <c r="AZ219" i="6"/>
  <c r="BK218" i="6"/>
  <c r="BV218" i="6" s="1"/>
  <c r="AY220" i="6"/>
  <c r="BJ219" i="6"/>
  <c r="BU219" i="6" s="1"/>
  <c r="AS219" i="6"/>
  <c r="BD218" i="6"/>
  <c r="BO218" i="6" s="1"/>
  <c r="DS207" i="6" l="1"/>
  <c r="CA208" i="6" s="1"/>
  <c r="CL208" i="6" s="1"/>
  <c r="CW208" i="6" s="1"/>
  <c r="DH208" i="6" s="1"/>
  <c r="DU208" i="6"/>
  <c r="CC209" i="6" s="1"/>
  <c r="CN209" i="6" s="1"/>
  <c r="CY209" i="6" s="1"/>
  <c r="DJ209" i="6" s="1"/>
  <c r="DW206" i="6"/>
  <c r="CE207" i="6" s="1"/>
  <c r="CP207" i="6" s="1"/>
  <c r="DA207" i="6" s="1"/>
  <c r="DL207" i="6" s="1"/>
  <c r="DR208" i="6"/>
  <c r="BZ209" i="6" s="1"/>
  <c r="CK209" i="6" s="1"/>
  <c r="CV209" i="6" s="1"/>
  <c r="DG209" i="6" s="1"/>
  <c r="DP208" i="6"/>
  <c r="BX209" i="6" s="1"/>
  <c r="CI209" i="6" s="1"/>
  <c r="CT209" i="6" s="1"/>
  <c r="DE209" i="6" s="1"/>
  <c r="DX208" i="6"/>
  <c r="CF209" i="6" s="1"/>
  <c r="CQ209" i="6" s="1"/>
  <c r="DB209" i="6" s="1"/>
  <c r="DM209" i="6" s="1"/>
  <c r="DQ207" i="6"/>
  <c r="BY208" i="6" s="1"/>
  <c r="CJ208" i="6" s="1"/>
  <c r="CU208" i="6" s="1"/>
  <c r="DF208" i="6" s="1"/>
  <c r="DV206" i="6"/>
  <c r="CD207" i="6" s="1"/>
  <c r="CO207" i="6" s="1"/>
  <c r="CZ207" i="6" s="1"/>
  <c r="DK207" i="6" s="1"/>
  <c r="DY207" i="6"/>
  <c r="CG208" i="6" s="1"/>
  <c r="CR208" i="6" s="1"/>
  <c r="DC208" i="6" s="1"/>
  <c r="DN208" i="6" s="1"/>
  <c r="DT115" i="6"/>
  <c r="CB116" i="6" s="1"/>
  <c r="CM116" i="6" s="1"/>
  <c r="AS220" i="6"/>
  <c r="BD219" i="6"/>
  <c r="BO219" i="6" s="1"/>
  <c r="AZ220" i="6"/>
  <c r="BK219" i="6"/>
  <c r="BV219" i="6" s="1"/>
  <c r="AQ220" i="6"/>
  <c r="BB219" i="6"/>
  <c r="BM219" i="6" s="1"/>
  <c r="AR220" i="6"/>
  <c r="BC219" i="6"/>
  <c r="BN219" i="6" s="1"/>
  <c r="AX224" i="6"/>
  <c r="BI223" i="6"/>
  <c r="BT223" i="6" s="1"/>
  <c r="AY221" i="6"/>
  <c r="BJ220" i="6"/>
  <c r="BU220" i="6" s="1"/>
  <c r="AT220" i="6"/>
  <c r="BE219" i="6"/>
  <c r="BP219" i="6" s="1"/>
  <c r="AW221" i="6"/>
  <c r="BH220" i="6"/>
  <c r="BS220" i="6" s="1"/>
  <c r="DX209" i="6" l="1"/>
  <c r="CF210" i="6" s="1"/>
  <c r="CQ210" i="6" s="1"/>
  <c r="DB210" i="6" s="1"/>
  <c r="DM210" i="6" s="1"/>
  <c r="DP209" i="6"/>
  <c r="BX210" i="6" s="1"/>
  <c r="CI210" i="6" s="1"/>
  <c r="CT210" i="6" s="1"/>
  <c r="DE210" i="6" s="1"/>
  <c r="DW207" i="6"/>
  <c r="CE208" i="6" s="1"/>
  <c r="CP208" i="6" s="1"/>
  <c r="DA208" i="6" s="1"/>
  <c r="DL208" i="6" s="1"/>
  <c r="DQ208" i="6"/>
  <c r="BY209" i="6" s="1"/>
  <c r="CJ209" i="6" s="1"/>
  <c r="CU209" i="6" s="1"/>
  <c r="DF209" i="6" s="1"/>
  <c r="DR209" i="6"/>
  <c r="BZ210" i="6" s="1"/>
  <c r="CK210" i="6" s="1"/>
  <c r="CV210" i="6" s="1"/>
  <c r="DG210" i="6" s="1"/>
  <c r="CX116" i="6"/>
  <c r="DI116" i="6" s="1"/>
  <c r="DU209" i="6"/>
  <c r="CC210" i="6" s="1"/>
  <c r="CN210" i="6" s="1"/>
  <c r="CY210" i="6" s="1"/>
  <c r="DJ210" i="6" s="1"/>
  <c r="DV207" i="6"/>
  <c r="CD208" i="6" s="1"/>
  <c r="CO208" i="6" s="1"/>
  <c r="CZ208" i="6" s="1"/>
  <c r="DK208" i="6" s="1"/>
  <c r="DY208" i="6"/>
  <c r="CG209" i="6" s="1"/>
  <c r="CR209" i="6" s="1"/>
  <c r="DC209" i="6" s="1"/>
  <c r="DN209" i="6" s="1"/>
  <c r="DS208" i="6"/>
  <c r="CA209" i="6" s="1"/>
  <c r="CL209" i="6" s="1"/>
  <c r="CW209" i="6" s="1"/>
  <c r="DH209" i="6" s="1"/>
  <c r="AQ221" i="6"/>
  <c r="BB220" i="6"/>
  <c r="BM220" i="6" s="1"/>
  <c r="AY222" i="6"/>
  <c r="BJ221" i="6"/>
  <c r="BU221" i="6" s="1"/>
  <c r="AR221" i="6"/>
  <c r="BC220" i="6"/>
  <c r="BN220" i="6" s="1"/>
  <c r="AW222" i="6"/>
  <c r="BH221" i="6"/>
  <c r="BS221" i="6" s="1"/>
  <c r="AZ221" i="6"/>
  <c r="BK220" i="6"/>
  <c r="BV220" i="6" s="1"/>
  <c r="AT221" i="6"/>
  <c r="BE220" i="6"/>
  <c r="BP220" i="6" s="1"/>
  <c r="AX225" i="6"/>
  <c r="BI224" i="6"/>
  <c r="BT224" i="6" s="1"/>
  <c r="AS221" i="6"/>
  <c r="BD220" i="6"/>
  <c r="BO220" i="6" s="1"/>
  <c r="DQ209" i="6" l="1"/>
  <c r="BY210" i="6" s="1"/>
  <c r="CJ210" i="6" s="1"/>
  <c r="CU210" i="6" s="1"/>
  <c r="DF210" i="6" s="1"/>
  <c r="DU210" i="6"/>
  <c r="CC211" i="6" s="1"/>
  <c r="CN211" i="6" s="1"/>
  <c r="CY211" i="6" s="1"/>
  <c r="DJ211" i="6" s="1"/>
  <c r="DS209" i="6"/>
  <c r="CA210" i="6" s="1"/>
  <c r="CL210" i="6" s="1"/>
  <c r="CW210" i="6" s="1"/>
  <c r="DH210" i="6" s="1"/>
  <c r="DW208" i="6"/>
  <c r="CE209" i="6" s="1"/>
  <c r="CP209" i="6" s="1"/>
  <c r="DA209" i="6" s="1"/>
  <c r="DL209" i="6" s="1"/>
  <c r="DY209" i="6"/>
  <c r="CG210" i="6" s="1"/>
  <c r="CR210" i="6" s="1"/>
  <c r="DC210" i="6" s="1"/>
  <c r="DN210" i="6" s="1"/>
  <c r="DP210" i="6"/>
  <c r="BX211" i="6" s="1"/>
  <c r="CI211" i="6" s="1"/>
  <c r="CT211" i="6" s="1"/>
  <c r="DE211" i="6" s="1"/>
  <c r="DR210" i="6"/>
  <c r="BZ211" i="6" s="1"/>
  <c r="CK211" i="6" s="1"/>
  <c r="CV211" i="6" s="1"/>
  <c r="DG211" i="6" s="1"/>
  <c r="DV208" i="6"/>
  <c r="CD209" i="6" s="1"/>
  <c r="CO209" i="6" s="1"/>
  <c r="CZ209" i="6" s="1"/>
  <c r="DK209" i="6" s="1"/>
  <c r="DX210" i="6"/>
  <c r="CF211" i="6" s="1"/>
  <c r="CQ211" i="6" s="1"/>
  <c r="DB211" i="6" s="1"/>
  <c r="DM211" i="6" s="1"/>
  <c r="DT116" i="6"/>
  <c r="CB117" i="6" s="1"/>
  <c r="CM117" i="6" s="1"/>
  <c r="AY223" i="6"/>
  <c r="BJ222" i="6"/>
  <c r="BU222" i="6" s="1"/>
  <c r="AZ222" i="6"/>
  <c r="BK221" i="6"/>
  <c r="BV221" i="6" s="1"/>
  <c r="AQ222" i="6"/>
  <c r="BB221" i="6"/>
  <c r="BM221" i="6" s="1"/>
  <c r="AT222" i="6"/>
  <c r="BE221" i="6"/>
  <c r="BP221" i="6" s="1"/>
  <c r="AS222" i="6"/>
  <c r="BD221" i="6"/>
  <c r="BO221" i="6" s="1"/>
  <c r="AW223" i="6"/>
  <c r="BH222" i="6"/>
  <c r="BS222" i="6" s="1"/>
  <c r="AX226" i="6"/>
  <c r="BI225" i="6"/>
  <c r="BT225" i="6" s="1"/>
  <c r="AR222" i="6"/>
  <c r="BC221" i="6"/>
  <c r="BN221" i="6" s="1"/>
  <c r="DY210" i="6" l="1"/>
  <c r="CG211" i="6" s="1"/>
  <c r="CR211" i="6" s="1"/>
  <c r="DC211" i="6" s="1"/>
  <c r="DN211" i="6" s="1"/>
  <c r="DV209" i="6"/>
  <c r="CD210" i="6" s="1"/>
  <c r="CO210" i="6" s="1"/>
  <c r="CZ210" i="6" s="1"/>
  <c r="DK210" i="6" s="1"/>
  <c r="DW209" i="6"/>
  <c r="CE210" i="6" s="1"/>
  <c r="CP210" i="6" s="1"/>
  <c r="DA210" i="6" s="1"/>
  <c r="DL210" i="6" s="1"/>
  <c r="DS210" i="6"/>
  <c r="CA211" i="6" s="1"/>
  <c r="CL211" i="6" s="1"/>
  <c r="CW211" i="6" s="1"/>
  <c r="DH211" i="6" s="1"/>
  <c r="DP211" i="6"/>
  <c r="BX212" i="6" s="1"/>
  <c r="CI212" i="6" s="1"/>
  <c r="CT212" i="6" s="1"/>
  <c r="DE212" i="6" s="1"/>
  <c r="CX117" i="6"/>
  <c r="DI117" i="6" s="1"/>
  <c r="DU211" i="6"/>
  <c r="CC212" i="6" s="1"/>
  <c r="CN212" i="6" s="1"/>
  <c r="CY212" i="6" s="1"/>
  <c r="DJ212" i="6" s="1"/>
  <c r="BZ212" i="6"/>
  <c r="CK212" i="6" s="1"/>
  <c r="CV212" i="6" s="1"/>
  <c r="DG212" i="6" s="1"/>
  <c r="DR211" i="6"/>
  <c r="DX211" i="6"/>
  <c r="CF212" i="6" s="1"/>
  <c r="CQ212" i="6" s="1"/>
  <c r="DB212" i="6" s="1"/>
  <c r="DM212" i="6" s="1"/>
  <c r="DQ210" i="6"/>
  <c r="BY211" i="6" s="1"/>
  <c r="CJ211" i="6" s="1"/>
  <c r="CU211" i="6" s="1"/>
  <c r="DF211" i="6" s="1"/>
  <c r="AS223" i="6"/>
  <c r="BD222" i="6"/>
  <c r="BO222" i="6" s="1"/>
  <c r="AY224" i="6"/>
  <c r="BJ223" i="6"/>
  <c r="BU223" i="6" s="1"/>
  <c r="AW224" i="6"/>
  <c r="BH223" i="6"/>
  <c r="BS223" i="6" s="1"/>
  <c r="AZ223" i="6"/>
  <c r="BK222" i="6"/>
  <c r="BV222" i="6" s="1"/>
  <c r="AR223" i="6"/>
  <c r="BC222" i="6"/>
  <c r="BN222" i="6" s="1"/>
  <c r="AT223" i="6"/>
  <c r="BE222" i="6"/>
  <c r="BP222" i="6" s="1"/>
  <c r="AX227" i="6"/>
  <c r="BI226" i="6"/>
  <c r="BT226" i="6" s="1"/>
  <c r="AQ223" i="6"/>
  <c r="BB222" i="6"/>
  <c r="BM222" i="6" s="1"/>
  <c r="DP212" i="6" l="1"/>
  <c r="BX213" i="6" s="1"/>
  <c r="CI213" i="6" s="1"/>
  <c r="CT213" i="6" s="1"/>
  <c r="DE213" i="6" s="1"/>
  <c r="DS211" i="6"/>
  <c r="CA212" i="6" s="1"/>
  <c r="CL212" i="6" s="1"/>
  <c r="CW212" i="6" s="1"/>
  <c r="DH212" i="6" s="1"/>
  <c r="DW210" i="6"/>
  <c r="CE211" i="6" s="1"/>
  <c r="CP211" i="6" s="1"/>
  <c r="DA211" i="6" s="1"/>
  <c r="DL211" i="6" s="1"/>
  <c r="DU212" i="6"/>
  <c r="CC213" i="6" s="1"/>
  <c r="CN213" i="6" s="1"/>
  <c r="CY213" i="6" s="1"/>
  <c r="DJ213" i="6" s="1"/>
  <c r="DV210" i="6"/>
  <c r="CD211" i="6" s="1"/>
  <c r="CO211" i="6" s="1"/>
  <c r="CZ211" i="6" s="1"/>
  <c r="DK211" i="6" s="1"/>
  <c r="DR212" i="6"/>
  <c r="BZ213" i="6" s="1"/>
  <c r="CK213" i="6" s="1"/>
  <c r="CV213" i="6" s="1"/>
  <c r="DG213" i="6" s="1"/>
  <c r="DX212" i="6"/>
  <c r="CF213" i="6" s="1"/>
  <c r="CQ213" i="6" s="1"/>
  <c r="DB213" i="6" s="1"/>
  <c r="DM213" i="6" s="1"/>
  <c r="DY211" i="6"/>
  <c r="CG212" i="6" s="1"/>
  <c r="CR212" i="6" s="1"/>
  <c r="DC212" i="6" s="1"/>
  <c r="DN212" i="6" s="1"/>
  <c r="DQ211" i="6"/>
  <c r="BY212" i="6" s="1"/>
  <c r="CJ212" i="6" s="1"/>
  <c r="CU212" i="6" s="1"/>
  <c r="DF212" i="6" s="1"/>
  <c r="DT117" i="6"/>
  <c r="CB118" i="6" s="1"/>
  <c r="CM118" i="6" s="1"/>
  <c r="AT224" i="6"/>
  <c r="BE223" i="6"/>
  <c r="BP223" i="6" s="1"/>
  <c r="AR224" i="6"/>
  <c r="BC223" i="6"/>
  <c r="BN223" i="6" s="1"/>
  <c r="AS224" i="6"/>
  <c r="BD223" i="6"/>
  <c r="BO223" i="6" s="1"/>
  <c r="AY225" i="6"/>
  <c r="BJ224" i="6"/>
  <c r="BU224" i="6" s="1"/>
  <c r="AQ224" i="6"/>
  <c r="BB223" i="6"/>
  <c r="BM223" i="6" s="1"/>
  <c r="AZ224" i="6"/>
  <c r="BK223" i="6"/>
  <c r="BV223" i="6" s="1"/>
  <c r="AX228" i="6"/>
  <c r="BI227" i="6"/>
  <c r="BT227" i="6" s="1"/>
  <c r="AW225" i="6"/>
  <c r="BH224" i="6"/>
  <c r="BS224" i="6" s="1"/>
  <c r="DV211" i="6" l="1"/>
  <c r="CD212" i="6" s="1"/>
  <c r="CO212" i="6" s="1"/>
  <c r="CZ212" i="6" s="1"/>
  <c r="DK212" i="6" s="1"/>
  <c r="DY212" i="6"/>
  <c r="CG213" i="6" s="1"/>
  <c r="CR213" i="6" s="1"/>
  <c r="DC213" i="6" s="1"/>
  <c r="DN213" i="6" s="1"/>
  <c r="DU213" i="6"/>
  <c r="CC214" i="6" s="1"/>
  <c r="CN214" i="6" s="1"/>
  <c r="CY214" i="6" s="1"/>
  <c r="DJ214" i="6" s="1"/>
  <c r="DW211" i="6"/>
  <c r="CE212" i="6" s="1"/>
  <c r="CP212" i="6" s="1"/>
  <c r="DA212" i="6" s="1"/>
  <c r="DL212" i="6" s="1"/>
  <c r="DR213" i="6"/>
  <c r="BZ214" i="6" s="1"/>
  <c r="CK214" i="6" s="1"/>
  <c r="CV214" i="6" s="1"/>
  <c r="DG214" i="6" s="1"/>
  <c r="CX118" i="6"/>
  <c r="DI118" i="6" s="1"/>
  <c r="DS212" i="6"/>
  <c r="CA213" i="6" s="1"/>
  <c r="CL213" i="6" s="1"/>
  <c r="CW213" i="6" s="1"/>
  <c r="DH213" i="6" s="1"/>
  <c r="CF214" i="6"/>
  <c r="CQ214" i="6" s="1"/>
  <c r="DB214" i="6" s="1"/>
  <c r="DM214" i="6" s="1"/>
  <c r="DX213" i="6"/>
  <c r="DQ212" i="6"/>
  <c r="BY213" i="6" s="1"/>
  <c r="CJ213" i="6" s="1"/>
  <c r="CU213" i="6" s="1"/>
  <c r="DF213" i="6" s="1"/>
  <c r="DP213" i="6"/>
  <c r="BX214" i="6" s="1"/>
  <c r="CI214" i="6" s="1"/>
  <c r="CT214" i="6" s="1"/>
  <c r="DE214" i="6" s="1"/>
  <c r="AZ225" i="6"/>
  <c r="BK224" i="6"/>
  <c r="BV224" i="6" s="1"/>
  <c r="AQ225" i="6"/>
  <c r="BB224" i="6"/>
  <c r="BM224" i="6" s="1"/>
  <c r="AT225" i="6"/>
  <c r="BE224" i="6"/>
  <c r="BP224" i="6" s="1"/>
  <c r="AR225" i="6"/>
  <c r="BC224" i="6"/>
  <c r="BN224" i="6" s="1"/>
  <c r="AW226" i="6"/>
  <c r="BH225" i="6"/>
  <c r="BS225" i="6" s="1"/>
  <c r="AY226" i="6"/>
  <c r="BJ225" i="6"/>
  <c r="BU225" i="6" s="1"/>
  <c r="AX229" i="6"/>
  <c r="BI228" i="6"/>
  <c r="BT228" i="6" s="1"/>
  <c r="AS225" i="6"/>
  <c r="BD224" i="6"/>
  <c r="BO224" i="6" s="1"/>
  <c r="DS213" i="6" l="1"/>
  <c r="CA214" i="6" s="1"/>
  <c r="CL214" i="6" s="1"/>
  <c r="CW214" i="6" s="1"/>
  <c r="DH214" i="6" s="1"/>
  <c r="DR214" i="6"/>
  <c r="BZ215" i="6" s="1"/>
  <c r="CK215" i="6" s="1"/>
  <c r="CV215" i="6" s="1"/>
  <c r="DG215" i="6" s="1"/>
  <c r="DP214" i="6"/>
  <c r="BX215" i="6" s="1"/>
  <c r="CI215" i="6" s="1"/>
  <c r="CT215" i="6" s="1"/>
  <c r="DE215" i="6" s="1"/>
  <c r="DU214" i="6"/>
  <c r="CC215" i="6" s="1"/>
  <c r="CN215" i="6" s="1"/>
  <c r="CY215" i="6" s="1"/>
  <c r="DJ215" i="6" s="1"/>
  <c r="DX214" i="6"/>
  <c r="CF215" i="6" s="1"/>
  <c r="CQ215" i="6" s="1"/>
  <c r="DB215" i="6" s="1"/>
  <c r="DM215" i="6" s="1"/>
  <c r="DW212" i="6"/>
  <c r="CE213" i="6" s="1"/>
  <c r="CP213" i="6" s="1"/>
  <c r="DA213" i="6" s="1"/>
  <c r="DL213" i="6" s="1"/>
  <c r="DY213" i="6"/>
  <c r="CG214" i="6" s="1"/>
  <c r="CR214" i="6" s="1"/>
  <c r="DC214" i="6" s="1"/>
  <c r="DN214" i="6" s="1"/>
  <c r="DQ213" i="6"/>
  <c r="BY214" i="6" s="1"/>
  <c r="CJ214" i="6" s="1"/>
  <c r="CU214" i="6" s="1"/>
  <c r="DF214" i="6" s="1"/>
  <c r="DV212" i="6"/>
  <c r="CD213" i="6" s="1"/>
  <c r="CO213" i="6" s="1"/>
  <c r="CZ213" i="6" s="1"/>
  <c r="DK213" i="6" s="1"/>
  <c r="DT118" i="6"/>
  <c r="CB119" i="6" s="1"/>
  <c r="CM119" i="6" s="1"/>
  <c r="AQ226" i="6"/>
  <c r="BB225" i="6"/>
  <c r="BM225" i="6" s="1"/>
  <c r="AW227" i="6"/>
  <c r="BH226" i="6"/>
  <c r="BS226" i="6" s="1"/>
  <c r="AZ226" i="6"/>
  <c r="BK225" i="6"/>
  <c r="BV225" i="6" s="1"/>
  <c r="AY227" i="6"/>
  <c r="BJ226" i="6"/>
  <c r="BU226" i="6" s="1"/>
  <c r="AS226" i="6"/>
  <c r="BD225" i="6"/>
  <c r="BO225" i="6" s="1"/>
  <c r="AR226" i="6"/>
  <c r="BC225" i="6"/>
  <c r="BN225" i="6" s="1"/>
  <c r="AX230" i="6"/>
  <c r="BI229" i="6"/>
  <c r="BT229" i="6" s="1"/>
  <c r="AT226" i="6"/>
  <c r="BE225" i="6"/>
  <c r="BP225" i="6" s="1"/>
  <c r="DX215" i="6" l="1"/>
  <c r="CF216" i="6" s="1"/>
  <c r="CQ216" i="6" s="1"/>
  <c r="DB216" i="6" s="1"/>
  <c r="DM216" i="6" s="1"/>
  <c r="DU215" i="6"/>
  <c r="CC216" i="6" s="1"/>
  <c r="CN216" i="6" s="1"/>
  <c r="CY216" i="6" s="1"/>
  <c r="DJ216" i="6" s="1"/>
  <c r="DV213" i="6"/>
  <c r="CD214" i="6" s="1"/>
  <c r="CO214" i="6" s="1"/>
  <c r="CZ214" i="6" s="1"/>
  <c r="DK214" i="6" s="1"/>
  <c r="DY214" i="6"/>
  <c r="CG215" i="6" s="1"/>
  <c r="CR215" i="6" s="1"/>
  <c r="DC215" i="6" s="1"/>
  <c r="DN215" i="6" s="1"/>
  <c r="DQ214" i="6"/>
  <c r="BY215" i="6" s="1"/>
  <c r="CJ215" i="6" s="1"/>
  <c r="CU215" i="6" s="1"/>
  <c r="DF215" i="6" s="1"/>
  <c r="DR215" i="6"/>
  <c r="BZ216" i="6" s="1"/>
  <c r="CK216" i="6" s="1"/>
  <c r="CV216" i="6" s="1"/>
  <c r="DG216" i="6" s="1"/>
  <c r="DW213" i="6"/>
  <c r="CE214" i="6" s="1"/>
  <c r="CP214" i="6" s="1"/>
  <c r="DA214" i="6" s="1"/>
  <c r="DL214" i="6" s="1"/>
  <c r="CX119" i="6"/>
  <c r="DI119" i="6" s="1"/>
  <c r="DS214" i="6"/>
  <c r="CA215" i="6" s="1"/>
  <c r="CL215" i="6" s="1"/>
  <c r="CW215" i="6" s="1"/>
  <c r="DH215" i="6" s="1"/>
  <c r="DP215" i="6"/>
  <c r="BX216" i="6" s="1"/>
  <c r="CI216" i="6" s="1"/>
  <c r="CT216" i="6" s="1"/>
  <c r="DE216" i="6" s="1"/>
  <c r="AW228" i="6"/>
  <c r="BH227" i="6"/>
  <c r="BS227" i="6" s="1"/>
  <c r="AT227" i="6"/>
  <c r="BE226" i="6"/>
  <c r="BP226" i="6" s="1"/>
  <c r="AY228" i="6"/>
  <c r="BJ227" i="6"/>
  <c r="BU227" i="6" s="1"/>
  <c r="AR227" i="6"/>
  <c r="BC226" i="6"/>
  <c r="BN226" i="6" s="1"/>
  <c r="AS227" i="6"/>
  <c r="BD226" i="6"/>
  <c r="BO226" i="6" s="1"/>
  <c r="AQ227" i="6"/>
  <c r="BB226" i="6"/>
  <c r="BM226" i="6" s="1"/>
  <c r="AX231" i="6"/>
  <c r="BI230" i="6"/>
  <c r="BT230" i="6" s="1"/>
  <c r="AZ227" i="6"/>
  <c r="BK226" i="6"/>
  <c r="BV226" i="6" s="1"/>
  <c r="DQ215" i="6" l="1"/>
  <c r="BY216" i="6" s="1"/>
  <c r="CJ216" i="6" s="1"/>
  <c r="CU216" i="6" s="1"/>
  <c r="DF216" i="6" s="1"/>
  <c r="DY215" i="6"/>
  <c r="CG216" i="6" s="1"/>
  <c r="CR216" i="6" s="1"/>
  <c r="DC216" i="6" s="1"/>
  <c r="DN216" i="6" s="1"/>
  <c r="DV214" i="6"/>
  <c r="CD215" i="6" s="1"/>
  <c r="CO215" i="6" s="1"/>
  <c r="CZ215" i="6" s="1"/>
  <c r="DK215" i="6" s="1"/>
  <c r="DW214" i="6"/>
  <c r="CE215" i="6" s="1"/>
  <c r="CP215" i="6" s="1"/>
  <c r="DA215" i="6" s="1"/>
  <c r="DL215" i="6" s="1"/>
  <c r="DP216" i="6"/>
  <c r="BX217" i="6" s="1"/>
  <c r="CI217" i="6" s="1"/>
  <c r="CT217" i="6" s="1"/>
  <c r="DE217" i="6" s="1"/>
  <c r="DU216" i="6"/>
  <c r="CC217" i="6" s="1"/>
  <c r="CN217" i="6" s="1"/>
  <c r="CY217" i="6" s="1"/>
  <c r="DJ217" i="6" s="1"/>
  <c r="DR216" i="6"/>
  <c r="BZ217" i="6" s="1"/>
  <c r="CK217" i="6" s="1"/>
  <c r="CV217" i="6" s="1"/>
  <c r="DG217" i="6" s="1"/>
  <c r="DX216" i="6"/>
  <c r="CF217" i="6" s="1"/>
  <c r="CQ217" i="6" s="1"/>
  <c r="DB217" i="6" s="1"/>
  <c r="DM217" i="6" s="1"/>
  <c r="DT119" i="6"/>
  <c r="CB120" i="6" s="1"/>
  <c r="CM120" i="6" s="1"/>
  <c r="DS215" i="6"/>
  <c r="CA216" i="6" s="1"/>
  <c r="CL216" i="6" s="1"/>
  <c r="CW216" i="6" s="1"/>
  <c r="DH216" i="6" s="1"/>
  <c r="AY229" i="6"/>
  <c r="BJ228" i="6"/>
  <c r="BU228" i="6" s="1"/>
  <c r="AR228" i="6"/>
  <c r="BC227" i="6"/>
  <c r="BN227" i="6" s="1"/>
  <c r="AZ228" i="6"/>
  <c r="BK227" i="6"/>
  <c r="BV227" i="6" s="1"/>
  <c r="AQ228" i="6"/>
  <c r="BB227" i="6"/>
  <c r="BM227" i="6" s="1"/>
  <c r="AT228" i="6"/>
  <c r="BE227" i="6"/>
  <c r="BP227" i="6" s="1"/>
  <c r="AX232" i="6"/>
  <c r="BI231" i="6"/>
  <c r="BT231" i="6" s="1"/>
  <c r="AS228" i="6"/>
  <c r="BD227" i="6"/>
  <c r="BO227" i="6" s="1"/>
  <c r="AW229" i="6"/>
  <c r="BH228" i="6"/>
  <c r="BS228" i="6" s="1"/>
  <c r="DU217" i="6" l="1"/>
  <c r="CC218" i="6" s="1"/>
  <c r="CN218" i="6" s="1"/>
  <c r="CY218" i="6" s="1"/>
  <c r="DJ218" i="6" s="1"/>
  <c r="DW215" i="6"/>
  <c r="CE216" i="6" s="1"/>
  <c r="CP216" i="6" s="1"/>
  <c r="DA216" i="6" s="1"/>
  <c r="DL216" i="6" s="1"/>
  <c r="DP217" i="6"/>
  <c r="BX218" i="6" s="1"/>
  <c r="CI218" i="6" s="1"/>
  <c r="CT218" i="6" s="1"/>
  <c r="DE218" i="6" s="1"/>
  <c r="CX120" i="6"/>
  <c r="DI120" i="6" s="1"/>
  <c r="DV215" i="6"/>
  <c r="CD216" i="6" s="1"/>
  <c r="CO216" i="6" s="1"/>
  <c r="CZ216" i="6" s="1"/>
  <c r="DK216" i="6" s="1"/>
  <c r="DX217" i="6"/>
  <c r="CF218" i="6" s="1"/>
  <c r="CQ218" i="6" s="1"/>
  <c r="DB218" i="6" s="1"/>
  <c r="DM218" i="6" s="1"/>
  <c r="DY216" i="6"/>
  <c r="CG217" i="6" s="1"/>
  <c r="CR217" i="6" s="1"/>
  <c r="DC217" i="6" s="1"/>
  <c r="DN217" i="6" s="1"/>
  <c r="DS216" i="6"/>
  <c r="CA217" i="6" s="1"/>
  <c r="CL217" i="6" s="1"/>
  <c r="CW217" i="6" s="1"/>
  <c r="DH217" i="6" s="1"/>
  <c r="DQ216" i="6"/>
  <c r="BY217" i="6" s="1"/>
  <c r="CJ217" i="6" s="1"/>
  <c r="CU217" i="6" s="1"/>
  <c r="DF217" i="6" s="1"/>
  <c r="DR217" i="6"/>
  <c r="BZ218" i="6" s="1"/>
  <c r="CK218" i="6" s="1"/>
  <c r="CV218" i="6" s="1"/>
  <c r="DG218" i="6" s="1"/>
  <c r="AR229" i="6"/>
  <c r="BC228" i="6"/>
  <c r="BN228" i="6" s="1"/>
  <c r="AT229" i="6"/>
  <c r="BE228" i="6"/>
  <c r="BP228" i="6" s="1"/>
  <c r="AY230" i="6"/>
  <c r="BJ229" i="6"/>
  <c r="BU229" i="6" s="1"/>
  <c r="AW230" i="6"/>
  <c r="BH229" i="6"/>
  <c r="BS229" i="6" s="1"/>
  <c r="AQ229" i="6"/>
  <c r="BB228" i="6"/>
  <c r="BM228" i="6" s="1"/>
  <c r="AX233" i="6"/>
  <c r="BI232" i="6"/>
  <c r="BT232" i="6" s="1"/>
  <c r="AS229" i="6"/>
  <c r="BD228" i="6"/>
  <c r="BO228" i="6" s="1"/>
  <c r="AZ229" i="6"/>
  <c r="BK228" i="6"/>
  <c r="BV228" i="6" s="1"/>
  <c r="DV216" i="6" l="1"/>
  <c r="CD217" i="6" s="1"/>
  <c r="CO217" i="6" s="1"/>
  <c r="CZ217" i="6" s="1"/>
  <c r="DK217" i="6" s="1"/>
  <c r="DX218" i="6"/>
  <c r="CF219" i="6" s="1"/>
  <c r="CQ219" i="6" s="1"/>
  <c r="DB219" i="6" s="1"/>
  <c r="DM219" i="6" s="1"/>
  <c r="DQ217" i="6"/>
  <c r="BY218" i="6" s="1"/>
  <c r="CJ218" i="6" s="1"/>
  <c r="CU218" i="6" s="1"/>
  <c r="DF218" i="6" s="1"/>
  <c r="DR218" i="6"/>
  <c r="BZ219" i="6" s="1"/>
  <c r="CK219" i="6" s="1"/>
  <c r="CV219" i="6" s="1"/>
  <c r="DG219" i="6" s="1"/>
  <c r="DW216" i="6"/>
  <c r="CE217" i="6" s="1"/>
  <c r="CP217" i="6" s="1"/>
  <c r="DA217" i="6" s="1"/>
  <c r="DL217" i="6" s="1"/>
  <c r="DY217" i="6"/>
  <c r="CG218" i="6" s="1"/>
  <c r="CR218" i="6" s="1"/>
  <c r="DC218" i="6" s="1"/>
  <c r="DN218" i="6" s="1"/>
  <c r="DU218" i="6"/>
  <c r="CC219" i="6" s="1"/>
  <c r="CN219" i="6" s="1"/>
  <c r="CY219" i="6" s="1"/>
  <c r="DJ219" i="6" s="1"/>
  <c r="DP218" i="6"/>
  <c r="BX219" i="6" s="1"/>
  <c r="CI219" i="6" s="1"/>
  <c r="CT219" i="6" s="1"/>
  <c r="DE219" i="6" s="1"/>
  <c r="DT120" i="6"/>
  <c r="CB121" i="6" s="1"/>
  <c r="CM121" i="6" s="1"/>
  <c r="DS217" i="6"/>
  <c r="CA218" i="6" s="1"/>
  <c r="CL218" i="6" s="1"/>
  <c r="CW218" i="6" s="1"/>
  <c r="DH218" i="6" s="1"/>
  <c r="AQ230" i="6"/>
  <c r="BB229" i="6"/>
  <c r="BM229" i="6" s="1"/>
  <c r="AR230" i="6"/>
  <c r="BC229" i="6"/>
  <c r="BN229" i="6" s="1"/>
  <c r="AX234" i="6"/>
  <c r="BI233" i="6"/>
  <c r="BT233" i="6" s="1"/>
  <c r="AT230" i="6"/>
  <c r="BE229" i="6"/>
  <c r="BP229" i="6" s="1"/>
  <c r="AZ230" i="6"/>
  <c r="BK229" i="6"/>
  <c r="BV229" i="6" s="1"/>
  <c r="AW231" i="6"/>
  <c r="BH230" i="6"/>
  <c r="BS230" i="6" s="1"/>
  <c r="AS230" i="6"/>
  <c r="BD229" i="6"/>
  <c r="BO229" i="6" s="1"/>
  <c r="AY231" i="6"/>
  <c r="BJ230" i="6"/>
  <c r="BU230" i="6" s="1"/>
  <c r="DW217" i="6" l="1"/>
  <c r="CE218" i="6" s="1"/>
  <c r="CP218" i="6" s="1"/>
  <c r="DA218" i="6" s="1"/>
  <c r="DL218" i="6" s="1"/>
  <c r="DY218" i="6"/>
  <c r="CG219" i="6" s="1"/>
  <c r="CR219" i="6" s="1"/>
  <c r="DC219" i="6" s="1"/>
  <c r="DN219" i="6" s="1"/>
  <c r="DS218" i="6"/>
  <c r="CA219" i="6" s="1"/>
  <c r="CL219" i="6" s="1"/>
  <c r="CW219" i="6" s="1"/>
  <c r="DH219" i="6" s="1"/>
  <c r="CX121" i="6"/>
  <c r="DI121" i="6" s="1"/>
  <c r="DR219" i="6"/>
  <c r="BZ220" i="6" s="1"/>
  <c r="CK220" i="6" s="1"/>
  <c r="CV220" i="6" s="1"/>
  <c r="DG220" i="6" s="1"/>
  <c r="DX219" i="6"/>
  <c r="CF220" i="6" s="1"/>
  <c r="CQ220" i="6" s="1"/>
  <c r="DB220" i="6" s="1"/>
  <c r="DM220" i="6" s="1"/>
  <c r="DP219" i="6"/>
  <c r="BX220" i="6" s="1"/>
  <c r="CI220" i="6" s="1"/>
  <c r="CT220" i="6" s="1"/>
  <c r="DE220" i="6" s="1"/>
  <c r="DV217" i="6"/>
  <c r="CD218" i="6" s="1"/>
  <c r="CO218" i="6" s="1"/>
  <c r="CZ218" i="6" s="1"/>
  <c r="DK218" i="6" s="1"/>
  <c r="DQ218" i="6"/>
  <c r="BY219" i="6" s="1"/>
  <c r="CJ219" i="6" s="1"/>
  <c r="CU219" i="6" s="1"/>
  <c r="DF219" i="6" s="1"/>
  <c r="DU219" i="6"/>
  <c r="CC220" i="6" s="1"/>
  <c r="CN220" i="6" s="1"/>
  <c r="CY220" i="6" s="1"/>
  <c r="DJ220" i="6" s="1"/>
  <c r="AZ231" i="6"/>
  <c r="BK230" i="6"/>
  <c r="BV230" i="6" s="1"/>
  <c r="AQ231" i="6"/>
  <c r="BB230" i="6"/>
  <c r="BM230" i="6" s="1"/>
  <c r="AW232" i="6"/>
  <c r="BH231" i="6"/>
  <c r="BS231" i="6" s="1"/>
  <c r="AR231" i="6"/>
  <c r="BC230" i="6"/>
  <c r="BN230" i="6" s="1"/>
  <c r="AY232" i="6"/>
  <c r="BJ231" i="6"/>
  <c r="BU231" i="6" s="1"/>
  <c r="AT231" i="6"/>
  <c r="BE230" i="6"/>
  <c r="BP230" i="6" s="1"/>
  <c r="AS231" i="6"/>
  <c r="BD230" i="6"/>
  <c r="BO230" i="6" s="1"/>
  <c r="AX235" i="6"/>
  <c r="BI234" i="6"/>
  <c r="BT234" i="6" s="1"/>
  <c r="DP220" i="6" l="1"/>
  <c r="BX221" i="6" s="1"/>
  <c r="CI221" i="6" s="1"/>
  <c r="CT221" i="6" s="1"/>
  <c r="DE221" i="6" s="1"/>
  <c r="DR220" i="6"/>
  <c r="BZ221" i="6" s="1"/>
  <c r="CK221" i="6" s="1"/>
  <c r="CV221" i="6" s="1"/>
  <c r="DG221" i="6" s="1"/>
  <c r="DQ219" i="6"/>
  <c r="BY220" i="6" s="1"/>
  <c r="CJ220" i="6" s="1"/>
  <c r="CU220" i="6" s="1"/>
  <c r="DF220" i="6" s="1"/>
  <c r="DX220" i="6"/>
  <c r="CF221" i="6" s="1"/>
  <c r="CQ221" i="6" s="1"/>
  <c r="DB221" i="6" s="1"/>
  <c r="DM221" i="6" s="1"/>
  <c r="DY219" i="6"/>
  <c r="CG220" i="6" s="1"/>
  <c r="CR220" i="6" s="1"/>
  <c r="DC220" i="6" s="1"/>
  <c r="DN220" i="6" s="1"/>
  <c r="DU220" i="6"/>
  <c r="CC221" i="6" s="1"/>
  <c r="CN221" i="6" s="1"/>
  <c r="CY221" i="6" s="1"/>
  <c r="DJ221" i="6" s="1"/>
  <c r="DW218" i="6"/>
  <c r="CE219" i="6" s="1"/>
  <c r="CP219" i="6" s="1"/>
  <c r="DA219" i="6" s="1"/>
  <c r="DL219" i="6" s="1"/>
  <c r="DS219" i="6"/>
  <c r="CA220" i="6" s="1"/>
  <c r="CL220" i="6" s="1"/>
  <c r="CW220" i="6" s="1"/>
  <c r="DH220" i="6" s="1"/>
  <c r="DV218" i="6"/>
  <c r="CD219" i="6" s="1"/>
  <c r="CO219" i="6" s="1"/>
  <c r="CZ219" i="6" s="1"/>
  <c r="DK219" i="6" s="1"/>
  <c r="DT121" i="6"/>
  <c r="CB122" i="6" s="1"/>
  <c r="CM122" i="6" s="1"/>
  <c r="AY233" i="6"/>
  <c r="BJ232" i="6"/>
  <c r="BU232" i="6" s="1"/>
  <c r="AZ232" i="6"/>
  <c r="BK231" i="6"/>
  <c r="BV231" i="6" s="1"/>
  <c r="AT232" i="6"/>
  <c r="BE231" i="6"/>
  <c r="BP231" i="6" s="1"/>
  <c r="AX236" i="6"/>
  <c r="BI235" i="6"/>
  <c r="BT235" i="6" s="1"/>
  <c r="AR232" i="6"/>
  <c r="BC231" i="6"/>
  <c r="BN231" i="6" s="1"/>
  <c r="AQ232" i="6"/>
  <c r="BB231" i="6"/>
  <c r="BM231" i="6" s="1"/>
  <c r="AS232" i="6"/>
  <c r="BD231" i="6"/>
  <c r="BO231" i="6" s="1"/>
  <c r="AW233" i="6"/>
  <c r="BH232" i="6"/>
  <c r="BS232" i="6" s="1"/>
  <c r="DU221" i="6" l="1"/>
  <c r="CC222" i="6" s="1"/>
  <c r="CN222" i="6" s="1"/>
  <c r="CY222" i="6" s="1"/>
  <c r="DJ222" i="6" s="1"/>
  <c r="DY220" i="6"/>
  <c r="CG221" i="6" s="1"/>
  <c r="CR221" i="6" s="1"/>
  <c r="DC221" i="6" s="1"/>
  <c r="DN221" i="6" s="1"/>
  <c r="DQ220" i="6"/>
  <c r="BY221" i="6" s="1"/>
  <c r="CJ221" i="6" s="1"/>
  <c r="CU221" i="6" s="1"/>
  <c r="DF221" i="6" s="1"/>
  <c r="DS220" i="6"/>
  <c r="CA221" i="6" s="1"/>
  <c r="CL221" i="6" s="1"/>
  <c r="CW221" i="6" s="1"/>
  <c r="DH221" i="6" s="1"/>
  <c r="DX221" i="6"/>
  <c r="CF222" i="6" s="1"/>
  <c r="CQ222" i="6" s="1"/>
  <c r="DB222" i="6" s="1"/>
  <c r="DM222" i="6" s="1"/>
  <c r="CX122" i="6"/>
  <c r="DI122" i="6" s="1"/>
  <c r="DR221" i="6"/>
  <c r="BZ222" i="6" s="1"/>
  <c r="CK222" i="6" s="1"/>
  <c r="CV222" i="6" s="1"/>
  <c r="DG222" i="6" s="1"/>
  <c r="DW219" i="6"/>
  <c r="CE220" i="6" s="1"/>
  <c r="CP220" i="6" s="1"/>
  <c r="DA220" i="6" s="1"/>
  <c r="DL220" i="6" s="1"/>
  <c r="DV219" i="6"/>
  <c r="CD220" i="6" s="1"/>
  <c r="CO220" i="6" s="1"/>
  <c r="CZ220" i="6" s="1"/>
  <c r="DK220" i="6" s="1"/>
  <c r="DP221" i="6"/>
  <c r="BX222" i="6" s="1"/>
  <c r="CI222" i="6" s="1"/>
  <c r="CT222" i="6" s="1"/>
  <c r="DE222" i="6" s="1"/>
  <c r="AR233" i="6"/>
  <c r="BC232" i="6"/>
  <c r="BN232" i="6" s="1"/>
  <c r="AY234" i="6"/>
  <c r="BJ233" i="6"/>
  <c r="BU233" i="6" s="1"/>
  <c r="AQ233" i="6"/>
  <c r="BB232" i="6"/>
  <c r="BM232" i="6" s="1"/>
  <c r="AZ233" i="6"/>
  <c r="BK232" i="6"/>
  <c r="BV232" i="6" s="1"/>
  <c r="AW234" i="6"/>
  <c r="BH233" i="6"/>
  <c r="BS233" i="6" s="1"/>
  <c r="AX237" i="6"/>
  <c r="BI236" i="6"/>
  <c r="BT236" i="6" s="1"/>
  <c r="AS233" i="6"/>
  <c r="BD232" i="6"/>
  <c r="BO232" i="6" s="1"/>
  <c r="AT233" i="6"/>
  <c r="BE232" i="6"/>
  <c r="BP232" i="6" s="1"/>
  <c r="DX222" i="6" l="1"/>
  <c r="CF223" i="6" s="1"/>
  <c r="CQ223" i="6" s="1"/>
  <c r="DB223" i="6" s="1"/>
  <c r="DM223" i="6" s="1"/>
  <c r="DS221" i="6"/>
  <c r="CA222" i="6" s="1"/>
  <c r="CL222" i="6" s="1"/>
  <c r="CW222" i="6" s="1"/>
  <c r="DH222" i="6" s="1"/>
  <c r="DV220" i="6"/>
  <c r="CD221" i="6" s="1"/>
  <c r="CO221" i="6" s="1"/>
  <c r="CZ221" i="6" s="1"/>
  <c r="DK221" i="6" s="1"/>
  <c r="DP222" i="6"/>
  <c r="BX223" i="6" s="1"/>
  <c r="CI223" i="6" s="1"/>
  <c r="CT223" i="6" s="1"/>
  <c r="DE223" i="6" s="1"/>
  <c r="DY221" i="6"/>
  <c r="CG222" i="6" s="1"/>
  <c r="CR222" i="6" s="1"/>
  <c r="DC222" i="6" s="1"/>
  <c r="DN222" i="6" s="1"/>
  <c r="DR222" i="6"/>
  <c r="BZ223" i="6" s="1"/>
  <c r="CK223" i="6" s="1"/>
  <c r="CV223" i="6" s="1"/>
  <c r="DG223" i="6" s="1"/>
  <c r="DW220" i="6"/>
  <c r="CE221" i="6" s="1"/>
  <c r="CP221" i="6" s="1"/>
  <c r="DA221" i="6" s="1"/>
  <c r="DL221" i="6" s="1"/>
  <c r="DU222" i="6"/>
  <c r="CC223" i="6" s="1"/>
  <c r="CN223" i="6" s="1"/>
  <c r="CY223" i="6" s="1"/>
  <c r="DJ223" i="6" s="1"/>
  <c r="DQ221" i="6"/>
  <c r="BY222" i="6" s="1"/>
  <c r="CJ222" i="6" s="1"/>
  <c r="CU222" i="6" s="1"/>
  <c r="DF222" i="6" s="1"/>
  <c r="DT122" i="6"/>
  <c r="CB123" i="6" s="1"/>
  <c r="CM123" i="6" s="1"/>
  <c r="AW235" i="6"/>
  <c r="BH234" i="6"/>
  <c r="BS234" i="6" s="1"/>
  <c r="AR234" i="6"/>
  <c r="BC233" i="6"/>
  <c r="BN233" i="6" s="1"/>
  <c r="AX238" i="6"/>
  <c r="BI238" i="6" s="1"/>
  <c r="BT238" i="6" s="1"/>
  <c r="BI237" i="6"/>
  <c r="BT237" i="6" s="1"/>
  <c r="AY235" i="6"/>
  <c r="BJ234" i="6"/>
  <c r="BU234" i="6" s="1"/>
  <c r="AT234" i="6"/>
  <c r="BE233" i="6"/>
  <c r="BP233" i="6" s="1"/>
  <c r="AZ234" i="6"/>
  <c r="BK233" i="6"/>
  <c r="BV233" i="6" s="1"/>
  <c r="AS234" i="6"/>
  <c r="BD233" i="6"/>
  <c r="BO233" i="6" s="1"/>
  <c r="AQ234" i="6"/>
  <c r="BB233" i="6"/>
  <c r="BM233" i="6" s="1"/>
  <c r="DY222" i="6" l="1"/>
  <c r="CG223" i="6" s="1"/>
  <c r="CR223" i="6" s="1"/>
  <c r="DC223" i="6" s="1"/>
  <c r="DN223" i="6" s="1"/>
  <c r="DP223" i="6"/>
  <c r="BX224" i="6" s="1"/>
  <c r="CI224" i="6" s="1"/>
  <c r="CT224" i="6" s="1"/>
  <c r="DE224" i="6" s="1"/>
  <c r="DQ222" i="6"/>
  <c r="BY223" i="6" s="1"/>
  <c r="CJ223" i="6" s="1"/>
  <c r="CU223" i="6" s="1"/>
  <c r="DF223" i="6" s="1"/>
  <c r="DR223" i="6"/>
  <c r="BZ224" i="6" s="1"/>
  <c r="CK224" i="6" s="1"/>
  <c r="CV224" i="6" s="1"/>
  <c r="DG224" i="6" s="1"/>
  <c r="CX123" i="6"/>
  <c r="DI123" i="6" s="1"/>
  <c r="DS222" i="6"/>
  <c r="CA223" i="6" s="1"/>
  <c r="CL223" i="6" s="1"/>
  <c r="CW223" i="6" s="1"/>
  <c r="DH223" i="6" s="1"/>
  <c r="DU223" i="6"/>
  <c r="CC224" i="6" s="1"/>
  <c r="CN224" i="6" s="1"/>
  <c r="CY224" i="6" s="1"/>
  <c r="DJ224" i="6" s="1"/>
  <c r="DX223" i="6"/>
  <c r="CF224" i="6" s="1"/>
  <c r="CQ224" i="6" s="1"/>
  <c r="DB224" i="6" s="1"/>
  <c r="DM224" i="6" s="1"/>
  <c r="DW221" i="6"/>
  <c r="CE222" i="6" s="1"/>
  <c r="CP222" i="6" s="1"/>
  <c r="DA222" i="6" s="1"/>
  <c r="DL222" i="6" s="1"/>
  <c r="DV221" i="6"/>
  <c r="CD222" i="6" s="1"/>
  <c r="CO222" i="6" s="1"/>
  <c r="CZ222" i="6" s="1"/>
  <c r="DK222" i="6" s="1"/>
  <c r="AR235" i="6"/>
  <c r="BC234" i="6"/>
  <c r="BN234" i="6" s="1"/>
  <c r="AT235" i="6"/>
  <c r="BE234" i="6"/>
  <c r="BP234" i="6" s="1"/>
  <c r="AW236" i="6"/>
  <c r="BH235" i="6"/>
  <c r="BS235" i="6" s="1"/>
  <c r="AQ235" i="6"/>
  <c r="BB234" i="6"/>
  <c r="BM234" i="6" s="1"/>
  <c r="AY236" i="6"/>
  <c r="BJ235" i="6"/>
  <c r="BU235" i="6" s="1"/>
  <c r="AZ235" i="6"/>
  <c r="BK234" i="6"/>
  <c r="BV234" i="6" s="1"/>
  <c r="AS235" i="6"/>
  <c r="BD234" i="6"/>
  <c r="BO234" i="6" s="1"/>
  <c r="Q9" i="6"/>
  <c r="CE8" i="6" s="1"/>
  <c r="CE9" i="6"/>
  <c r="DS223" i="6" l="1"/>
  <c r="CA224" i="6" s="1"/>
  <c r="CL224" i="6" s="1"/>
  <c r="CW224" i="6" s="1"/>
  <c r="DH224" i="6" s="1"/>
  <c r="DW222" i="6"/>
  <c r="CE223" i="6" s="1"/>
  <c r="CP223" i="6" s="1"/>
  <c r="DA223" i="6" s="1"/>
  <c r="DL223" i="6" s="1"/>
  <c r="DQ223" i="6"/>
  <c r="BY224" i="6" s="1"/>
  <c r="CJ224" i="6" s="1"/>
  <c r="CU224" i="6" s="1"/>
  <c r="DF224" i="6" s="1"/>
  <c r="DU224" i="6"/>
  <c r="CC225" i="6" s="1"/>
  <c r="CN225" i="6" s="1"/>
  <c r="CY225" i="6" s="1"/>
  <c r="DJ225" i="6" s="1"/>
  <c r="DV222" i="6"/>
  <c r="CD223" i="6" s="1"/>
  <c r="CO223" i="6" s="1"/>
  <c r="CZ223" i="6" s="1"/>
  <c r="DK223" i="6" s="1"/>
  <c r="DP224" i="6"/>
  <c r="BX225" i="6" s="1"/>
  <c r="CI225" i="6" s="1"/>
  <c r="CT225" i="6" s="1"/>
  <c r="DE225" i="6" s="1"/>
  <c r="DR224" i="6"/>
  <c r="BZ225" i="6" s="1"/>
  <c r="CK225" i="6" s="1"/>
  <c r="CV225" i="6" s="1"/>
  <c r="DG225" i="6" s="1"/>
  <c r="DX224" i="6"/>
  <c r="CF225" i="6" s="1"/>
  <c r="CQ225" i="6" s="1"/>
  <c r="DB225" i="6" s="1"/>
  <c r="DM225" i="6" s="1"/>
  <c r="DY223" i="6"/>
  <c r="CG224" i="6" s="1"/>
  <c r="CR224" i="6" s="1"/>
  <c r="DC224" i="6" s="1"/>
  <c r="DN224" i="6" s="1"/>
  <c r="DT123" i="6"/>
  <c r="CB124" i="6" s="1"/>
  <c r="CM124" i="6" s="1"/>
  <c r="AZ236" i="6"/>
  <c r="BK235" i="6"/>
  <c r="BV235" i="6" s="1"/>
  <c r="AT236" i="6"/>
  <c r="BE235" i="6"/>
  <c r="BP235" i="6" s="1"/>
  <c r="AY237" i="6"/>
  <c r="BJ236" i="6"/>
  <c r="BU236" i="6" s="1"/>
  <c r="AR236" i="6"/>
  <c r="BC235" i="6"/>
  <c r="BN235" i="6" s="1"/>
  <c r="AQ236" i="6"/>
  <c r="BB235" i="6"/>
  <c r="BM235" i="6" s="1"/>
  <c r="AS236" i="6"/>
  <c r="BD235" i="6"/>
  <c r="BO235" i="6" s="1"/>
  <c r="AW237" i="6"/>
  <c r="BH236" i="6"/>
  <c r="BS236" i="6" s="1"/>
  <c r="DV223" i="6" l="1"/>
  <c r="CD224" i="6" s="1"/>
  <c r="CO224" i="6" s="1"/>
  <c r="CZ224" i="6" s="1"/>
  <c r="DK224" i="6" s="1"/>
  <c r="DU225" i="6"/>
  <c r="CC226" i="6" s="1"/>
  <c r="CN226" i="6" s="1"/>
  <c r="CY226" i="6" s="1"/>
  <c r="DJ226" i="6" s="1"/>
  <c r="CX124" i="6"/>
  <c r="DI124" i="6" s="1"/>
  <c r="DQ224" i="6"/>
  <c r="BY225" i="6" s="1"/>
  <c r="CJ225" i="6" s="1"/>
  <c r="CU225" i="6" s="1"/>
  <c r="DF225" i="6" s="1"/>
  <c r="DX225" i="6"/>
  <c r="CF226" i="6" s="1"/>
  <c r="CQ226" i="6" s="1"/>
  <c r="DB226" i="6" s="1"/>
  <c r="DM226" i="6" s="1"/>
  <c r="DW223" i="6"/>
  <c r="CE224" i="6" s="1"/>
  <c r="CP224" i="6" s="1"/>
  <c r="DA224" i="6" s="1"/>
  <c r="DL224" i="6" s="1"/>
  <c r="DP225" i="6"/>
  <c r="BX226" i="6" s="1"/>
  <c r="CI226" i="6" s="1"/>
  <c r="CT226" i="6" s="1"/>
  <c r="DE226" i="6" s="1"/>
  <c r="DY224" i="6"/>
  <c r="CG225" i="6" s="1"/>
  <c r="CR225" i="6" s="1"/>
  <c r="DC225" i="6" s="1"/>
  <c r="DN225" i="6" s="1"/>
  <c r="DS224" i="6"/>
  <c r="CA225" i="6" s="1"/>
  <c r="CL225" i="6" s="1"/>
  <c r="CW225" i="6" s="1"/>
  <c r="DH225" i="6" s="1"/>
  <c r="DR225" i="6"/>
  <c r="BZ226" i="6" s="1"/>
  <c r="CK226" i="6" s="1"/>
  <c r="CV226" i="6" s="1"/>
  <c r="DG226" i="6" s="1"/>
  <c r="AZ237" i="6"/>
  <c r="BK236" i="6"/>
  <c r="BV236" i="6" s="1"/>
  <c r="AT237" i="6"/>
  <c r="BE236" i="6"/>
  <c r="BP236" i="6" s="1"/>
  <c r="AW238" i="6"/>
  <c r="BH238" i="6" s="1"/>
  <c r="BS238" i="6" s="1"/>
  <c r="BH237" i="6"/>
  <c r="BS237" i="6" s="1"/>
  <c r="AR237" i="6"/>
  <c r="BC236" i="6"/>
  <c r="BN236" i="6" s="1"/>
  <c r="AQ237" i="6"/>
  <c r="BB236" i="6"/>
  <c r="BM236" i="6" s="1"/>
  <c r="AS237" i="6"/>
  <c r="BD236" i="6"/>
  <c r="BO236" i="6" s="1"/>
  <c r="AY238" i="6"/>
  <c r="BJ238" i="6" s="1"/>
  <c r="BU238" i="6" s="1"/>
  <c r="BJ237" i="6"/>
  <c r="BU237" i="6" s="1"/>
  <c r="DX226" i="6" l="1"/>
  <c r="CF227" i="6" s="1"/>
  <c r="CQ227" i="6" s="1"/>
  <c r="DB227" i="6" s="1"/>
  <c r="DM227" i="6" s="1"/>
  <c r="DR226" i="6"/>
  <c r="BZ227" i="6" s="1"/>
  <c r="CK227" i="6" s="1"/>
  <c r="CV227" i="6" s="1"/>
  <c r="DG227" i="6" s="1"/>
  <c r="DS225" i="6"/>
  <c r="CA226" i="6" s="1"/>
  <c r="CL226" i="6" s="1"/>
  <c r="CW226" i="6" s="1"/>
  <c r="DH226" i="6" s="1"/>
  <c r="DP226" i="6"/>
  <c r="BX227" i="6" s="1"/>
  <c r="CI227" i="6" s="1"/>
  <c r="CT227" i="6" s="1"/>
  <c r="DE227" i="6" s="1"/>
  <c r="DQ225" i="6"/>
  <c r="BY226" i="6" s="1"/>
  <c r="CJ226" i="6" s="1"/>
  <c r="CU226" i="6" s="1"/>
  <c r="DF226" i="6" s="1"/>
  <c r="DU226" i="6"/>
  <c r="CC227" i="6" s="1"/>
  <c r="CN227" i="6" s="1"/>
  <c r="CY227" i="6" s="1"/>
  <c r="DJ227" i="6" s="1"/>
  <c r="DW224" i="6"/>
  <c r="CE225" i="6" s="1"/>
  <c r="CP225" i="6" s="1"/>
  <c r="DA225" i="6" s="1"/>
  <c r="DL225" i="6" s="1"/>
  <c r="DY225" i="6"/>
  <c r="CG226" i="6" s="1"/>
  <c r="CR226" i="6" s="1"/>
  <c r="DC226" i="6" s="1"/>
  <c r="DN226" i="6" s="1"/>
  <c r="DV224" i="6"/>
  <c r="CD225" i="6" s="1"/>
  <c r="CO225" i="6" s="1"/>
  <c r="CZ225" i="6" s="1"/>
  <c r="DK225" i="6" s="1"/>
  <c r="DT124" i="6"/>
  <c r="CB125" i="6" s="1"/>
  <c r="CM125" i="6" s="1"/>
  <c r="AS238" i="6"/>
  <c r="BD238" i="6" s="1"/>
  <c r="BO238" i="6" s="1"/>
  <c r="BD237" i="6"/>
  <c r="BO237" i="6" s="1"/>
  <c r="AT238" i="6"/>
  <c r="BE238" i="6" s="1"/>
  <c r="BP238" i="6" s="1"/>
  <c r="BE237" i="6"/>
  <c r="BP237" i="6" s="1"/>
  <c r="AQ238" i="6"/>
  <c r="BB238" i="6" s="1"/>
  <c r="BM238" i="6" s="1"/>
  <c r="BB237" i="6"/>
  <c r="BM237" i="6" s="1"/>
  <c r="AZ238" i="6"/>
  <c r="BK238" i="6" s="1"/>
  <c r="BV238" i="6" s="1"/>
  <c r="BK237" i="6"/>
  <c r="BV237" i="6" s="1"/>
  <c r="AR238" i="6"/>
  <c r="BC238" i="6" s="1"/>
  <c r="BN238" i="6" s="1"/>
  <c r="BC237" i="6"/>
  <c r="BN237" i="6" s="1"/>
  <c r="CF9" i="6"/>
  <c r="R9" i="6"/>
  <c r="CF8" i="6" s="1"/>
  <c r="CD9" i="6"/>
  <c r="P9" i="6"/>
  <c r="CD8" i="6" s="1"/>
  <c r="DP227" i="6" l="1"/>
  <c r="BX228" i="6" s="1"/>
  <c r="CI228" i="6" s="1"/>
  <c r="CT228" i="6" s="1"/>
  <c r="DE228" i="6" s="1"/>
  <c r="DU227" i="6"/>
  <c r="CC228" i="6" s="1"/>
  <c r="CN228" i="6" s="1"/>
  <c r="CY228" i="6" s="1"/>
  <c r="DJ228" i="6" s="1"/>
  <c r="DV225" i="6"/>
  <c r="CD226" i="6" s="1"/>
  <c r="CO226" i="6" s="1"/>
  <c r="CZ226" i="6" s="1"/>
  <c r="DK226" i="6" s="1"/>
  <c r="DY226" i="6"/>
  <c r="CG227" i="6" s="1"/>
  <c r="CR227" i="6" s="1"/>
  <c r="DC227" i="6" s="1"/>
  <c r="DN227" i="6" s="1"/>
  <c r="DR227" i="6"/>
  <c r="BZ228" i="6" s="1"/>
  <c r="CK228" i="6" s="1"/>
  <c r="CV228" i="6" s="1"/>
  <c r="DG228" i="6" s="1"/>
  <c r="DQ226" i="6"/>
  <c r="BY227" i="6" s="1"/>
  <c r="CJ227" i="6" s="1"/>
  <c r="CU227" i="6" s="1"/>
  <c r="DF227" i="6" s="1"/>
  <c r="CX125" i="6"/>
  <c r="DI125" i="6" s="1"/>
  <c r="CF228" i="6"/>
  <c r="CQ228" i="6" s="1"/>
  <c r="DB228" i="6" s="1"/>
  <c r="DM228" i="6" s="1"/>
  <c r="DX227" i="6"/>
  <c r="DS226" i="6"/>
  <c r="CA227" i="6" s="1"/>
  <c r="CL227" i="6" s="1"/>
  <c r="CW227" i="6" s="1"/>
  <c r="DH227" i="6" s="1"/>
  <c r="DW225" i="6"/>
  <c r="CE226" i="6" s="1"/>
  <c r="CP226" i="6" s="1"/>
  <c r="DA226" i="6" s="1"/>
  <c r="DL226" i="6" s="1"/>
  <c r="CA9" i="6"/>
  <c r="M9" i="6"/>
  <c r="CA8" i="6" s="1"/>
  <c r="BY9" i="6"/>
  <c r="K9" i="6"/>
  <c r="BY8" i="6" s="1"/>
  <c r="L9" i="6"/>
  <c r="BZ8" i="6" s="1"/>
  <c r="BZ9" i="6"/>
  <c r="CG9" i="6"/>
  <c r="S9" i="6"/>
  <c r="CG8" i="6" s="1"/>
  <c r="BX9" i="6"/>
  <c r="J9" i="6"/>
  <c r="BX8" i="6" s="1"/>
  <c r="DQ227" i="6" l="1"/>
  <c r="BY228" i="6" s="1"/>
  <c r="CJ228" i="6" s="1"/>
  <c r="CU228" i="6" s="1"/>
  <c r="DF228" i="6" s="1"/>
  <c r="DR228" i="6"/>
  <c r="BZ229" i="6" s="1"/>
  <c r="CK229" i="6" s="1"/>
  <c r="CV229" i="6" s="1"/>
  <c r="DG229" i="6" s="1"/>
  <c r="DY227" i="6"/>
  <c r="CG228" i="6" s="1"/>
  <c r="CR228" i="6" s="1"/>
  <c r="DC228" i="6" s="1"/>
  <c r="DN228" i="6" s="1"/>
  <c r="DU228" i="6"/>
  <c r="CC229" i="6" s="1"/>
  <c r="CN229" i="6" s="1"/>
  <c r="CY229" i="6" s="1"/>
  <c r="DJ229" i="6" s="1"/>
  <c r="DV226" i="6"/>
  <c r="CD227" i="6" s="1"/>
  <c r="CO227" i="6" s="1"/>
  <c r="CZ227" i="6" s="1"/>
  <c r="DK227" i="6" s="1"/>
  <c r="DP228" i="6"/>
  <c r="BX229" i="6" s="1"/>
  <c r="CI229" i="6" s="1"/>
  <c r="CT229" i="6" s="1"/>
  <c r="DE229" i="6" s="1"/>
  <c r="DT125" i="6"/>
  <c r="CB126" i="6" s="1"/>
  <c r="CM126" i="6" s="1"/>
  <c r="DW226" i="6"/>
  <c r="CE227" i="6" s="1"/>
  <c r="CP227" i="6" s="1"/>
  <c r="DA227" i="6" s="1"/>
  <c r="DL227" i="6" s="1"/>
  <c r="DS227" i="6"/>
  <c r="CA228" i="6" s="1"/>
  <c r="CL228" i="6" s="1"/>
  <c r="CW228" i="6" s="1"/>
  <c r="DH228" i="6" s="1"/>
  <c r="DX228" i="6"/>
  <c r="CF229" i="6" s="1"/>
  <c r="CQ229" i="6" s="1"/>
  <c r="DB229" i="6" s="1"/>
  <c r="DM229" i="6" s="1"/>
  <c r="DY228" i="6" l="1"/>
  <c r="CG229" i="6" s="1"/>
  <c r="CR229" i="6" s="1"/>
  <c r="DC229" i="6" s="1"/>
  <c r="DN229" i="6" s="1"/>
  <c r="DW227" i="6"/>
  <c r="CE228" i="6" s="1"/>
  <c r="CP228" i="6" s="1"/>
  <c r="DA228" i="6" s="1"/>
  <c r="DL228" i="6" s="1"/>
  <c r="CX126" i="6"/>
  <c r="DI126" i="6" s="1"/>
  <c r="DP229" i="6"/>
  <c r="BX230" i="6" s="1"/>
  <c r="CI230" i="6" s="1"/>
  <c r="CT230" i="6" s="1"/>
  <c r="DE230" i="6" s="1"/>
  <c r="DV227" i="6"/>
  <c r="CD228" i="6" s="1"/>
  <c r="CO228" i="6" s="1"/>
  <c r="CZ228" i="6" s="1"/>
  <c r="DK228" i="6" s="1"/>
  <c r="DU229" i="6"/>
  <c r="CC230" i="6" s="1"/>
  <c r="CN230" i="6" s="1"/>
  <c r="CY230" i="6" s="1"/>
  <c r="DJ230" i="6" s="1"/>
  <c r="DX229" i="6"/>
  <c r="CF230" i="6" s="1"/>
  <c r="CQ230" i="6" s="1"/>
  <c r="DB230" i="6" s="1"/>
  <c r="DM230" i="6" s="1"/>
  <c r="DR229" i="6"/>
  <c r="BZ230" i="6" s="1"/>
  <c r="CK230" i="6" s="1"/>
  <c r="CV230" i="6" s="1"/>
  <c r="DG230" i="6" s="1"/>
  <c r="DS228" i="6"/>
  <c r="CA229" i="6" s="1"/>
  <c r="CL229" i="6" s="1"/>
  <c r="CW229" i="6" s="1"/>
  <c r="DH229" i="6" s="1"/>
  <c r="DQ228" i="6"/>
  <c r="BY229" i="6" s="1"/>
  <c r="CJ229" i="6" s="1"/>
  <c r="CU229" i="6" s="1"/>
  <c r="DF229" i="6" s="1"/>
  <c r="DQ229" i="6" l="1"/>
  <c r="BY230" i="6" s="1"/>
  <c r="CJ230" i="6" s="1"/>
  <c r="CU230" i="6" s="1"/>
  <c r="DF230" i="6" s="1"/>
  <c r="DU230" i="6"/>
  <c r="CC231" i="6" s="1"/>
  <c r="CN231" i="6" s="1"/>
  <c r="CY231" i="6" s="1"/>
  <c r="DJ231" i="6" s="1"/>
  <c r="DV228" i="6"/>
  <c r="CD229" i="6" s="1"/>
  <c r="CO229" i="6" s="1"/>
  <c r="CZ229" i="6" s="1"/>
  <c r="DK229" i="6" s="1"/>
  <c r="DS229" i="6"/>
  <c r="CA230" i="6" s="1"/>
  <c r="CL230" i="6" s="1"/>
  <c r="CW230" i="6" s="1"/>
  <c r="DH230" i="6" s="1"/>
  <c r="DX230" i="6"/>
  <c r="CF231" i="6" s="1"/>
  <c r="CQ231" i="6" s="1"/>
  <c r="DB231" i="6" s="1"/>
  <c r="DM231" i="6" s="1"/>
  <c r="DW228" i="6"/>
  <c r="CE229" i="6" s="1"/>
  <c r="CP229" i="6" s="1"/>
  <c r="DA229" i="6" s="1"/>
  <c r="DL229" i="6" s="1"/>
  <c r="DY229" i="6"/>
  <c r="CG230" i="6" s="1"/>
  <c r="CR230" i="6" s="1"/>
  <c r="DC230" i="6" s="1"/>
  <c r="DN230" i="6" s="1"/>
  <c r="DT126" i="6"/>
  <c r="CB127" i="6" s="1"/>
  <c r="CM127" i="6" s="1"/>
  <c r="DR230" i="6"/>
  <c r="BZ231" i="6" s="1"/>
  <c r="CK231" i="6" s="1"/>
  <c r="CV231" i="6" s="1"/>
  <c r="DG231" i="6" s="1"/>
  <c r="DP230" i="6"/>
  <c r="BX231" i="6" s="1"/>
  <c r="CI231" i="6" s="1"/>
  <c r="CT231" i="6" s="1"/>
  <c r="DE231" i="6" s="1"/>
  <c r="CX127" i="6" l="1"/>
  <c r="DI127" i="6" s="1"/>
  <c r="DY230" i="6"/>
  <c r="CG231" i="6" s="1"/>
  <c r="CR231" i="6" s="1"/>
  <c r="DC231" i="6" s="1"/>
  <c r="DN231" i="6" s="1"/>
  <c r="DW229" i="6"/>
  <c r="CE230" i="6" s="1"/>
  <c r="CP230" i="6" s="1"/>
  <c r="DA230" i="6" s="1"/>
  <c r="DL230" i="6" s="1"/>
  <c r="DX231" i="6"/>
  <c r="CF232" i="6" s="1"/>
  <c r="CQ232" i="6" s="1"/>
  <c r="DB232" i="6" s="1"/>
  <c r="DM232" i="6" s="1"/>
  <c r="DS230" i="6"/>
  <c r="CA231" i="6" s="1"/>
  <c r="CL231" i="6" s="1"/>
  <c r="CW231" i="6" s="1"/>
  <c r="DH231" i="6" s="1"/>
  <c r="DV229" i="6"/>
  <c r="CD230" i="6" s="1"/>
  <c r="CO230" i="6" s="1"/>
  <c r="CZ230" i="6" s="1"/>
  <c r="DK230" i="6" s="1"/>
  <c r="DP231" i="6"/>
  <c r="BX232" i="6" s="1"/>
  <c r="CI232" i="6" s="1"/>
  <c r="CT232" i="6" s="1"/>
  <c r="DE232" i="6" s="1"/>
  <c r="DU231" i="6"/>
  <c r="CC232" i="6" s="1"/>
  <c r="CN232" i="6" s="1"/>
  <c r="CY232" i="6" s="1"/>
  <c r="DJ232" i="6" s="1"/>
  <c r="DR231" i="6"/>
  <c r="BZ232" i="6" s="1"/>
  <c r="CK232" i="6" s="1"/>
  <c r="CV232" i="6" s="1"/>
  <c r="DG232" i="6" s="1"/>
  <c r="DQ230" i="6"/>
  <c r="BY231" i="6" s="1"/>
  <c r="CJ231" i="6" s="1"/>
  <c r="CU231" i="6" s="1"/>
  <c r="DF231" i="6" s="1"/>
  <c r="DS231" i="6" l="1"/>
  <c r="CA232" i="6" s="1"/>
  <c r="CL232" i="6" s="1"/>
  <c r="CW232" i="6" s="1"/>
  <c r="DH232" i="6" s="1"/>
  <c r="DX232" i="6"/>
  <c r="CF233" i="6" s="1"/>
  <c r="CQ233" i="6" s="1"/>
  <c r="DB233" i="6" s="1"/>
  <c r="DM233" i="6" s="1"/>
  <c r="DR232" i="6"/>
  <c r="BZ233" i="6" s="1"/>
  <c r="CK233" i="6" s="1"/>
  <c r="CV233" i="6" s="1"/>
  <c r="DG233" i="6" s="1"/>
  <c r="DP232" i="6"/>
  <c r="BX233" i="6" s="1"/>
  <c r="CI233" i="6" s="1"/>
  <c r="CT233" i="6" s="1"/>
  <c r="DE233" i="6" s="1"/>
  <c r="DW230" i="6"/>
  <c r="CE231" i="6" s="1"/>
  <c r="CP231" i="6" s="1"/>
  <c r="DA231" i="6" s="1"/>
  <c r="DL231" i="6" s="1"/>
  <c r="DV230" i="6"/>
  <c r="CD231" i="6" s="1"/>
  <c r="CO231" i="6" s="1"/>
  <c r="CZ231" i="6" s="1"/>
  <c r="DK231" i="6" s="1"/>
  <c r="DY231" i="6"/>
  <c r="CG232" i="6" s="1"/>
  <c r="CR232" i="6" s="1"/>
  <c r="DC232" i="6" s="1"/>
  <c r="DN232" i="6" s="1"/>
  <c r="DQ231" i="6"/>
  <c r="BY232" i="6" s="1"/>
  <c r="CJ232" i="6" s="1"/>
  <c r="CU232" i="6" s="1"/>
  <c r="DF232" i="6" s="1"/>
  <c r="DU232" i="6"/>
  <c r="CC233" i="6" s="1"/>
  <c r="CN233" i="6" s="1"/>
  <c r="CY233" i="6" s="1"/>
  <c r="DJ233" i="6" s="1"/>
  <c r="DT127" i="6"/>
  <c r="CB128" i="6" s="1"/>
  <c r="CM128" i="6" s="1"/>
  <c r="DY232" i="6" l="1"/>
  <c r="CG233" i="6" s="1"/>
  <c r="CR233" i="6" s="1"/>
  <c r="DC233" i="6" s="1"/>
  <c r="DN233" i="6" s="1"/>
  <c r="DW231" i="6"/>
  <c r="CE232" i="6" s="1"/>
  <c r="CP232" i="6" s="1"/>
  <c r="DA232" i="6" s="1"/>
  <c r="DL232" i="6" s="1"/>
  <c r="DP233" i="6"/>
  <c r="BX234" i="6" s="1"/>
  <c r="CI234" i="6" s="1"/>
  <c r="CT234" i="6" s="1"/>
  <c r="DE234" i="6" s="1"/>
  <c r="DR233" i="6"/>
  <c r="BZ234" i="6" s="1"/>
  <c r="CK234" i="6" s="1"/>
  <c r="CV234" i="6" s="1"/>
  <c r="DG234" i="6" s="1"/>
  <c r="DV231" i="6"/>
  <c r="CD232" i="6" s="1"/>
  <c r="CO232" i="6" s="1"/>
  <c r="CZ232" i="6" s="1"/>
  <c r="DK232" i="6" s="1"/>
  <c r="CX128" i="6"/>
  <c r="DI128" i="6" s="1"/>
  <c r="DX233" i="6"/>
  <c r="CF234" i="6" s="1"/>
  <c r="CQ234" i="6" s="1"/>
  <c r="DB234" i="6" s="1"/>
  <c r="DM234" i="6" s="1"/>
  <c r="BY233" i="6"/>
  <c r="CJ233" i="6" s="1"/>
  <c r="CU233" i="6" s="1"/>
  <c r="DF233" i="6" s="1"/>
  <c r="DQ232" i="6"/>
  <c r="DU233" i="6"/>
  <c r="CC234" i="6" s="1"/>
  <c r="CN234" i="6" s="1"/>
  <c r="CY234" i="6" s="1"/>
  <c r="DJ234" i="6" s="1"/>
  <c r="DS232" i="6"/>
  <c r="CA233" i="6" s="1"/>
  <c r="CL233" i="6" s="1"/>
  <c r="CW233" i="6" s="1"/>
  <c r="DH233" i="6" s="1"/>
  <c r="DX234" i="6" l="1"/>
  <c r="CF235" i="6" s="1"/>
  <c r="CQ235" i="6" s="1"/>
  <c r="DB235" i="6" s="1"/>
  <c r="DM235" i="6" s="1"/>
  <c r="DV232" i="6"/>
  <c r="CD233" i="6" s="1"/>
  <c r="CO233" i="6" s="1"/>
  <c r="CZ233" i="6" s="1"/>
  <c r="DK233" i="6" s="1"/>
  <c r="DS233" i="6"/>
  <c r="CA234" i="6" s="1"/>
  <c r="CL234" i="6" s="1"/>
  <c r="CW234" i="6" s="1"/>
  <c r="DH234" i="6" s="1"/>
  <c r="DP234" i="6"/>
  <c r="BX235" i="6" s="1"/>
  <c r="CI235" i="6" s="1"/>
  <c r="CT235" i="6" s="1"/>
  <c r="DE235" i="6" s="1"/>
  <c r="DR234" i="6"/>
  <c r="BZ235" i="6" s="1"/>
  <c r="CK235" i="6" s="1"/>
  <c r="CV235" i="6" s="1"/>
  <c r="DG235" i="6" s="1"/>
  <c r="DW232" i="6"/>
  <c r="CE233" i="6" s="1"/>
  <c r="CP233" i="6" s="1"/>
  <c r="DA233" i="6" s="1"/>
  <c r="DL233" i="6" s="1"/>
  <c r="DU234" i="6"/>
  <c r="CC235" i="6" s="1"/>
  <c r="CN235" i="6" s="1"/>
  <c r="CY235" i="6" s="1"/>
  <c r="DJ235" i="6" s="1"/>
  <c r="DY233" i="6"/>
  <c r="CG234" i="6" s="1"/>
  <c r="CR234" i="6" s="1"/>
  <c r="DC234" i="6" s="1"/>
  <c r="DN234" i="6" s="1"/>
  <c r="DQ233" i="6"/>
  <c r="BY234" i="6" s="1"/>
  <c r="CJ234" i="6" s="1"/>
  <c r="CU234" i="6" s="1"/>
  <c r="DF234" i="6" s="1"/>
  <c r="DT128" i="6"/>
  <c r="CB129" i="6" s="1"/>
  <c r="CM129" i="6" s="1"/>
  <c r="DR235" i="6" l="1"/>
  <c r="BZ236" i="6" s="1"/>
  <c r="CK236" i="6" s="1"/>
  <c r="CV236" i="6" s="1"/>
  <c r="DG236" i="6" s="1"/>
  <c r="DP235" i="6"/>
  <c r="BX236" i="6" s="1"/>
  <c r="CI236" i="6" s="1"/>
  <c r="CT236" i="6" s="1"/>
  <c r="DE236" i="6" s="1"/>
  <c r="CX129" i="6"/>
  <c r="DI129" i="6" s="1"/>
  <c r="DQ234" i="6"/>
  <c r="BY235" i="6" s="1"/>
  <c r="CJ235" i="6" s="1"/>
  <c r="CU235" i="6" s="1"/>
  <c r="DF235" i="6" s="1"/>
  <c r="DW233" i="6"/>
  <c r="CE234" i="6" s="1"/>
  <c r="CP234" i="6" s="1"/>
  <c r="DA234" i="6" s="1"/>
  <c r="DL234" i="6" s="1"/>
  <c r="DV233" i="6"/>
  <c r="CD234" i="6" s="1"/>
  <c r="CO234" i="6" s="1"/>
  <c r="CZ234" i="6" s="1"/>
  <c r="DK234" i="6" s="1"/>
  <c r="DY234" i="6"/>
  <c r="CG235" i="6" s="1"/>
  <c r="CR235" i="6" s="1"/>
  <c r="DC235" i="6" s="1"/>
  <c r="DN235" i="6" s="1"/>
  <c r="CF236" i="6"/>
  <c r="CQ236" i="6" s="1"/>
  <c r="DB236" i="6" s="1"/>
  <c r="DM236" i="6" s="1"/>
  <c r="DX235" i="6"/>
  <c r="DU235" i="6"/>
  <c r="CC236" i="6" s="1"/>
  <c r="CN236" i="6" s="1"/>
  <c r="CY236" i="6" s="1"/>
  <c r="DJ236" i="6" s="1"/>
  <c r="DS234" i="6"/>
  <c r="CA235" i="6" s="1"/>
  <c r="CL235" i="6" s="1"/>
  <c r="CW235" i="6" s="1"/>
  <c r="DH235" i="6" s="1"/>
  <c r="DS235" i="6" l="1"/>
  <c r="CA236" i="6" s="1"/>
  <c r="CL236" i="6" s="1"/>
  <c r="CW236" i="6" s="1"/>
  <c r="DH236" i="6" s="1"/>
  <c r="DV234" i="6"/>
  <c r="CD235" i="6" s="1"/>
  <c r="CO235" i="6" s="1"/>
  <c r="CZ235" i="6" s="1"/>
  <c r="DK235" i="6" s="1"/>
  <c r="DQ235" i="6"/>
  <c r="BY236" i="6" s="1"/>
  <c r="CJ236" i="6" s="1"/>
  <c r="CU236" i="6" s="1"/>
  <c r="DF236" i="6" s="1"/>
  <c r="DX236" i="6"/>
  <c r="CF237" i="6" s="1"/>
  <c r="CQ237" i="6" s="1"/>
  <c r="DB237" i="6" s="1"/>
  <c r="DM237" i="6" s="1"/>
  <c r="DP236" i="6"/>
  <c r="BX237" i="6" s="1"/>
  <c r="CI237" i="6" s="1"/>
  <c r="CT237" i="6" s="1"/>
  <c r="DE237" i="6" s="1"/>
  <c r="DY235" i="6"/>
  <c r="CG236" i="6" s="1"/>
  <c r="CR236" i="6" s="1"/>
  <c r="DC236" i="6" s="1"/>
  <c r="DN236" i="6" s="1"/>
  <c r="DR236" i="6"/>
  <c r="BZ237" i="6" s="1"/>
  <c r="CK237" i="6" s="1"/>
  <c r="CV237" i="6" s="1"/>
  <c r="DG237" i="6" s="1"/>
  <c r="DW234" i="6"/>
  <c r="CE235" i="6" s="1"/>
  <c r="CP235" i="6" s="1"/>
  <c r="DA235" i="6" s="1"/>
  <c r="DL235" i="6" s="1"/>
  <c r="DU236" i="6"/>
  <c r="CC237" i="6" s="1"/>
  <c r="CN237" i="6" s="1"/>
  <c r="CY237" i="6" s="1"/>
  <c r="DJ237" i="6" s="1"/>
  <c r="DT129" i="6"/>
  <c r="CB130" i="6" s="1"/>
  <c r="CM130" i="6" s="1"/>
  <c r="DW235" i="6" l="1"/>
  <c r="CE236" i="6" s="1"/>
  <c r="CP236" i="6" s="1"/>
  <c r="DA236" i="6" s="1"/>
  <c r="DL236" i="6" s="1"/>
  <c r="DR237" i="6"/>
  <c r="BZ238" i="6" s="1"/>
  <c r="DY236" i="6"/>
  <c r="CG237" i="6" s="1"/>
  <c r="CR237" i="6" s="1"/>
  <c r="DC237" i="6" s="1"/>
  <c r="DN237" i="6" s="1"/>
  <c r="DP237" i="6"/>
  <c r="BX238" i="6" s="1"/>
  <c r="DX237" i="6"/>
  <c r="CF238" i="6" s="1"/>
  <c r="DQ236" i="6"/>
  <c r="BY237" i="6" s="1"/>
  <c r="CJ237" i="6" s="1"/>
  <c r="CU237" i="6" s="1"/>
  <c r="DF237" i="6" s="1"/>
  <c r="CX130" i="6"/>
  <c r="DI130" i="6" s="1"/>
  <c r="CD236" i="6"/>
  <c r="CO236" i="6" s="1"/>
  <c r="CZ236" i="6" s="1"/>
  <c r="DK236" i="6" s="1"/>
  <c r="DV235" i="6"/>
  <c r="DU237" i="6"/>
  <c r="CC238" i="6" s="1"/>
  <c r="DS236" i="6"/>
  <c r="CA237" i="6" s="1"/>
  <c r="CL237" i="6" s="1"/>
  <c r="CW237" i="6" s="1"/>
  <c r="DH237" i="6" s="1"/>
  <c r="DQ237" i="6" l="1"/>
  <c r="BY238" i="6" s="1"/>
  <c r="CQ238" i="6"/>
  <c r="DB238" i="6" s="1"/>
  <c r="DM238" i="6" s="1"/>
  <c r="CF2" i="6"/>
  <c r="CF1" i="6"/>
  <c r="CF10" i="6" s="1"/>
  <c r="CI238" i="6"/>
  <c r="CT238" i="6" s="1"/>
  <c r="DE238" i="6" s="1"/>
  <c r="DP238" i="6" s="1"/>
  <c r="BX1" i="6"/>
  <c r="BX10" i="6" s="1"/>
  <c r="BX2" i="6"/>
  <c r="DS237" i="6"/>
  <c r="CA238" i="6" s="1"/>
  <c r="DY237" i="6"/>
  <c r="CG238" i="6" s="1"/>
  <c r="CN238" i="6"/>
  <c r="CY238" i="6" s="1"/>
  <c r="DJ238" i="6" s="1"/>
  <c r="DU238" i="6" s="1"/>
  <c r="CC2" i="6"/>
  <c r="CC1" i="6"/>
  <c r="CC10" i="6" s="1"/>
  <c r="BZ2" i="6"/>
  <c r="CK238" i="6"/>
  <c r="CV238" i="6" s="1"/>
  <c r="DG238" i="6" s="1"/>
  <c r="DR238" i="6" s="1"/>
  <c r="BZ1" i="6"/>
  <c r="BZ10" i="6" s="1"/>
  <c r="DW236" i="6"/>
  <c r="CE237" i="6" s="1"/>
  <c r="CP237" i="6" s="1"/>
  <c r="DA237" i="6" s="1"/>
  <c r="DL237" i="6" s="1"/>
  <c r="DV236" i="6"/>
  <c r="CD237" i="6" s="1"/>
  <c r="CO237" i="6" s="1"/>
  <c r="CZ237" i="6" s="1"/>
  <c r="DK237" i="6" s="1"/>
  <c r="DT130" i="6"/>
  <c r="CB131" i="6" s="1"/>
  <c r="CC4" i="6"/>
  <c r="CC12" i="6" s="1"/>
  <c r="CC5" i="6"/>
  <c r="CC13" i="6" s="1"/>
  <c r="BX4" i="6"/>
  <c r="BX12" i="6" s="1"/>
  <c r="BX5" i="6" l="1"/>
  <c r="BX13" i="6" s="1"/>
  <c r="CC3" i="6"/>
  <c r="CC11" i="6" s="1"/>
  <c r="CF3" i="6"/>
  <c r="CF11" i="6" s="1"/>
  <c r="BZ5" i="6"/>
  <c r="BZ13" i="6" s="1"/>
  <c r="BX3" i="6"/>
  <c r="BX11" i="6" s="1"/>
  <c r="BZ4" i="6"/>
  <c r="BZ12" i="6" s="1"/>
  <c r="DW237" i="6"/>
  <c r="CE238" i="6" s="1"/>
  <c r="CL238" i="6"/>
  <c r="CW238" i="6" s="1"/>
  <c r="DH238" i="6" s="1"/>
  <c r="CA1" i="6"/>
  <c r="CA10" i="6" s="1"/>
  <c r="CA2" i="6"/>
  <c r="DV237" i="6"/>
  <c r="CD238" i="6" s="1"/>
  <c r="CR238" i="6"/>
  <c r="DC238" i="6" s="1"/>
  <c r="DN238" i="6" s="1"/>
  <c r="DY238" i="6" s="1"/>
  <c r="CG2" i="6"/>
  <c r="CG1" i="6"/>
  <c r="CG10" i="6" s="1"/>
  <c r="BY2" i="6"/>
  <c r="BY1" i="6"/>
  <c r="BY10" i="6" s="1"/>
  <c r="CJ238" i="6"/>
  <c r="CU238" i="6" s="1"/>
  <c r="DF238" i="6" s="1"/>
  <c r="DQ238" i="6" s="1"/>
  <c r="CM131" i="6"/>
  <c r="DX238" i="6"/>
  <c r="CF5" i="6"/>
  <c r="CF13" i="6" s="1"/>
  <c r="CF4" i="6"/>
  <c r="CF12" i="6" s="1"/>
  <c r="BZ3" i="6"/>
  <c r="BZ11" i="6" s="1"/>
  <c r="BY3" i="6" l="1"/>
  <c r="BY11" i="6" s="1"/>
  <c r="CG3" i="6"/>
  <c r="CG11" i="6" s="1"/>
  <c r="CA3" i="6"/>
  <c r="CA11" i="6" s="1"/>
  <c r="CO238" i="6"/>
  <c r="CZ238" i="6" s="1"/>
  <c r="DK238" i="6" s="1"/>
  <c r="DV238" i="6" s="1"/>
  <c r="CD2" i="6"/>
  <c r="CD1" i="6"/>
  <c r="CD10" i="6" s="1"/>
  <c r="CE1" i="6"/>
  <c r="CE10" i="6" s="1"/>
  <c r="CP238" i="6"/>
  <c r="DA238" i="6" s="1"/>
  <c r="DL238" i="6" s="1"/>
  <c r="DW238" i="6" s="1"/>
  <c r="CE2" i="6"/>
  <c r="CX131" i="6"/>
  <c r="DI131" i="6" s="1"/>
  <c r="CG5" i="6"/>
  <c r="CG13" i="6" s="1"/>
  <c r="BY4" i="6"/>
  <c r="BY12" i="6" s="1"/>
  <c r="CG4" i="6"/>
  <c r="CG12" i="6" s="1"/>
  <c r="DS238" i="6"/>
  <c r="CA5" i="6"/>
  <c r="CA13" i="6" s="1"/>
  <c r="CA4" i="6"/>
  <c r="CA12" i="6" s="1"/>
  <c r="BY5" i="6"/>
  <c r="BY13" i="6" s="1"/>
  <c r="CD3" i="6" l="1"/>
  <c r="CD11" i="6" s="1"/>
  <c r="CD5" i="6"/>
  <c r="CD13" i="6" s="1"/>
  <c r="CD4" i="6"/>
  <c r="CD12" i="6" s="1"/>
  <c r="CE3" i="6"/>
  <c r="CE11" i="6" s="1"/>
  <c r="DT131" i="6"/>
  <c r="CB132" i="6" s="1"/>
  <c r="CE5" i="6"/>
  <c r="CE13" i="6" s="1"/>
  <c r="CE4" i="6"/>
  <c r="CE12" i="6" s="1"/>
  <c r="CM132" i="6" l="1"/>
  <c r="CX132" i="6" l="1"/>
  <c r="DI132" i="6" s="1"/>
  <c r="DT132" i="6" l="1"/>
  <c r="CB133" i="6" s="1"/>
  <c r="CM133" i="6" l="1"/>
  <c r="CX133" i="6" l="1"/>
  <c r="DI133" i="6" s="1"/>
  <c r="DT133" i="6" l="1"/>
  <c r="CB134" i="6" s="1"/>
  <c r="CM134" i="6" l="1"/>
  <c r="CX134" i="6" l="1"/>
  <c r="DI134" i="6" s="1"/>
  <c r="DT134" i="6" l="1"/>
  <c r="CB135" i="6" s="1"/>
  <c r="CM135" i="6" l="1"/>
  <c r="CX135" i="6" s="1"/>
  <c r="DI135" i="6" s="1"/>
  <c r="DT135" i="6" l="1"/>
  <c r="CB136" i="6" s="1"/>
  <c r="CM136" i="6" s="1"/>
  <c r="CX136" i="6" s="1"/>
  <c r="DI136" i="6" s="1"/>
  <c r="DT136" i="6" l="1"/>
  <c r="CB137" i="6" s="1"/>
  <c r="CM137" i="6" s="1"/>
  <c r="CX137" i="6" s="1"/>
  <c r="DI137" i="6" s="1"/>
  <c r="DT137" i="6" l="1"/>
  <c r="CB138" i="6" s="1"/>
  <c r="CM138" i="6" s="1"/>
  <c r="CX138" i="6" s="1"/>
  <c r="DI138" i="6" s="1"/>
  <c r="DT138" i="6" l="1"/>
  <c r="CB139" i="6" s="1"/>
  <c r="CM139" i="6" s="1"/>
  <c r="CX139" i="6" s="1"/>
  <c r="DI139" i="6" s="1"/>
  <c r="DT139" i="6" l="1"/>
  <c r="CB140" i="6" s="1"/>
  <c r="CM140" i="6" s="1"/>
  <c r="CX140" i="6" s="1"/>
  <c r="DI140" i="6" s="1"/>
  <c r="DT140" i="6" l="1"/>
  <c r="CB141" i="6" s="1"/>
  <c r="CM141" i="6" s="1"/>
  <c r="CX141" i="6" s="1"/>
  <c r="DI141" i="6" s="1"/>
  <c r="DT141" i="6" l="1"/>
  <c r="CB142" i="6" s="1"/>
  <c r="CM142" i="6" s="1"/>
  <c r="CX142" i="6" s="1"/>
  <c r="DI142" i="6" s="1"/>
  <c r="DT142" i="6" l="1"/>
  <c r="CB143" i="6" s="1"/>
  <c r="CM143" i="6" s="1"/>
  <c r="CX143" i="6" s="1"/>
  <c r="DI143" i="6" s="1"/>
  <c r="DT143" i="6" l="1"/>
  <c r="CB144" i="6" s="1"/>
  <c r="CM144" i="6" s="1"/>
  <c r="CX144" i="6" s="1"/>
  <c r="DI144" i="6" s="1"/>
  <c r="DT144" i="6" l="1"/>
  <c r="CB145" i="6" s="1"/>
  <c r="CM145" i="6" s="1"/>
  <c r="CX145" i="6" s="1"/>
  <c r="DI145" i="6" s="1"/>
  <c r="DT145" i="6" l="1"/>
  <c r="CB146" i="6" s="1"/>
  <c r="CM146" i="6" s="1"/>
  <c r="CX146" i="6" s="1"/>
  <c r="DI146" i="6" s="1"/>
  <c r="DT146" i="6" l="1"/>
  <c r="CB147" i="6" s="1"/>
  <c r="CM147" i="6" s="1"/>
  <c r="CX147" i="6" s="1"/>
  <c r="DI147" i="6" s="1"/>
  <c r="DT147" i="6" l="1"/>
  <c r="CB148" i="6" s="1"/>
  <c r="CM148" i="6" s="1"/>
  <c r="CX148" i="6" s="1"/>
  <c r="DI148" i="6" s="1"/>
  <c r="DT148" i="6" l="1"/>
  <c r="CB149" i="6" s="1"/>
  <c r="CM149" i="6" s="1"/>
  <c r="CX149" i="6" s="1"/>
  <c r="DI149" i="6" s="1"/>
  <c r="DT149" i="6" l="1"/>
  <c r="CB150" i="6" s="1"/>
  <c r="CM150" i="6" s="1"/>
  <c r="CX150" i="6" s="1"/>
  <c r="DI150" i="6" s="1"/>
  <c r="DT150" i="6" l="1"/>
  <c r="CB151" i="6" s="1"/>
  <c r="CM151" i="6" s="1"/>
  <c r="CX151" i="6" s="1"/>
  <c r="DI151" i="6" s="1"/>
  <c r="DT151" i="6" l="1"/>
  <c r="CB152" i="6" s="1"/>
  <c r="CM152" i="6" s="1"/>
  <c r="CX152" i="6" s="1"/>
  <c r="DI152" i="6" s="1"/>
  <c r="DT152" i="6" l="1"/>
  <c r="CB153" i="6" s="1"/>
  <c r="CM153" i="6" s="1"/>
  <c r="CX153" i="6" s="1"/>
  <c r="DI153" i="6" s="1"/>
  <c r="DT153" i="6" l="1"/>
  <c r="CB154" i="6" s="1"/>
  <c r="CM154" i="6" s="1"/>
  <c r="CX154" i="6" s="1"/>
  <c r="DI154" i="6" s="1"/>
  <c r="DT154" i="6" l="1"/>
  <c r="CB155" i="6" s="1"/>
  <c r="CM155" i="6" s="1"/>
  <c r="CX155" i="6" s="1"/>
  <c r="DI155" i="6" s="1"/>
  <c r="DT155" i="6" l="1"/>
  <c r="CB156" i="6" s="1"/>
  <c r="CM156" i="6" s="1"/>
  <c r="CX156" i="6" s="1"/>
  <c r="DI156" i="6" s="1"/>
  <c r="DT156" i="6" l="1"/>
  <c r="CB157" i="6" s="1"/>
  <c r="CM157" i="6" s="1"/>
  <c r="CX157" i="6" s="1"/>
  <c r="DI157" i="6" s="1"/>
  <c r="DT157" i="6" l="1"/>
  <c r="CB158" i="6" s="1"/>
  <c r="CM158" i="6" s="1"/>
  <c r="CX158" i="6" s="1"/>
  <c r="DI158" i="6" s="1"/>
  <c r="DT158" i="6" l="1"/>
  <c r="CB159" i="6" s="1"/>
  <c r="CM159" i="6" s="1"/>
  <c r="CX159" i="6" s="1"/>
  <c r="DI159" i="6" s="1"/>
  <c r="DT159" i="6" l="1"/>
  <c r="CB160" i="6" s="1"/>
  <c r="CM160" i="6" s="1"/>
  <c r="CX160" i="6" s="1"/>
  <c r="DI160" i="6" s="1"/>
  <c r="DT160" i="6" l="1"/>
  <c r="CB161" i="6" s="1"/>
  <c r="CM161" i="6" s="1"/>
  <c r="CX161" i="6" s="1"/>
  <c r="DI161" i="6" s="1"/>
  <c r="DT161" i="6" l="1"/>
  <c r="CB162" i="6" s="1"/>
  <c r="CM162" i="6" s="1"/>
  <c r="CX162" i="6" s="1"/>
  <c r="DI162" i="6" s="1"/>
  <c r="DT162" i="6" l="1"/>
  <c r="CB163" i="6" s="1"/>
  <c r="CM163" i="6" s="1"/>
  <c r="CX163" i="6" s="1"/>
  <c r="DI163" i="6" s="1"/>
  <c r="DT163" i="6" l="1"/>
  <c r="CB164" i="6" s="1"/>
  <c r="CM164" i="6" s="1"/>
  <c r="CX164" i="6" s="1"/>
  <c r="DI164" i="6" s="1"/>
  <c r="DT164" i="6" l="1"/>
  <c r="CB165" i="6" s="1"/>
  <c r="CM165" i="6" s="1"/>
  <c r="CX165" i="6" s="1"/>
  <c r="DI165" i="6" s="1"/>
  <c r="DT165" i="6" l="1"/>
  <c r="CB166" i="6" s="1"/>
  <c r="CM166" i="6" s="1"/>
  <c r="CX166" i="6" s="1"/>
  <c r="DI166" i="6" s="1"/>
  <c r="DT166" i="6" l="1"/>
  <c r="CB167" i="6" s="1"/>
  <c r="CM167" i="6" s="1"/>
  <c r="CX167" i="6" s="1"/>
  <c r="DI167" i="6" s="1"/>
  <c r="DT167" i="6" l="1"/>
  <c r="CB168" i="6" s="1"/>
  <c r="CM168" i="6" s="1"/>
  <c r="CX168" i="6" s="1"/>
  <c r="DI168" i="6" s="1"/>
  <c r="DT168" i="6" l="1"/>
  <c r="CB169" i="6" s="1"/>
  <c r="CM169" i="6" s="1"/>
  <c r="CX169" i="6" s="1"/>
  <c r="DI169" i="6" s="1"/>
  <c r="DT169" i="6" l="1"/>
  <c r="CB170" i="6" s="1"/>
  <c r="CM170" i="6" s="1"/>
  <c r="CX170" i="6" s="1"/>
  <c r="DI170" i="6" s="1"/>
  <c r="DT170" i="6" l="1"/>
  <c r="CB171" i="6" s="1"/>
  <c r="CM171" i="6" s="1"/>
  <c r="CX171" i="6" s="1"/>
  <c r="DI171" i="6" s="1"/>
  <c r="DT171" i="6" l="1"/>
  <c r="CB172" i="6" s="1"/>
  <c r="CM172" i="6" s="1"/>
  <c r="CX172" i="6" s="1"/>
  <c r="DI172" i="6" s="1"/>
  <c r="DT172" i="6" l="1"/>
  <c r="CB173" i="6" s="1"/>
  <c r="CM173" i="6" s="1"/>
  <c r="CX173" i="6" s="1"/>
  <c r="DI173" i="6" s="1"/>
  <c r="DT173" i="6" l="1"/>
  <c r="CB174" i="6" s="1"/>
  <c r="CM174" i="6" s="1"/>
  <c r="CX174" i="6" s="1"/>
  <c r="DI174" i="6" s="1"/>
  <c r="DT174" i="6" l="1"/>
  <c r="CB175" i="6" s="1"/>
  <c r="CM175" i="6" s="1"/>
  <c r="CX175" i="6" s="1"/>
  <c r="DI175" i="6" s="1"/>
  <c r="DT175" i="6" l="1"/>
  <c r="CB176" i="6" s="1"/>
  <c r="CM176" i="6" s="1"/>
  <c r="CX176" i="6" s="1"/>
  <c r="DI176" i="6" s="1"/>
  <c r="DT176" i="6" l="1"/>
  <c r="CB177" i="6" s="1"/>
  <c r="CM177" i="6" s="1"/>
  <c r="CX177" i="6" s="1"/>
  <c r="DI177" i="6" s="1"/>
  <c r="DT177" i="6" l="1"/>
  <c r="CB178" i="6" s="1"/>
  <c r="CM178" i="6" s="1"/>
  <c r="CX178" i="6" s="1"/>
  <c r="DI178" i="6" s="1"/>
  <c r="DT178" i="6" l="1"/>
  <c r="CB179" i="6" s="1"/>
  <c r="CM179" i="6" s="1"/>
  <c r="CX179" i="6" s="1"/>
  <c r="DI179" i="6" s="1"/>
  <c r="DT179" i="6" l="1"/>
  <c r="CB180" i="6" s="1"/>
  <c r="CM180" i="6" s="1"/>
  <c r="CX180" i="6" s="1"/>
  <c r="DI180" i="6" s="1"/>
  <c r="DT180" i="6" l="1"/>
  <c r="CB181" i="6" s="1"/>
  <c r="CM181" i="6" s="1"/>
  <c r="CX181" i="6" s="1"/>
  <c r="DI181" i="6" s="1"/>
  <c r="DT181" i="6" l="1"/>
  <c r="CB182" i="6" s="1"/>
  <c r="CM182" i="6" s="1"/>
  <c r="CX182" i="6" s="1"/>
  <c r="DI182" i="6" s="1"/>
  <c r="DT182" i="6" l="1"/>
  <c r="CB183" i="6" s="1"/>
  <c r="CM183" i="6" s="1"/>
  <c r="CX183" i="6" s="1"/>
  <c r="DI183" i="6" s="1"/>
  <c r="DT183" i="6" l="1"/>
  <c r="CB184" i="6" s="1"/>
  <c r="CM184" i="6" s="1"/>
  <c r="CX184" i="6" s="1"/>
  <c r="DI184" i="6" s="1"/>
  <c r="DT184" i="6" l="1"/>
  <c r="CB185" i="6" s="1"/>
  <c r="CM185" i="6" s="1"/>
  <c r="CX185" i="6" s="1"/>
  <c r="DI185" i="6" s="1"/>
  <c r="DT185" i="6" l="1"/>
  <c r="CB186" i="6" s="1"/>
  <c r="CM186" i="6" s="1"/>
  <c r="CX186" i="6" s="1"/>
  <c r="DI186" i="6" s="1"/>
  <c r="DT186" i="6" l="1"/>
  <c r="CB187" i="6" s="1"/>
  <c r="CM187" i="6" s="1"/>
  <c r="CX187" i="6" s="1"/>
  <c r="DI187" i="6" s="1"/>
  <c r="DT187" i="6" l="1"/>
  <c r="CB188" i="6" s="1"/>
  <c r="CM188" i="6" s="1"/>
  <c r="CX188" i="6" s="1"/>
  <c r="DI188" i="6" s="1"/>
  <c r="DT188" i="6" l="1"/>
  <c r="CB189" i="6" s="1"/>
  <c r="CM189" i="6" s="1"/>
  <c r="CX189" i="6" s="1"/>
  <c r="DI189" i="6" s="1"/>
  <c r="DT189" i="6" l="1"/>
  <c r="CB190" i="6" s="1"/>
  <c r="CM190" i="6" s="1"/>
  <c r="CX190" i="6" s="1"/>
  <c r="DI190" i="6" s="1"/>
  <c r="DT190" i="6" l="1"/>
  <c r="CB191" i="6" s="1"/>
  <c r="CM191" i="6" s="1"/>
  <c r="CX191" i="6" s="1"/>
  <c r="DI191" i="6" s="1"/>
  <c r="DT191" i="6" l="1"/>
  <c r="CB192" i="6" s="1"/>
  <c r="CM192" i="6" s="1"/>
  <c r="CX192" i="6" s="1"/>
  <c r="DI192" i="6" s="1"/>
  <c r="DT192" i="6" l="1"/>
  <c r="CB193" i="6" s="1"/>
  <c r="CM193" i="6" s="1"/>
  <c r="CX193" i="6" s="1"/>
  <c r="DI193" i="6" s="1"/>
  <c r="DT193" i="6" l="1"/>
  <c r="CB194" i="6" s="1"/>
  <c r="CM194" i="6" s="1"/>
  <c r="CX194" i="6" s="1"/>
  <c r="DI194" i="6" s="1"/>
  <c r="DT194" i="6" l="1"/>
  <c r="CB195" i="6" s="1"/>
  <c r="CM195" i="6" s="1"/>
  <c r="CX195" i="6" s="1"/>
  <c r="DI195" i="6" s="1"/>
  <c r="DT195" i="6" l="1"/>
  <c r="CB196" i="6" s="1"/>
  <c r="CM196" i="6" s="1"/>
  <c r="CX196" i="6" s="1"/>
  <c r="DI196" i="6" s="1"/>
  <c r="DT196" i="6" l="1"/>
  <c r="CB197" i="6" s="1"/>
  <c r="CM197" i="6" s="1"/>
  <c r="CX197" i="6" s="1"/>
  <c r="DI197" i="6" s="1"/>
  <c r="DT197" i="6" l="1"/>
  <c r="CB198" i="6" s="1"/>
  <c r="CM198" i="6" s="1"/>
  <c r="CX198" i="6" s="1"/>
  <c r="DI198" i="6" s="1"/>
  <c r="DT198" i="6" l="1"/>
  <c r="CB199" i="6" s="1"/>
  <c r="CM199" i="6" s="1"/>
  <c r="CX199" i="6" s="1"/>
  <c r="DI199" i="6" s="1"/>
  <c r="DT199" i="6" l="1"/>
  <c r="CB200" i="6" s="1"/>
  <c r="CM200" i="6" s="1"/>
  <c r="CX200" i="6" s="1"/>
  <c r="DI200" i="6" s="1"/>
  <c r="DT200" i="6" l="1"/>
  <c r="CB201" i="6" s="1"/>
  <c r="CM201" i="6" s="1"/>
  <c r="CX201" i="6" s="1"/>
  <c r="DI201" i="6" s="1"/>
  <c r="DT201" i="6" l="1"/>
  <c r="CB202" i="6" s="1"/>
  <c r="CM202" i="6" s="1"/>
  <c r="CX202" i="6" s="1"/>
  <c r="DI202" i="6" s="1"/>
  <c r="DT202" i="6" l="1"/>
  <c r="CB203" i="6" s="1"/>
  <c r="CM203" i="6" s="1"/>
  <c r="CX203" i="6" s="1"/>
  <c r="DI203" i="6" s="1"/>
  <c r="DT203" i="6" l="1"/>
  <c r="CB204" i="6" s="1"/>
  <c r="CM204" i="6" s="1"/>
  <c r="CX204" i="6" s="1"/>
  <c r="DI204" i="6" s="1"/>
  <c r="DT204" i="6" l="1"/>
  <c r="CB205" i="6" s="1"/>
  <c r="CM205" i="6" s="1"/>
  <c r="CX205" i="6" s="1"/>
  <c r="DI205" i="6" s="1"/>
  <c r="DT205" i="6" l="1"/>
  <c r="CB206" i="6" s="1"/>
  <c r="CM206" i="6" s="1"/>
  <c r="CX206" i="6" s="1"/>
  <c r="DI206" i="6" s="1"/>
  <c r="DT206" i="6" l="1"/>
  <c r="CB207" i="6" s="1"/>
  <c r="CM207" i="6" s="1"/>
  <c r="CX207" i="6" s="1"/>
  <c r="DI207" i="6" s="1"/>
  <c r="DT207" i="6" l="1"/>
  <c r="CB208" i="6" s="1"/>
  <c r="CM208" i="6" s="1"/>
  <c r="CX208" i="6" s="1"/>
  <c r="DI208" i="6" s="1"/>
  <c r="DT208" i="6" l="1"/>
  <c r="CB209" i="6" s="1"/>
  <c r="CM209" i="6" s="1"/>
  <c r="CX209" i="6" s="1"/>
  <c r="DI209" i="6" s="1"/>
  <c r="DT209" i="6" l="1"/>
  <c r="CB210" i="6" s="1"/>
  <c r="CM210" i="6" s="1"/>
  <c r="CX210" i="6" s="1"/>
  <c r="DI210" i="6" s="1"/>
  <c r="DT210" i="6" l="1"/>
  <c r="CB211" i="6" s="1"/>
  <c r="CM211" i="6" s="1"/>
  <c r="CX211" i="6" s="1"/>
  <c r="DI211" i="6" s="1"/>
  <c r="DT211" i="6" l="1"/>
  <c r="CB212" i="6" s="1"/>
  <c r="CM212" i="6" s="1"/>
  <c r="CX212" i="6" s="1"/>
  <c r="DI212" i="6" s="1"/>
  <c r="DT212" i="6" l="1"/>
  <c r="CB213" i="6" s="1"/>
  <c r="CM213" i="6" s="1"/>
  <c r="CX213" i="6" s="1"/>
  <c r="DI213" i="6" s="1"/>
  <c r="DT213" i="6" l="1"/>
  <c r="CB214" i="6" s="1"/>
  <c r="CM214" i="6" s="1"/>
  <c r="CX214" i="6" s="1"/>
  <c r="DI214" i="6" s="1"/>
  <c r="DT214" i="6" l="1"/>
  <c r="CB215" i="6" s="1"/>
  <c r="CM215" i="6" s="1"/>
  <c r="CX215" i="6" s="1"/>
  <c r="DI215" i="6" s="1"/>
  <c r="DT215" i="6" l="1"/>
  <c r="CB216" i="6" s="1"/>
  <c r="CM216" i="6" s="1"/>
  <c r="CX216" i="6" s="1"/>
  <c r="DI216" i="6" s="1"/>
  <c r="DT216" i="6" l="1"/>
  <c r="CB217" i="6" s="1"/>
  <c r="CM217" i="6" s="1"/>
  <c r="CX217" i="6" s="1"/>
  <c r="DI217" i="6" s="1"/>
  <c r="DT217" i="6" l="1"/>
  <c r="CB218" i="6" s="1"/>
  <c r="CM218" i="6" s="1"/>
  <c r="CX218" i="6" s="1"/>
  <c r="DI218" i="6" s="1"/>
  <c r="DT218" i="6" l="1"/>
  <c r="CB219" i="6" s="1"/>
  <c r="CM219" i="6" s="1"/>
  <c r="CX219" i="6" s="1"/>
  <c r="DI219" i="6" s="1"/>
  <c r="DT219" i="6" l="1"/>
  <c r="CB220" i="6" s="1"/>
  <c r="CM220" i="6" s="1"/>
  <c r="CX220" i="6" s="1"/>
  <c r="DI220" i="6" s="1"/>
  <c r="DT220" i="6" l="1"/>
  <c r="CB221" i="6" s="1"/>
  <c r="CM221" i="6" s="1"/>
  <c r="CX221" i="6" s="1"/>
  <c r="DI221" i="6" s="1"/>
  <c r="DT221" i="6" l="1"/>
  <c r="CB222" i="6" s="1"/>
  <c r="CM222" i="6" s="1"/>
  <c r="CX222" i="6" s="1"/>
  <c r="DI222" i="6" s="1"/>
  <c r="DT222" i="6" l="1"/>
  <c r="CB223" i="6" s="1"/>
  <c r="CM223" i="6" s="1"/>
  <c r="CX223" i="6" s="1"/>
  <c r="DI223" i="6" s="1"/>
  <c r="DT223" i="6" l="1"/>
  <c r="CB224" i="6" s="1"/>
  <c r="CM224" i="6" s="1"/>
  <c r="CX224" i="6" s="1"/>
  <c r="DI224" i="6" s="1"/>
  <c r="DT224" i="6" l="1"/>
  <c r="CB225" i="6" s="1"/>
  <c r="CM225" i="6" s="1"/>
  <c r="CX225" i="6" s="1"/>
  <c r="DI225" i="6" s="1"/>
  <c r="DT225" i="6" l="1"/>
  <c r="CB226" i="6" s="1"/>
  <c r="CM226" i="6" s="1"/>
  <c r="CX226" i="6" s="1"/>
  <c r="DI226" i="6" s="1"/>
  <c r="DT226" i="6" l="1"/>
  <c r="CB227" i="6" s="1"/>
  <c r="CM227" i="6" s="1"/>
  <c r="CX227" i="6" s="1"/>
  <c r="DI227" i="6" s="1"/>
  <c r="DT227" i="6" l="1"/>
  <c r="CB228" i="6" s="1"/>
  <c r="CM228" i="6" s="1"/>
  <c r="CX228" i="6" s="1"/>
  <c r="DI228" i="6" s="1"/>
  <c r="DT228" i="6" l="1"/>
  <c r="CB229" i="6" s="1"/>
  <c r="CM229" i="6" s="1"/>
  <c r="CX229" i="6" s="1"/>
  <c r="DI229" i="6" s="1"/>
  <c r="DT229" i="6" l="1"/>
  <c r="CB230" i="6" s="1"/>
  <c r="CM230" i="6" s="1"/>
  <c r="CX230" i="6" s="1"/>
  <c r="DI230" i="6" s="1"/>
  <c r="DT230" i="6" l="1"/>
  <c r="CB231" i="6" s="1"/>
  <c r="CM231" i="6" s="1"/>
  <c r="CX231" i="6" s="1"/>
  <c r="DI231" i="6" s="1"/>
  <c r="DT231" i="6" l="1"/>
  <c r="CB232" i="6" s="1"/>
  <c r="CM232" i="6" s="1"/>
  <c r="CX232" i="6" s="1"/>
  <c r="DI232" i="6" s="1"/>
  <c r="DT232" i="6" l="1"/>
  <c r="CB233" i="6" s="1"/>
  <c r="CM233" i="6" s="1"/>
  <c r="CX233" i="6" s="1"/>
  <c r="DI233" i="6" s="1"/>
  <c r="DT233" i="6" l="1"/>
  <c r="CB234" i="6" s="1"/>
  <c r="CM234" i="6" s="1"/>
  <c r="CX234" i="6" s="1"/>
  <c r="DI234" i="6" s="1"/>
  <c r="DT234" i="6" l="1"/>
  <c r="CB235" i="6" s="1"/>
  <c r="CM235" i="6" s="1"/>
  <c r="CX235" i="6" s="1"/>
  <c r="DI235" i="6" s="1"/>
  <c r="DT235" i="6" l="1"/>
  <c r="CB236" i="6" s="1"/>
  <c r="CM236" i="6" s="1"/>
  <c r="CX236" i="6" s="1"/>
  <c r="DI236" i="6" s="1"/>
  <c r="DT236" i="6" l="1"/>
  <c r="CB237" i="6" s="1"/>
  <c r="CM237" i="6" s="1"/>
  <c r="CX237" i="6" l="1"/>
  <c r="DI237" i="6" s="1"/>
  <c r="DT237" i="6" l="1"/>
  <c r="CB238" i="6" s="1"/>
  <c r="CB1" i="6" l="1"/>
  <c r="CB10" i="6" s="1"/>
  <c r="CH10" i="6" s="1"/>
  <c r="CB2" i="6"/>
  <c r="CM238" i="6"/>
  <c r="CX238" i="6" s="1"/>
  <c r="DI238" i="6" s="1"/>
  <c r="DT238" i="6" l="1"/>
  <c r="CB4" i="6"/>
  <c r="CB12" i="6" s="1"/>
  <c r="CH12" i="6" s="1"/>
  <c r="CB5" i="6"/>
  <c r="CB13" i="6" s="1"/>
  <c r="CH13" i="6" s="1"/>
  <c r="CB3" i="6"/>
  <c r="CB11" i="6" s="1"/>
  <c r="CH11" i="6" s="1"/>
  <c r="AG209" i="7" l="1"/>
  <c r="AG238" i="7"/>
  <c r="AG164" i="7"/>
  <c r="AG103" i="7"/>
  <c r="AG113" i="7"/>
  <c r="AG212" i="7"/>
  <c r="AG143" i="7"/>
  <c r="AG226" i="7"/>
  <c r="AG51" i="7"/>
  <c r="AG49" i="7"/>
  <c r="AG128" i="7"/>
  <c r="AG108" i="7"/>
  <c r="AG131" i="7"/>
  <c r="AG129" i="7"/>
  <c r="AG110" i="7"/>
  <c r="AG214" i="7"/>
  <c r="AG170" i="7"/>
  <c r="AG119" i="7"/>
  <c r="AG133" i="7"/>
  <c r="AG219" i="7"/>
  <c r="AG54" i="7"/>
  <c r="AG192" i="7"/>
  <c r="AG68" i="7"/>
  <c r="AG47" i="7"/>
  <c r="AG222" i="7"/>
  <c r="AG58" i="7"/>
  <c r="AG115" i="7"/>
  <c r="AG139" i="7"/>
  <c r="AG127" i="7"/>
  <c r="AG178" i="7"/>
  <c r="AG88" i="7"/>
  <c r="AG145" i="7"/>
  <c r="AG153" i="7"/>
  <c r="AG52" i="7"/>
  <c r="AG135" i="7"/>
  <c r="AG235" i="7"/>
  <c r="AG104" i="7"/>
  <c r="AG234" i="7"/>
  <c r="AG70" i="7"/>
  <c r="AG184" i="7"/>
  <c r="AG154" i="7"/>
  <c r="AG176" i="7"/>
  <c r="AG71" i="7"/>
  <c r="AG64" i="7"/>
  <c r="AG114" i="7"/>
  <c r="AG174" i="7"/>
  <c r="AG140" i="7"/>
  <c r="AG101" i="7"/>
  <c r="AG35" i="7"/>
  <c r="AG63" i="7"/>
  <c r="AG157" i="7"/>
  <c r="AG111" i="7"/>
  <c r="AG217" i="7"/>
  <c r="AG159" i="7"/>
  <c r="AG79" i="7"/>
  <c r="AG118" i="7"/>
  <c r="AG43" i="7"/>
  <c r="AG53" i="7"/>
  <c r="AG185" i="7"/>
  <c r="AG102" i="7"/>
  <c r="AG61" i="7"/>
  <c r="AG163" i="7"/>
  <c r="AG155" i="7"/>
  <c r="AG67" i="7"/>
  <c r="AG22" i="7"/>
  <c r="AG189" i="7"/>
  <c r="AG231" i="7"/>
  <c r="AG172" i="7"/>
  <c r="AG190" i="7"/>
  <c r="AG179" i="7"/>
  <c r="AG112" i="7"/>
  <c r="AG28" i="7"/>
  <c r="AG34" i="7"/>
  <c r="AG218" i="7"/>
  <c r="AG165" i="7"/>
  <c r="AG203" i="7"/>
  <c r="AG125" i="7"/>
  <c r="AG25" i="7"/>
  <c r="AG85" i="7"/>
  <c r="AG105" i="7"/>
  <c r="AG182" i="7"/>
  <c r="AG132" i="7"/>
  <c r="AG82" i="7"/>
  <c r="AG196" i="7"/>
  <c r="AG161" i="7"/>
  <c r="AG84" i="7"/>
  <c r="AG17" i="7"/>
  <c r="AG66" i="7" l="1"/>
  <c r="AG136" i="7"/>
  <c r="AG166" i="7"/>
  <c r="AG92" i="7"/>
  <c r="AG83" i="7"/>
  <c r="AG93" i="7"/>
  <c r="AG45" i="7"/>
  <c r="AG158" i="7"/>
  <c r="AG120" i="7"/>
  <c r="AG24" i="7"/>
  <c r="AG149" i="7"/>
  <c r="AG229" i="7"/>
  <c r="AG65" i="7"/>
  <c r="AG20" i="7"/>
  <c r="AG151" i="7"/>
  <c r="AG73" i="7"/>
  <c r="AG26" i="7"/>
  <c r="AG62" i="7"/>
  <c r="AG204" i="7"/>
  <c r="AG124" i="7"/>
  <c r="AG206" i="7"/>
  <c r="AG134" i="7"/>
  <c r="AG200" i="7"/>
  <c r="AG122" i="7"/>
  <c r="AG211" i="7"/>
  <c r="AG191" i="7"/>
  <c r="AG86" i="7"/>
  <c r="AG148" i="7"/>
  <c r="AG210" i="7"/>
  <c r="AG225" i="7"/>
  <c r="AG44" i="7"/>
  <c r="AG121" i="7"/>
  <c r="AG39" i="7"/>
  <c r="AG177" i="7"/>
  <c r="AG194" i="7"/>
  <c r="AG160" i="7"/>
  <c r="AG236" i="7"/>
  <c r="AG237" i="7"/>
  <c r="AG156" i="7"/>
  <c r="AG232" i="7"/>
  <c r="AG180" i="7"/>
  <c r="AG95" i="7"/>
  <c r="AG74" i="7"/>
  <c r="AG123" i="7"/>
  <c r="AG56" i="7"/>
  <c r="AG116" i="7"/>
  <c r="AG30" i="7"/>
  <c r="AG171" i="7"/>
  <c r="AG213" i="7"/>
  <c r="AG109" i="7"/>
  <c r="AG205" i="7"/>
  <c r="AG27" i="7"/>
  <c r="AG227" i="7"/>
  <c r="AG89" i="7"/>
  <c r="AG207" i="7"/>
  <c r="AG78" i="7"/>
  <c r="AG72" i="7"/>
  <c r="AG107" i="7"/>
  <c r="AG188" i="7"/>
  <c r="AG37" i="7"/>
  <c r="AG193" i="7"/>
  <c r="AG42" i="7"/>
  <c r="AG141" i="7"/>
  <c r="AG55" i="7"/>
  <c r="AG146" i="7"/>
  <c r="AG186" i="7"/>
  <c r="AG144" i="7"/>
  <c r="AG126" i="7"/>
  <c r="AG228" i="7"/>
  <c r="AG130" i="7"/>
  <c r="AG230" i="7"/>
  <c r="AG199" i="7"/>
  <c r="AG23" i="7"/>
  <c r="AG195" i="7"/>
  <c r="AG80" i="7"/>
  <c r="AG152" i="7"/>
  <c r="AG33" i="7"/>
  <c r="AG97" i="7"/>
  <c r="AG81" i="7"/>
  <c r="AG41" i="7"/>
  <c r="AG60" i="7"/>
  <c r="AG31" i="7"/>
  <c r="AG220" i="7"/>
  <c r="AG175" i="7"/>
  <c r="AG197" i="7"/>
  <c r="AG216" i="7"/>
  <c r="AG48" i="7"/>
  <c r="AG29" i="7"/>
  <c r="AG96" i="7"/>
  <c r="AG187" i="7"/>
  <c r="AG46" i="7"/>
  <c r="AG32" i="7"/>
  <c r="AG69" i="7"/>
  <c r="AG142" i="7"/>
  <c r="AG57" i="7"/>
  <c r="AG100" i="7"/>
  <c r="AG94" i="7"/>
  <c r="AG77" i="7"/>
  <c r="AG75" i="7"/>
  <c r="AG138" i="7"/>
  <c r="AG36" i="7"/>
  <c r="AG147" i="7"/>
  <c r="AG91" i="7"/>
  <c r="AG233" i="7"/>
  <c r="AG106" i="7"/>
  <c r="AG201" i="7"/>
  <c r="AG167" i="7"/>
  <c r="AG137" i="7"/>
  <c r="AG208" i="7"/>
  <c r="AG215" i="7"/>
  <c r="AG99" i="7"/>
  <c r="AG117" i="7"/>
  <c r="AG98" i="7"/>
  <c r="AG183" i="7"/>
  <c r="AG50" i="7"/>
  <c r="AG202" i="7"/>
  <c r="AG18" i="7"/>
  <c r="AG221" i="7"/>
  <c r="AG21" i="7"/>
  <c r="AG87" i="7"/>
  <c r="AG76" i="7"/>
  <c r="AG162" i="7"/>
  <c r="AG169" i="7"/>
  <c r="AG224" i="7"/>
  <c r="AG168" i="7"/>
  <c r="AG38" i="7"/>
  <c r="AG150" i="7"/>
  <c r="AG173" i="7"/>
  <c r="AG198" i="7"/>
  <c r="AG181" i="7"/>
  <c r="AG19" i="7"/>
  <c r="AG223" i="7"/>
  <c r="AG90" i="7"/>
  <c r="AG40" i="7"/>
  <c r="AG59" i="7"/>
  <c r="AG3" i="7" l="1"/>
  <c r="AG5" i="7"/>
  <c r="AG6" i="7"/>
  <c r="AG8" i="7"/>
  <c r="AG9" i="7"/>
  <c r="AG2" i="7"/>
  <c r="AG4" i="7" l="1"/>
  <c r="AK4" i="7" s="1"/>
  <c r="AG10" i="7"/>
  <c r="AG7" i="7"/>
</calcChain>
</file>

<file path=xl/sharedStrings.xml><?xml version="1.0" encoding="utf-8"?>
<sst xmlns="http://schemas.openxmlformats.org/spreadsheetml/2006/main" count="236" uniqueCount="77">
  <si>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</si>
  <si>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</si>
  <si>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</si>
  <si>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</si>
  <si>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</si>
  <si>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</si>
  <si>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</si>
  <si>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</si>
  <si>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</si>
  <si>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</si>
  <si>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</si>
  <si>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</si>
  <si>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</si>
  <si>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</si>
  <si>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</si>
  <si>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</si>
  <si>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</si>
  <si>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</si>
  <si>
    <t>Ann. volatility</t>
  </si>
  <si>
    <t>Ann. Sharpe ratio</t>
  </si>
  <si>
    <t>Market beta</t>
  </si>
  <si>
    <t>Skewness</t>
  </si>
  <si>
    <t>Excess kurtosis</t>
  </si>
  <si>
    <t>Count</t>
  </si>
  <si>
    <t>Excess Returns (i.e., minus risk free rate) of Dow Jones Credit Suisse Broad Indices</t>
  </si>
  <si>
    <t>Residual returns</t>
  </si>
  <si>
    <t>Cumulative returns</t>
  </si>
  <si>
    <t>Drawdowns</t>
  </si>
  <si>
    <t>HWM</t>
  </si>
  <si>
    <t>Multivariate analysis for Ln/Sh Eq</t>
  </si>
  <si>
    <t>Const</t>
  </si>
  <si>
    <t>Ann. arith. ave. ret</t>
  </si>
  <si>
    <t>Ann. geo. ave. ret</t>
  </si>
  <si>
    <t>Ann. alpha to MKT</t>
  </si>
  <si>
    <t>Ann. IR</t>
  </si>
  <si>
    <t>Max drawdown</t>
  </si>
  <si>
    <t>MADD=</t>
  </si>
  <si>
    <t>Vol</t>
  </si>
  <si>
    <t>Total Returns (incl. risk free rate) w/ RISK MANAGEMENT</t>
  </si>
  <si>
    <t>Cumulative returns w/ RISK MANAGEMENT</t>
  </si>
  <si>
    <t>HWM w/ RISK MANAGEMENT</t>
  </si>
  <si>
    <t>Drawdowns w/ RISK MANAGEMENT</t>
  </si>
  <si>
    <t>Return Scalar due to RISK MANAGEMENT</t>
  </si>
  <si>
    <t>SR</t>
  </si>
  <si>
    <t xml:space="preserve">position floor = </t>
  </si>
  <si>
    <t>SR improv</t>
  </si>
  <si>
    <t>Monthly</t>
  </si>
  <si>
    <t>Annual</t>
  </si>
  <si>
    <t>Multivariate alpha</t>
  </si>
  <si>
    <t>Univariate alpha</t>
  </si>
  <si>
    <t>s =</t>
  </si>
  <si>
    <t xml:space="preserve">Make: DDscaler * s*vol&lt;=  MADD-DD </t>
  </si>
  <si>
    <t>I.e., DDscaler =  (MADD-DD ) / (s*vol)</t>
  </si>
  <si>
    <t>Av(DD)</t>
  </si>
  <si>
    <t>Max(DD)</t>
  </si>
  <si>
    <t>SR w/o</t>
  </si>
  <si>
    <t>Max(DD) w/o</t>
  </si>
  <si>
    <t>Av(DD) improv</t>
  </si>
  <si>
    <t>Max(DD) improv</t>
  </si>
  <si>
    <t>Av(DD) w/o</t>
  </si>
  <si>
    <t>Volatility of the strategy run WITHOUT RISK MANAGEMENT</t>
  </si>
  <si>
    <t>ER w/o</t>
  </si>
  <si>
    <t>ER improv</t>
  </si>
  <si>
    <t>ave</t>
  </si>
  <si>
    <t>opt first half</t>
  </si>
  <si>
    <t>equal weigth</t>
  </si>
  <si>
    <t>Opt first half</t>
  </si>
  <si>
    <t>Equal wght</t>
  </si>
  <si>
    <t>SR (1994-2003)</t>
  </si>
  <si>
    <t>SR (2004-2012)</t>
  </si>
  <si>
    <t>SR (full sample)</t>
  </si>
  <si>
    <t>Equal weighted</t>
  </si>
  <si>
    <t>Optimal in the first half</t>
  </si>
  <si>
    <t>Summary</t>
  </si>
  <si>
    <t xml:space="preserve">Ave. return </t>
  </si>
  <si>
    <r>
      <rPr>
        <b/>
        <i/>
        <sz val="11"/>
        <color theme="1"/>
        <rFont val="Calibri"/>
        <family val="2"/>
        <scheme val="minor"/>
      </rPr>
      <t>Without</t>
    </r>
    <r>
      <rPr>
        <b/>
        <sz val="11"/>
        <color theme="1"/>
        <rFont val="Calibri"/>
        <family val="2"/>
        <scheme val="minor"/>
      </rPr>
      <t xml:space="preserve"> DD control</t>
    </r>
  </si>
  <si>
    <r>
      <rPr>
        <b/>
        <i/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DD 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</si>
</sst>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2" fontId="1" fillId="2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 wrapText="1"/>
    </xf>
    <xf numFmtId="2" fontId="1" fillId="4" borderId="0" xfId="0" applyNumberFormat="1" applyFont="1" applyFill="1" applyAlignment="1">
      <alignment horizontal="right" wrapText="1"/>
    </xf>
    <xf numFmtId="2" fontId="1" fillId="5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0" fontId="0" fillId="0" borderId="0" xfId="1" applyNumberFormat="1" applyFont="1" applyFill="1"/>
    <xf numFmtId="0" fontId="0" fillId="0" borderId="0" xfId="0" applyAlignment="1">
      <alignment vertical="top"/>
    </xf>
    <xf numFmtId="0" fontId="1" fillId="6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164" fontId="1" fillId="0" borderId="0" xfId="0" applyNumberFormat="1" applyFont="1" applyFill="1"/>
    <xf numFmtId="10" fontId="0" fillId="0" borderId="0" xfId="0" applyNumberFormat="1" applyFill="1"/>
    <xf numFmtId="4" fontId="0" fillId="0" borderId="0" xfId="1" applyNumberFormat="1" applyFont="1" applyFill="1"/>
    <xf numFmtId="0" fontId="1" fillId="0" borderId="0" xfId="0" applyFont="1" applyFill="1" applyAlignment="1">
      <alignment horizontal="center" vertical="top" wrapText="1"/>
    </xf>
    <xf numFmtId="2" fontId="1" fillId="0" borderId="0" xfId="0" applyNumberFormat="1" applyFont="1" applyFill="1" applyAlignment="1">
      <alignment horizontal="right" wrapText="1"/>
    </xf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4" fontId="0" fillId="5" borderId="0" xfId="0" applyNumberFormat="1" applyFill="1"/>
    <xf numFmtId="0" fontId="0" fillId="0" borderId="0" xfId="0" applyFill="1" applyBorder="1"/>
    <xf numFmtId="4" fontId="0" fillId="0" borderId="0" xfId="0" applyNumberFormat="1" applyFill="1" applyBorder="1"/>
    <xf numFmtId="4" fontId="0" fillId="6" borderId="0" xfId="1" applyNumberFormat="1" applyFont="1" applyFill="1"/>
    <xf numFmtId="10" fontId="0" fillId="6" borderId="0" xfId="1" applyNumberFormat="1" applyFont="1" applyFill="1"/>
    <xf numFmtId="4" fontId="1" fillId="0" borderId="0" xfId="1" applyNumberFormat="1" applyFont="1" applyFill="1"/>
    <xf numFmtId="10" fontId="1" fillId="0" borderId="0" xfId="1" applyNumberFormat="1" applyFont="1" applyFill="1"/>
    <xf numFmtId="10" fontId="0" fillId="0" borderId="2" xfId="1" applyNumberFormat="1" applyFont="1" applyFill="1" applyBorder="1"/>
    <xf numFmtId="10" fontId="0" fillId="0" borderId="3" xfId="1" applyNumberFormat="1" applyFont="1" applyFill="1" applyBorder="1"/>
    <xf numFmtId="10" fontId="0" fillId="0" borderId="4" xfId="1" applyNumberFormat="1" applyFont="1" applyFill="1" applyBorder="1"/>
    <xf numFmtId="10" fontId="0" fillId="0" borderId="5" xfId="1" applyNumberFormat="1" applyFont="1" applyFill="1" applyBorder="1"/>
    <xf numFmtId="10" fontId="0" fillId="0" borderId="0" xfId="1" applyNumberFormat="1" applyFont="1" applyFill="1" applyBorder="1"/>
    <xf numFmtId="10" fontId="0" fillId="0" borderId="6" xfId="1" applyNumberFormat="1" applyFont="1" applyFill="1" applyBorder="1"/>
    <xf numFmtId="4" fontId="0" fillId="0" borderId="5" xfId="1" applyNumberFormat="1" applyFont="1" applyFill="1" applyBorder="1"/>
    <xf numFmtId="4" fontId="0" fillId="0" borderId="0" xfId="1" applyNumberFormat="1" applyFont="1" applyFill="1" applyBorder="1"/>
    <xf numFmtId="4" fontId="0" fillId="0" borderId="6" xfId="1" applyNumberFormat="1" applyFont="1" applyFill="1" applyBorder="1"/>
    <xf numFmtId="4" fontId="0" fillId="0" borderId="7" xfId="1" applyNumberFormat="1" applyFont="1" applyFill="1" applyBorder="1"/>
    <xf numFmtId="4" fontId="0" fillId="0" borderId="8" xfId="1" applyNumberFormat="1" applyFont="1" applyFill="1" applyBorder="1"/>
    <xf numFmtId="4" fontId="0" fillId="0" borderId="9" xfId="1" applyNumberFormat="1" applyFont="1" applyFill="1" applyBorder="1"/>
    <xf numFmtId="4" fontId="3" fillId="0" borderId="1" xfId="0" applyNumberFormat="1" applyFont="1" applyFill="1" applyBorder="1"/>
    <xf numFmtId="0" fontId="3" fillId="0" borderId="0" xfId="0" applyFont="1" applyFill="1" applyBorder="1"/>
    <xf numFmtId="10" fontId="0" fillId="0" borderId="0" xfId="1" applyNumberFormat="1" applyFont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4" fontId="3" fillId="0" borderId="13" xfId="0" applyNumberFormat="1" applyFont="1" applyFill="1" applyBorder="1"/>
    <xf numFmtId="0" fontId="0" fillId="0" borderId="14" xfId="0" applyFill="1" applyBorder="1"/>
    <xf numFmtId="10" fontId="0" fillId="0" borderId="6" xfId="1" applyNumberFormat="1" applyFont="1" applyBorder="1"/>
    <xf numFmtId="4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7" borderId="0" xfId="0" applyFill="1"/>
    <xf numFmtId="9" fontId="0" fillId="7" borderId="0" xfId="0" applyNumberFormat="1" applyFill="1"/>
    <xf numFmtId="10" fontId="0" fillId="2" borderId="0" xfId="1" applyNumberFormat="1" applyFont="1" applyFill="1"/>
    <xf numFmtId="9" fontId="0" fillId="0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0" fontId="0" fillId="5" borderId="0" xfId="1" applyNumberFormat="1" applyFont="1" applyFill="1"/>
    <xf numFmtId="4" fontId="0" fillId="0" borderId="0" xfId="0" applyNumberFormat="1" applyFill="1"/>
    <xf numFmtId="9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right"/>
    </xf>
    <xf numFmtId="4" fontId="1" fillId="0" borderId="0" xfId="0" applyNumberFormat="1" applyFont="1" applyFill="1"/>
    <xf numFmtId="0" fontId="0" fillId="0" borderId="15" xfId="0" applyFill="1" applyBorder="1" applyAlignment="1">
      <alignment horizontal="right"/>
    </xf>
    <xf numFmtId="0" fontId="0" fillId="0" borderId="15" xfId="0" applyFill="1" applyBorder="1" applyAlignment="1">
      <alignment horizontal="right" wrapText="1"/>
    </xf>
    <xf numFmtId="4" fontId="0" fillId="0" borderId="1" xfId="0" applyNumberFormat="1" applyFill="1" applyBorder="1"/>
    <xf numFmtId="0" fontId="1" fillId="6" borderId="0" xfId="0" applyFont="1" applyFill="1" applyAlignment="1">
      <alignment horizontal="center" vertical="top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8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Fill="1" applyBorder="1"/>
    <xf numFmtId="4" fontId="2" fillId="0" borderId="0" xfId="1" applyNumberFormat="1" applyFont="1" applyFill="1"/>
    <xf numFmtId="165" fontId="2" fillId="0" borderId="0" xfId="1" applyNumberFormat="1" applyFont="1" applyFill="1"/>
    <xf numFmtId="9" fontId="2" fillId="0" borderId="0" xfId="1" applyFont="1" applyFill="1"/>
    <xf numFmtId="0" fontId="0" fillId="0" borderId="1" xfId="0" applyFont="1" applyFill="1" applyBorder="1"/>
    <xf numFmtId="9" fontId="2" fillId="0" borderId="1" xfId="1" applyNumberFormat="1" applyFont="1" applyFill="1" applyBorder="1"/>
    <xf numFmtId="9" fontId="0" fillId="0" borderId="0" xfId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'Drawdown control'!$AT$16</c:f>
              <c:strCache>
                <c:ptCount val="1"/>
                <c:pt idx="0">
                  <c:v>Global Mac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control'!$AT$17:$AT$238</c:f>
              <c:numCache>
                <c:formatCode>#,##0.00</c:formatCode>
                <c:ptCount val="222"/>
                <c:pt idx="0">
                  <c:v>1.00143343909264</c:v>
                </c:pt>
                <c:pt idx="1">
                  <c:v>0.94454117405148008</c:v>
                </c:pt>
                <c:pt idx="2">
                  <c:v>0.90406353989493937</c:v>
                </c:pt>
                <c:pt idx="3">
                  <c:v>0.88956903049170555</c:v>
                </c:pt>
                <c:pt idx="4">
                  <c:v>0.92322979088777402</c:v>
                </c:pt>
                <c:pt idx="5">
                  <c:v>0.91461584632358828</c:v>
                </c:pt>
                <c:pt idx="6">
                  <c:v>0.91129832599831817</c:v>
                </c:pt>
                <c:pt idx="7">
                  <c:v>0.93624462793196217</c:v>
                </c:pt>
                <c:pt idx="8">
                  <c:v>0.93840352463564336</c:v>
                </c:pt>
                <c:pt idx="9">
                  <c:v>0.91710169274273357</c:v>
                </c:pt>
                <c:pt idx="10">
                  <c:v>0.93611457841551793</c:v>
                </c:pt>
                <c:pt idx="11">
                  <c:v>0.94064074360988048</c:v>
                </c:pt>
                <c:pt idx="12">
                  <c:v>0.91723379260479521</c:v>
                </c:pt>
                <c:pt idx="13">
                  <c:v>0.91767826950963272</c:v>
                </c:pt>
                <c:pt idx="14">
                  <c:v>0.97217971794801639</c:v>
                </c:pt>
                <c:pt idx="15">
                  <c:v>0.98089260532849842</c:v>
                </c:pt>
                <c:pt idx="16">
                  <c:v>0.99040382184613374</c:v>
                </c:pt>
                <c:pt idx="17">
                  <c:v>0.98346518025454577</c:v>
                </c:pt>
                <c:pt idx="18">
                  <c:v>1.0050248469568048</c:v>
                </c:pt>
                <c:pt idx="19">
                  <c:v>1.111364924969527</c:v>
                </c:pt>
                <c:pt idx="20">
                  <c:v>1.1133784597191034</c:v>
                </c:pt>
                <c:pt idx="21">
                  <c:v>1.1243549989943367</c:v>
                </c:pt>
                <c:pt idx="22">
                  <c:v>1.1789451404756062</c:v>
                </c:pt>
                <c:pt idx="23">
                  <c:v>1.2264576576705695</c:v>
                </c:pt>
                <c:pt idx="24">
                  <c:v>1.3545982232641933</c:v>
                </c:pt>
                <c:pt idx="25">
                  <c:v>1.2586497828852095</c:v>
                </c:pt>
                <c:pt idx="26">
                  <c:v>1.2737901914249319</c:v>
                </c:pt>
                <c:pt idx="27">
                  <c:v>1.3118124158583382</c:v>
                </c:pt>
                <c:pt idx="28">
                  <c:v>1.3376843274196228</c:v>
                </c:pt>
                <c:pt idx="29">
                  <c:v>1.3807546781178557</c:v>
                </c:pt>
                <c:pt idx="30">
                  <c:v>1.2842610950392963</c:v>
                </c:pt>
                <c:pt idx="31">
                  <c:v>1.3216599695165945</c:v>
                </c:pt>
                <c:pt idx="32">
                  <c:v>1.3608298146139726</c:v>
                </c:pt>
                <c:pt idx="33">
                  <c:v>1.4328833917062376</c:v>
                </c:pt>
                <c:pt idx="34">
                  <c:v>1.5491378990494338</c:v>
                </c:pt>
                <c:pt idx="35">
                  <c:v>1.5370803689052825</c:v>
                </c:pt>
                <c:pt idx="36">
                  <c:v>1.6630189265787667</c:v>
                </c:pt>
                <c:pt idx="37">
                  <c:v>1.6929669642048537</c:v>
                </c:pt>
                <c:pt idx="38">
                  <c:v>1.6554273631567284</c:v>
                </c:pt>
                <c:pt idx="39">
                  <c:v>1.7537412356698237</c:v>
                </c:pt>
                <c:pt idx="40">
                  <c:v>1.7180316398825433</c:v>
                </c:pt>
                <c:pt idx="41">
                  <c:v>1.7533501288538098</c:v>
                </c:pt>
                <c:pt idx="42">
                  <c:v>1.9307357023728744</c:v>
                </c:pt>
                <c:pt idx="43">
                  <c:v>1.8838228781093047</c:v>
                </c:pt>
                <c:pt idx="44">
                  <c:v>1.970693431293767</c:v>
                </c:pt>
                <c:pt idx="45">
                  <c:v>1.933206287876059</c:v>
                </c:pt>
                <c:pt idx="46">
                  <c:v>1.9998154989232271</c:v>
                </c:pt>
                <c:pt idx="47">
                  <c:v>2.1022881398597915</c:v>
                </c:pt>
                <c:pt idx="48">
                  <c:v>2.0561812941791136</c:v>
                </c:pt>
                <c:pt idx="49">
                  <c:v>2.0601263648524393</c:v>
                </c:pt>
                <c:pt idx="50">
                  <c:v>2.2690524910222152</c:v>
                </c:pt>
                <c:pt idx="51">
                  <c:v>2.3043623741917827</c:v>
                </c:pt>
                <c:pt idx="52">
                  <c:v>2.3817574525999401</c:v>
                </c:pt>
                <c:pt idx="53">
                  <c:v>2.4594266187275409</c:v>
                </c:pt>
                <c:pt idx="54">
                  <c:v>2.5032101464783607</c:v>
                </c:pt>
                <c:pt idx="55">
                  <c:v>2.3809905485143505</c:v>
                </c:pt>
                <c:pt idx="56">
                  <c:v>2.2586390788871538</c:v>
                </c:pt>
                <c:pt idx="57">
                  <c:v>1.9974221935333651</c:v>
                </c:pt>
                <c:pt idx="58">
                  <c:v>1.9749044853709279</c:v>
                </c:pt>
                <c:pt idx="59">
                  <c:v>2.0208100540856058</c:v>
                </c:pt>
                <c:pt idx="60">
                  <c:v>1.9624051367239501</c:v>
                </c:pt>
                <c:pt idx="61">
                  <c:v>1.93080243382057</c:v>
                </c:pt>
                <c:pt idx="62">
                  <c:v>1.8919941980463464</c:v>
                </c:pt>
                <c:pt idx="63">
                  <c:v>1.925536596704875</c:v>
                </c:pt>
                <c:pt idx="64">
                  <c:v>1.9237556182358315</c:v>
                </c:pt>
                <c:pt idx="65">
                  <c:v>1.9815534137229334</c:v>
                </c:pt>
                <c:pt idx="66">
                  <c:v>1.9433455100109158</c:v>
                </c:pt>
                <c:pt idx="67">
                  <c:v>1.8877603846279936</c:v>
                </c:pt>
                <c:pt idx="68">
                  <c:v>1.827325747467043</c:v>
                </c:pt>
                <c:pt idx="69">
                  <c:v>1.871637960119392</c:v>
                </c:pt>
                <c:pt idx="70">
                  <c:v>1.9537393103086198</c:v>
                </c:pt>
                <c:pt idx="71">
                  <c:v>2.1339063094911124</c:v>
                </c:pt>
                <c:pt idx="72">
                  <c:v>2.0811617396273681</c:v>
                </c:pt>
                <c:pt idx="73">
                  <c:v>2.1730239558131164</c:v>
                </c:pt>
                <c:pt idx="74">
                  <c:v>2.1193136380110995</c:v>
                </c:pt>
                <c:pt idx="75">
                  <c:v>2.0054811252117664</c:v>
                </c:pt>
                <c:pt idx="76">
                  <c:v>2.0516347106828738</c:v>
                </c:pt>
                <c:pt idx="77">
                  <c:v>2.0783611104493365</c:v>
                </c:pt>
                <c:pt idx="78">
                  <c:v>2.1148736859332513</c:v>
                </c:pt>
                <c:pt idx="79">
                  <c:v>2.1763367953031207</c:v>
                </c:pt>
                <c:pt idx="80">
                  <c:v>2.1569356191090354</c:v>
                </c:pt>
                <c:pt idx="81">
                  <c:v>2.1837133829929454</c:v>
                </c:pt>
                <c:pt idx="82">
                  <c:v>2.2625485069331801</c:v>
                </c:pt>
                <c:pt idx="83">
                  <c:v>2.3763093626651566</c:v>
                </c:pt>
                <c:pt idx="84">
                  <c:v>2.4547645508362121</c:v>
                </c:pt>
                <c:pt idx="85">
                  <c:v>2.4787238585863696</c:v>
                </c:pt>
                <c:pt idx="86">
                  <c:v>2.5462658394261251</c:v>
                </c:pt>
                <c:pt idx="87">
                  <c:v>2.5629740864319497</c:v>
                </c:pt>
                <c:pt idx="88">
                  <c:v>2.6176529368951149</c:v>
                </c:pt>
                <c:pt idx="89">
                  <c:v>2.6444161810114815</c:v>
                </c:pt>
                <c:pt idx="90">
                  <c:v>2.66243356504132</c:v>
                </c:pt>
                <c:pt idx="91">
                  <c:v>2.6887167089583728</c:v>
                </c:pt>
                <c:pt idx="92">
                  <c:v>2.7199731269836218</c:v>
                </c:pt>
                <c:pt idx="93">
                  <c:v>2.7518420087669733</c:v>
                </c:pt>
                <c:pt idx="94">
                  <c:v>2.7415635062462185</c:v>
                </c:pt>
                <c:pt idx="95">
                  <c:v>2.80893491696611</c:v>
                </c:pt>
                <c:pt idx="96">
                  <c:v>2.8828655770207132</c:v>
                </c:pt>
                <c:pt idx="97">
                  <c:v>2.8978424766314266</c:v>
                </c:pt>
                <c:pt idx="98">
                  <c:v>2.8920814814082449</c:v>
                </c:pt>
                <c:pt idx="99">
                  <c:v>2.9410425132408853</c:v>
                </c:pt>
                <c:pt idx="100">
                  <c:v>2.9638727449918947</c:v>
                </c:pt>
                <c:pt idx="101">
                  <c:v>3.0058557994252078</c:v>
                </c:pt>
                <c:pt idx="102">
                  <c:v>3.0703280457751934</c:v>
                </c:pt>
                <c:pt idx="103">
                  <c:v>3.1076896223218897</c:v>
                </c:pt>
                <c:pt idx="104">
                  <c:v>3.130696185985868</c:v>
                </c:pt>
                <c:pt idx="105">
                  <c:v>3.1529356607544829</c:v>
                </c:pt>
                <c:pt idx="106">
                  <c:v>3.1914955988309686</c:v>
                </c:pt>
                <c:pt idx="107">
                  <c:v>3.2185695973124417</c:v>
                </c:pt>
                <c:pt idx="108">
                  <c:v>3.2837360892229213</c:v>
                </c:pt>
                <c:pt idx="109">
                  <c:v>3.3451682684714443</c:v>
                </c:pt>
                <c:pt idx="110">
                  <c:v>3.3228213410873311</c:v>
                </c:pt>
                <c:pt idx="111">
                  <c:v>3.3943560483711135</c:v>
                </c:pt>
                <c:pt idx="112">
                  <c:v>3.4948438085463027</c:v>
                </c:pt>
                <c:pt idx="113">
                  <c:v>3.5516447953906436</c:v>
                </c:pt>
                <c:pt idx="114">
                  <c:v>3.5478058989967263</c:v>
                </c:pt>
                <c:pt idx="115">
                  <c:v>3.593917431958944</c:v>
                </c:pt>
                <c:pt idx="116">
                  <c:v>3.7031252138094168</c:v>
                </c:pt>
                <c:pt idx="117">
                  <c:v>3.7063428239888245</c:v>
                </c:pt>
                <c:pt idx="118">
                  <c:v>3.726535507132184</c:v>
                </c:pt>
                <c:pt idx="119">
                  <c:v>3.795595542515696</c:v>
                </c:pt>
                <c:pt idx="120">
                  <c:v>3.8504258429112594</c:v>
                </c:pt>
                <c:pt idx="121">
                  <c:v>3.8960306454266664</c:v>
                </c:pt>
                <c:pt idx="122">
                  <c:v>3.9338824647028448</c:v>
                </c:pt>
                <c:pt idx="123">
                  <c:v>3.9393469088411783</c:v>
                </c:pt>
                <c:pt idx="124">
                  <c:v>3.9407821185930656</c:v>
                </c:pt>
                <c:pt idx="125">
                  <c:v>3.9596397891784605</c:v>
                </c:pt>
                <c:pt idx="126">
                  <c:v>3.9921209740789747</c:v>
                </c:pt>
                <c:pt idx="127">
                  <c:v>3.9618101892359938</c:v>
                </c:pt>
                <c:pt idx="128">
                  <c:v>3.9423667012260131</c:v>
                </c:pt>
                <c:pt idx="129">
                  <c:v>3.9902904528168599</c:v>
                </c:pt>
                <c:pt idx="130">
                  <c:v>4.0864355576974889</c:v>
                </c:pt>
                <c:pt idx="131">
                  <c:v>4.1154712334392931</c:v>
                </c:pt>
                <c:pt idx="132">
                  <c:v>4.143079316679426</c:v>
                </c:pt>
                <c:pt idx="133">
                  <c:v>4.1999325394747249</c:v>
                </c:pt>
                <c:pt idx="134">
                  <c:v>4.2211401068529515</c:v>
                </c:pt>
                <c:pt idx="135">
                  <c:v>4.210282680977711</c:v>
                </c:pt>
                <c:pt idx="136">
                  <c:v>4.2127415608076024</c:v>
                </c:pt>
                <c:pt idx="137">
                  <c:v>4.2342885173678102</c:v>
                </c:pt>
                <c:pt idx="138">
                  <c:v>4.2779538045360024</c:v>
                </c:pt>
                <c:pt idx="139">
                  <c:v>4.3077759697240516</c:v>
                </c:pt>
                <c:pt idx="140">
                  <c:v>4.411825703700119</c:v>
                </c:pt>
                <c:pt idx="141">
                  <c:v>4.3722900937803706</c:v>
                </c:pt>
                <c:pt idx="142">
                  <c:v>4.4189619495299706</c:v>
                </c:pt>
                <c:pt idx="143">
                  <c:v>4.4884204783281767</c:v>
                </c:pt>
                <c:pt idx="144">
                  <c:v>4.6389978715992557</c:v>
                </c:pt>
                <c:pt idx="145">
                  <c:v>4.6953582844632349</c:v>
                </c:pt>
                <c:pt idx="146">
                  <c:v>4.7446362684455901</c:v>
                </c:pt>
                <c:pt idx="147">
                  <c:v>4.8797983812807875</c:v>
                </c:pt>
                <c:pt idx="148">
                  <c:v>4.8498523246278564</c:v>
                </c:pt>
                <c:pt idx="149">
                  <c:v>4.8702609168861919</c:v>
                </c:pt>
                <c:pt idx="150">
                  <c:v>4.9345075439864212</c:v>
                </c:pt>
                <c:pt idx="151">
                  <c:v>4.8956558784600013</c:v>
                </c:pt>
                <c:pt idx="152">
                  <c:v>4.8957263342367652</c:v>
                </c:pt>
                <c:pt idx="153">
                  <c:v>4.9479912100928196</c:v>
                </c:pt>
                <c:pt idx="154">
                  <c:v>5.0183208787319629</c:v>
                </c:pt>
                <c:pt idx="155">
                  <c:v>5.0857976743525146</c:v>
                </c:pt>
                <c:pt idx="156">
                  <c:v>5.1506170099545514</c:v>
                </c:pt>
                <c:pt idx="157">
                  <c:v>5.1753661017580797</c:v>
                </c:pt>
                <c:pt idx="158">
                  <c:v>5.2370295307781465</c:v>
                </c:pt>
                <c:pt idx="159">
                  <c:v>5.3243046751324306</c:v>
                </c:pt>
                <c:pt idx="160">
                  <c:v>5.4187086335882135</c:v>
                </c:pt>
                <c:pt idx="161">
                  <c:v>5.4838045161131594</c:v>
                </c:pt>
                <c:pt idx="162">
                  <c:v>5.5356099881329577</c:v>
                </c:pt>
                <c:pt idx="163">
                  <c:v>5.5006238315177782</c:v>
                </c:pt>
                <c:pt idx="164">
                  <c:v>5.7255008745161247</c:v>
                </c:pt>
                <c:pt idx="165">
                  <c:v>5.8802276721930564</c:v>
                </c:pt>
                <c:pt idx="166">
                  <c:v>5.8694629706910932</c:v>
                </c:pt>
                <c:pt idx="167">
                  <c:v>5.9554586236262619</c:v>
                </c:pt>
                <c:pt idx="168">
                  <c:v>6.2194037946553582</c:v>
                </c:pt>
                <c:pt idx="169">
                  <c:v>6.4742653993642767</c:v>
                </c:pt>
                <c:pt idx="170">
                  <c:v>6.3628860480161631</c:v>
                </c:pt>
                <c:pt idx="171">
                  <c:v>6.2613346442314555</c:v>
                </c:pt>
                <c:pt idx="172">
                  <c:v>6.3737069650537022</c:v>
                </c:pt>
                <c:pt idx="173">
                  <c:v>6.4997810550172836</c:v>
                </c:pt>
                <c:pt idx="174">
                  <c:v>6.327843267340052</c:v>
                </c:pt>
                <c:pt idx="175">
                  <c:v>6.2408641521102766</c:v>
                </c:pt>
                <c:pt idx="176">
                  <c:v>5.8261849503499299</c:v>
                </c:pt>
                <c:pt idx="177">
                  <c:v>5.5265180783039662</c:v>
                </c:pt>
                <c:pt idx="178">
                  <c:v>5.6112878722083508</c:v>
                </c:pt>
                <c:pt idx="179">
                  <c:v>5.6732836050259241</c:v>
                </c:pt>
                <c:pt idx="180">
                  <c:v>5.8053201525730609</c:v>
                </c:pt>
                <c:pt idx="181">
                  <c:v>5.8174828286812055</c:v>
                </c:pt>
                <c:pt idx="182">
                  <c:v>5.8188465814497574</c:v>
                </c:pt>
                <c:pt idx="183">
                  <c:v>5.8299744070793702</c:v>
                </c:pt>
                <c:pt idx="184">
                  <c:v>5.9157304327569307</c:v>
                </c:pt>
                <c:pt idx="185">
                  <c:v>5.8654003325197701</c:v>
                </c:pt>
                <c:pt idx="186">
                  <c:v>5.9696786600526623</c:v>
                </c:pt>
                <c:pt idx="187">
                  <c:v>6.020905053592478</c:v>
                </c:pt>
                <c:pt idx="188">
                  <c:v>6.1875091577354935</c:v>
                </c:pt>
                <c:pt idx="189">
                  <c:v>6.2006022939988323</c:v>
                </c:pt>
                <c:pt idx="190">
                  <c:v>6.4188089800914438</c:v>
                </c:pt>
                <c:pt idx="191">
                  <c:v>6.3270698584566034</c:v>
                </c:pt>
                <c:pt idx="192">
                  <c:v>6.3946771720126137</c:v>
                </c:pt>
                <c:pt idx="193">
                  <c:v>6.4649111413738121</c:v>
                </c:pt>
                <c:pt idx="194">
                  <c:v>6.4895828829704767</c:v>
                </c:pt>
                <c:pt idx="195">
                  <c:v>6.5968840794475003</c:v>
                </c:pt>
                <c:pt idx="196">
                  <c:v>6.5552220489462494</c:v>
                </c:pt>
                <c:pt idx="197">
                  <c:v>6.5921114640612588</c:v>
                </c:pt>
                <c:pt idx="198">
                  <c:v>6.6349492397860024</c:v>
                </c:pt>
                <c:pt idx="199">
                  <c:v>6.7331973582892424</c:v>
                </c:pt>
                <c:pt idx="200">
                  <c:v>6.9165104103113659</c:v>
                </c:pt>
                <c:pt idx="201">
                  <c:v>7.02838246560367</c:v>
                </c:pt>
                <c:pt idx="202">
                  <c:v>6.9920217483262643</c:v>
                </c:pt>
                <c:pt idx="203">
                  <c:v>7.1785376222773376</c:v>
                </c:pt>
                <c:pt idx="204">
                  <c:v>7.1231722283358607</c:v>
                </c:pt>
                <c:pt idx="205">
                  <c:v>7.2141799084803164</c:v>
                </c:pt>
                <c:pt idx="206">
                  <c:v>7.225116206467157</c:v>
                </c:pt>
                <c:pt idx="207">
                  <c:v>7.4030593291319926</c:v>
                </c:pt>
                <c:pt idx="208">
                  <c:v>7.3566833243285537</c:v>
                </c:pt>
                <c:pt idx="209">
                  <c:v>7.2747884340991629</c:v>
                </c:pt>
                <c:pt idx="210">
                  <c:v>7.4585702764150481</c:v>
                </c:pt>
                <c:pt idx="211">
                  <c:v>7.6008777208917015</c:v>
                </c:pt>
                <c:pt idx="212">
                  <c:v>7.5955442286824484</c:v>
                </c:pt>
                <c:pt idx="213">
                  <c:v>7.6089944217934029</c:v>
                </c:pt>
                <c:pt idx="214">
                  <c:v>7.6067424820086424</c:v>
                </c:pt>
                <c:pt idx="215">
                  <c:v>7.639316316925699</c:v>
                </c:pt>
                <c:pt idx="216">
                  <c:v>7.7324223175211353</c:v>
                </c:pt>
                <c:pt idx="217">
                  <c:v>7.7931348847472472</c:v>
                </c:pt>
                <c:pt idx="218">
                  <c:v>7.7598524541170137</c:v>
                </c:pt>
                <c:pt idx="219">
                  <c:v>7.7402855801124613</c:v>
                </c:pt>
                <c:pt idx="220">
                  <c:v>7.7552670741139407</c:v>
                </c:pt>
                <c:pt idx="221">
                  <c:v>7.6488195804997119</c:v>
                </c:pt>
              </c:numCache>
            </c:numRef>
          </c:val>
          <c:smooth val="0"/>
        </c:ser>
        <c:ser>
          <c:idx val="2"/>
          <c:order val="2"/>
          <c:tx>
            <c:v>HWM</c:v>
          </c:tx>
          <c:marker>
            <c:symbol val="none"/>
          </c:marker>
          <c:val>
            <c:numRef>
              <c:f>'Drawdown control'!$BE$17:$BE$238</c:f>
              <c:numCache>
                <c:formatCode>#,##0.00</c:formatCode>
                <c:ptCount val="222"/>
                <c:pt idx="0">
                  <c:v>1.00143343909264</c:v>
                </c:pt>
                <c:pt idx="1">
                  <c:v>1.00143343909264</c:v>
                </c:pt>
                <c:pt idx="2">
                  <c:v>1.00143343909264</c:v>
                </c:pt>
                <c:pt idx="3">
                  <c:v>1.00143343909264</c:v>
                </c:pt>
                <c:pt idx="4">
                  <c:v>1.00143343909264</c:v>
                </c:pt>
                <c:pt idx="5">
                  <c:v>1.00143343909264</c:v>
                </c:pt>
                <c:pt idx="6">
                  <c:v>1.00143343909264</c:v>
                </c:pt>
                <c:pt idx="7">
                  <c:v>1.00143343909264</c:v>
                </c:pt>
                <c:pt idx="8">
                  <c:v>1.00143343909264</c:v>
                </c:pt>
                <c:pt idx="9">
                  <c:v>1.00143343909264</c:v>
                </c:pt>
                <c:pt idx="10">
                  <c:v>1.00143343909264</c:v>
                </c:pt>
                <c:pt idx="11">
                  <c:v>1.00143343909264</c:v>
                </c:pt>
                <c:pt idx="12">
                  <c:v>1.00143343909264</c:v>
                </c:pt>
                <c:pt idx="13">
                  <c:v>1.00143343909264</c:v>
                </c:pt>
                <c:pt idx="14">
                  <c:v>1.00143343909264</c:v>
                </c:pt>
                <c:pt idx="15">
                  <c:v>1.00143343909264</c:v>
                </c:pt>
                <c:pt idx="16">
                  <c:v>1.00143343909264</c:v>
                </c:pt>
                <c:pt idx="17">
                  <c:v>1.00143343909264</c:v>
                </c:pt>
                <c:pt idx="18">
                  <c:v>1.0050248469568048</c:v>
                </c:pt>
                <c:pt idx="19">
                  <c:v>1.111364924969527</c:v>
                </c:pt>
                <c:pt idx="20">
                  <c:v>1.1133784597191034</c:v>
                </c:pt>
                <c:pt idx="21">
                  <c:v>1.1243549989943367</c:v>
                </c:pt>
                <c:pt idx="22">
                  <c:v>1.1789451404756062</c:v>
                </c:pt>
                <c:pt idx="23">
                  <c:v>1.2264576576705695</c:v>
                </c:pt>
                <c:pt idx="24">
                  <c:v>1.3545982232641933</c:v>
                </c:pt>
                <c:pt idx="25">
                  <c:v>1.3545982232641933</c:v>
                </c:pt>
                <c:pt idx="26">
                  <c:v>1.3545982232641933</c:v>
                </c:pt>
                <c:pt idx="27">
                  <c:v>1.3545982232641933</c:v>
                </c:pt>
                <c:pt idx="28">
                  <c:v>1.3545982232641933</c:v>
                </c:pt>
                <c:pt idx="29">
                  <c:v>1.3807546781178557</c:v>
                </c:pt>
                <c:pt idx="30">
                  <c:v>1.3807546781178557</c:v>
                </c:pt>
                <c:pt idx="31">
                  <c:v>1.3807546781178557</c:v>
                </c:pt>
                <c:pt idx="32">
                  <c:v>1.3807546781178557</c:v>
                </c:pt>
                <c:pt idx="33">
                  <c:v>1.4328833917062376</c:v>
                </c:pt>
                <c:pt idx="34">
                  <c:v>1.5491378990494338</c:v>
                </c:pt>
                <c:pt idx="35">
                  <c:v>1.5491378990494338</c:v>
                </c:pt>
                <c:pt idx="36">
                  <c:v>1.6630189265787667</c:v>
                </c:pt>
                <c:pt idx="37">
                  <c:v>1.6929669642048537</c:v>
                </c:pt>
                <c:pt idx="38">
                  <c:v>1.6929669642048537</c:v>
                </c:pt>
                <c:pt idx="39">
                  <c:v>1.7537412356698237</c:v>
                </c:pt>
                <c:pt idx="40">
                  <c:v>1.7537412356698237</c:v>
                </c:pt>
                <c:pt idx="41">
                  <c:v>1.7537412356698237</c:v>
                </c:pt>
                <c:pt idx="42">
                  <c:v>1.9307357023728744</c:v>
                </c:pt>
                <c:pt idx="43">
                  <c:v>1.9307357023728744</c:v>
                </c:pt>
                <c:pt idx="44">
                  <c:v>1.970693431293767</c:v>
                </c:pt>
                <c:pt idx="45">
                  <c:v>1.970693431293767</c:v>
                </c:pt>
                <c:pt idx="46">
                  <c:v>1.9998154989232271</c:v>
                </c:pt>
                <c:pt idx="47">
                  <c:v>2.1022881398597915</c:v>
                </c:pt>
                <c:pt idx="48">
                  <c:v>2.1022881398597915</c:v>
                </c:pt>
                <c:pt idx="49">
                  <c:v>2.1022881398597915</c:v>
                </c:pt>
                <c:pt idx="50">
                  <c:v>2.2690524910222152</c:v>
                </c:pt>
                <c:pt idx="51">
                  <c:v>2.3043623741917827</c:v>
                </c:pt>
                <c:pt idx="52">
                  <c:v>2.3817574525999401</c:v>
                </c:pt>
                <c:pt idx="53">
                  <c:v>2.4594266187275409</c:v>
                </c:pt>
                <c:pt idx="54">
                  <c:v>2.5032101464783607</c:v>
                </c:pt>
                <c:pt idx="55">
                  <c:v>2.5032101464783607</c:v>
                </c:pt>
                <c:pt idx="56">
                  <c:v>2.5032101464783607</c:v>
                </c:pt>
                <c:pt idx="57">
                  <c:v>2.5032101464783607</c:v>
                </c:pt>
                <c:pt idx="58">
                  <c:v>2.5032101464783607</c:v>
                </c:pt>
                <c:pt idx="59">
                  <c:v>2.5032101464783607</c:v>
                </c:pt>
                <c:pt idx="60">
                  <c:v>2.5032101464783607</c:v>
                </c:pt>
                <c:pt idx="61">
                  <c:v>2.5032101464783607</c:v>
                </c:pt>
                <c:pt idx="62">
                  <c:v>2.5032101464783607</c:v>
                </c:pt>
                <c:pt idx="63">
                  <c:v>2.5032101464783607</c:v>
                </c:pt>
                <c:pt idx="64">
                  <c:v>2.5032101464783607</c:v>
                </c:pt>
                <c:pt idx="65">
                  <c:v>2.5032101464783607</c:v>
                </c:pt>
                <c:pt idx="66">
                  <c:v>2.5032101464783607</c:v>
                </c:pt>
                <c:pt idx="67">
                  <c:v>2.5032101464783607</c:v>
                </c:pt>
                <c:pt idx="68">
                  <c:v>2.5032101464783607</c:v>
                </c:pt>
                <c:pt idx="69">
                  <c:v>2.5032101464783607</c:v>
                </c:pt>
                <c:pt idx="70">
                  <c:v>2.5032101464783607</c:v>
                </c:pt>
                <c:pt idx="71">
                  <c:v>2.5032101464783607</c:v>
                </c:pt>
                <c:pt idx="72">
                  <c:v>2.5032101464783607</c:v>
                </c:pt>
                <c:pt idx="73">
                  <c:v>2.5032101464783607</c:v>
                </c:pt>
                <c:pt idx="74">
                  <c:v>2.5032101464783607</c:v>
                </c:pt>
                <c:pt idx="75">
                  <c:v>2.5032101464783607</c:v>
                </c:pt>
                <c:pt idx="76">
                  <c:v>2.5032101464783607</c:v>
                </c:pt>
                <c:pt idx="77">
                  <c:v>2.5032101464783607</c:v>
                </c:pt>
                <c:pt idx="78">
                  <c:v>2.5032101464783607</c:v>
                </c:pt>
                <c:pt idx="79">
                  <c:v>2.5032101464783607</c:v>
                </c:pt>
                <c:pt idx="80">
                  <c:v>2.5032101464783607</c:v>
                </c:pt>
                <c:pt idx="81">
                  <c:v>2.5032101464783607</c:v>
                </c:pt>
                <c:pt idx="82">
                  <c:v>2.5032101464783607</c:v>
                </c:pt>
                <c:pt idx="83">
                  <c:v>2.5032101464783607</c:v>
                </c:pt>
                <c:pt idx="84">
                  <c:v>2.5032101464783607</c:v>
                </c:pt>
                <c:pt idx="85">
                  <c:v>2.5032101464783607</c:v>
                </c:pt>
                <c:pt idx="86">
                  <c:v>2.5462658394261251</c:v>
                </c:pt>
                <c:pt idx="87">
                  <c:v>2.5629740864319497</c:v>
                </c:pt>
                <c:pt idx="88">
                  <c:v>2.6176529368951149</c:v>
                </c:pt>
                <c:pt idx="89">
                  <c:v>2.6444161810114815</c:v>
                </c:pt>
                <c:pt idx="90">
                  <c:v>2.66243356504132</c:v>
                </c:pt>
                <c:pt idx="91">
                  <c:v>2.6887167089583728</c:v>
                </c:pt>
                <c:pt idx="92">
                  <c:v>2.7199731269836218</c:v>
                </c:pt>
                <c:pt idx="93">
                  <c:v>2.7518420087669733</c:v>
                </c:pt>
                <c:pt idx="94">
                  <c:v>2.7518420087669733</c:v>
                </c:pt>
                <c:pt idx="95">
                  <c:v>2.80893491696611</c:v>
                </c:pt>
                <c:pt idx="96">
                  <c:v>2.8828655770207132</c:v>
                </c:pt>
                <c:pt idx="97">
                  <c:v>2.8978424766314266</c:v>
                </c:pt>
                <c:pt idx="98">
                  <c:v>2.8978424766314266</c:v>
                </c:pt>
                <c:pt idx="99">
                  <c:v>2.9410425132408853</c:v>
                </c:pt>
                <c:pt idx="100">
                  <c:v>2.9638727449918947</c:v>
                </c:pt>
                <c:pt idx="101">
                  <c:v>3.0058557994252078</c:v>
                </c:pt>
                <c:pt idx="102">
                  <c:v>3.0703280457751934</c:v>
                </c:pt>
                <c:pt idx="103">
                  <c:v>3.1076896223218897</c:v>
                </c:pt>
                <c:pt idx="104">
                  <c:v>3.130696185985868</c:v>
                </c:pt>
                <c:pt idx="105">
                  <c:v>3.1529356607544829</c:v>
                </c:pt>
                <c:pt idx="106">
                  <c:v>3.1914955988309686</c:v>
                </c:pt>
                <c:pt idx="107">
                  <c:v>3.2185695973124417</c:v>
                </c:pt>
                <c:pt idx="108">
                  <c:v>3.2837360892229213</c:v>
                </c:pt>
                <c:pt idx="109">
                  <c:v>3.3451682684714443</c:v>
                </c:pt>
                <c:pt idx="110">
                  <c:v>3.3451682684714443</c:v>
                </c:pt>
                <c:pt idx="111">
                  <c:v>3.3943560483711135</c:v>
                </c:pt>
                <c:pt idx="112">
                  <c:v>3.4948438085463027</c:v>
                </c:pt>
                <c:pt idx="113">
                  <c:v>3.5516447953906436</c:v>
                </c:pt>
                <c:pt idx="114">
                  <c:v>3.5516447953906436</c:v>
                </c:pt>
                <c:pt idx="115">
                  <c:v>3.593917431958944</c:v>
                </c:pt>
                <c:pt idx="116">
                  <c:v>3.7031252138094168</c:v>
                </c:pt>
                <c:pt idx="117">
                  <c:v>3.7063428239888245</c:v>
                </c:pt>
                <c:pt idx="118">
                  <c:v>3.726535507132184</c:v>
                </c:pt>
                <c:pt idx="119">
                  <c:v>3.795595542515696</c:v>
                </c:pt>
                <c:pt idx="120">
                  <c:v>3.8504258429112594</c:v>
                </c:pt>
                <c:pt idx="121">
                  <c:v>3.8960306454266664</c:v>
                </c:pt>
                <c:pt idx="122">
                  <c:v>3.9338824647028448</c:v>
                </c:pt>
                <c:pt idx="123">
                  <c:v>3.9393469088411783</c:v>
                </c:pt>
                <c:pt idx="124">
                  <c:v>3.9407821185930656</c:v>
                </c:pt>
                <c:pt idx="125">
                  <c:v>3.9596397891784605</c:v>
                </c:pt>
                <c:pt idx="126">
                  <c:v>3.9921209740789747</c:v>
                </c:pt>
                <c:pt idx="127">
                  <c:v>3.9921209740789747</c:v>
                </c:pt>
                <c:pt idx="128">
                  <c:v>3.9921209740789747</c:v>
                </c:pt>
                <c:pt idx="129">
                  <c:v>3.9921209740789747</c:v>
                </c:pt>
                <c:pt idx="130">
                  <c:v>4.0864355576974889</c:v>
                </c:pt>
                <c:pt idx="131">
                  <c:v>4.1154712334392931</c:v>
                </c:pt>
                <c:pt idx="132">
                  <c:v>4.143079316679426</c:v>
                </c:pt>
                <c:pt idx="133">
                  <c:v>4.1999325394747249</c:v>
                </c:pt>
                <c:pt idx="134">
                  <c:v>4.2211401068529515</c:v>
                </c:pt>
                <c:pt idx="135">
                  <c:v>4.2211401068529515</c:v>
                </c:pt>
                <c:pt idx="136">
                  <c:v>4.2211401068529515</c:v>
                </c:pt>
                <c:pt idx="137">
                  <c:v>4.2342885173678102</c:v>
                </c:pt>
                <c:pt idx="138">
                  <c:v>4.2779538045360024</c:v>
                </c:pt>
                <c:pt idx="139">
                  <c:v>4.3077759697240516</c:v>
                </c:pt>
                <c:pt idx="140">
                  <c:v>4.411825703700119</c:v>
                </c:pt>
                <c:pt idx="141">
                  <c:v>4.411825703700119</c:v>
                </c:pt>
                <c:pt idx="142">
                  <c:v>4.4189619495299706</c:v>
                </c:pt>
                <c:pt idx="143">
                  <c:v>4.4884204783281767</c:v>
                </c:pt>
                <c:pt idx="144">
                  <c:v>4.6389978715992557</c:v>
                </c:pt>
                <c:pt idx="145">
                  <c:v>4.6953582844632349</c:v>
                </c:pt>
                <c:pt idx="146">
                  <c:v>4.7446362684455901</c:v>
                </c:pt>
                <c:pt idx="147">
                  <c:v>4.8797983812807875</c:v>
                </c:pt>
                <c:pt idx="148">
                  <c:v>4.8797983812807875</c:v>
                </c:pt>
                <c:pt idx="149">
                  <c:v>4.8797983812807875</c:v>
                </c:pt>
                <c:pt idx="150">
                  <c:v>4.9345075439864212</c:v>
                </c:pt>
                <c:pt idx="151">
                  <c:v>4.9345075439864212</c:v>
                </c:pt>
                <c:pt idx="152">
                  <c:v>4.9345075439864212</c:v>
                </c:pt>
                <c:pt idx="153">
                  <c:v>4.9479912100928196</c:v>
                </c:pt>
                <c:pt idx="154">
                  <c:v>5.0183208787319629</c:v>
                </c:pt>
                <c:pt idx="155">
                  <c:v>5.0857976743525146</c:v>
                </c:pt>
                <c:pt idx="156">
                  <c:v>5.1506170099545514</c:v>
                </c:pt>
                <c:pt idx="157">
                  <c:v>5.1753661017580797</c:v>
                </c:pt>
                <c:pt idx="158">
                  <c:v>5.2370295307781465</c:v>
                </c:pt>
                <c:pt idx="159">
                  <c:v>5.3243046751324306</c:v>
                </c:pt>
                <c:pt idx="160">
                  <c:v>5.4187086335882135</c:v>
                </c:pt>
                <c:pt idx="161">
                  <c:v>5.4838045161131594</c:v>
                </c:pt>
                <c:pt idx="162">
                  <c:v>5.5356099881329577</c:v>
                </c:pt>
                <c:pt idx="163">
                  <c:v>5.5356099881329577</c:v>
                </c:pt>
                <c:pt idx="164">
                  <c:v>5.7255008745161247</c:v>
                </c:pt>
                <c:pt idx="165">
                  <c:v>5.8802276721930564</c:v>
                </c:pt>
                <c:pt idx="166">
                  <c:v>5.8802276721930564</c:v>
                </c:pt>
                <c:pt idx="167">
                  <c:v>5.9554586236262619</c:v>
                </c:pt>
                <c:pt idx="168">
                  <c:v>6.2194037946553582</c:v>
                </c:pt>
                <c:pt idx="169">
                  <c:v>6.4742653993642767</c:v>
                </c:pt>
                <c:pt idx="170">
                  <c:v>6.4742653993642767</c:v>
                </c:pt>
                <c:pt idx="171">
                  <c:v>6.4742653993642767</c:v>
                </c:pt>
                <c:pt idx="172">
                  <c:v>6.4742653993642767</c:v>
                </c:pt>
                <c:pt idx="173">
                  <c:v>6.4997810550172836</c:v>
                </c:pt>
                <c:pt idx="174">
                  <c:v>6.4997810550172836</c:v>
                </c:pt>
                <c:pt idx="175">
                  <c:v>6.4997810550172836</c:v>
                </c:pt>
                <c:pt idx="176">
                  <c:v>6.4997810550172836</c:v>
                </c:pt>
                <c:pt idx="177">
                  <c:v>6.4997810550172836</c:v>
                </c:pt>
                <c:pt idx="178">
                  <c:v>6.4997810550172836</c:v>
                </c:pt>
                <c:pt idx="179">
                  <c:v>6.4997810550172836</c:v>
                </c:pt>
                <c:pt idx="180">
                  <c:v>6.4997810550172836</c:v>
                </c:pt>
                <c:pt idx="181">
                  <c:v>6.4997810550172836</c:v>
                </c:pt>
                <c:pt idx="182">
                  <c:v>6.4997810550172836</c:v>
                </c:pt>
                <c:pt idx="183">
                  <c:v>6.4997810550172836</c:v>
                </c:pt>
                <c:pt idx="184">
                  <c:v>6.4997810550172836</c:v>
                </c:pt>
                <c:pt idx="185">
                  <c:v>6.4997810550172836</c:v>
                </c:pt>
                <c:pt idx="186">
                  <c:v>6.4997810550172836</c:v>
                </c:pt>
                <c:pt idx="187">
                  <c:v>6.4997810550172836</c:v>
                </c:pt>
                <c:pt idx="188">
                  <c:v>6.4997810550172836</c:v>
                </c:pt>
                <c:pt idx="189">
                  <c:v>6.4997810550172836</c:v>
                </c:pt>
                <c:pt idx="190">
                  <c:v>6.4997810550172836</c:v>
                </c:pt>
                <c:pt idx="191">
                  <c:v>6.4997810550172836</c:v>
                </c:pt>
                <c:pt idx="192">
                  <c:v>6.4997810550172836</c:v>
                </c:pt>
                <c:pt idx="193">
                  <c:v>6.4997810550172836</c:v>
                </c:pt>
                <c:pt idx="194">
                  <c:v>6.4997810550172836</c:v>
                </c:pt>
                <c:pt idx="195">
                  <c:v>6.5968840794475003</c:v>
                </c:pt>
                <c:pt idx="196">
                  <c:v>6.5968840794475003</c:v>
                </c:pt>
                <c:pt idx="197">
                  <c:v>6.5968840794475003</c:v>
                </c:pt>
                <c:pt idx="198">
                  <c:v>6.6349492397860024</c:v>
                </c:pt>
                <c:pt idx="199">
                  <c:v>6.7331973582892424</c:v>
                </c:pt>
                <c:pt idx="200">
                  <c:v>6.9165104103113659</c:v>
                </c:pt>
                <c:pt idx="201">
                  <c:v>7.02838246560367</c:v>
                </c:pt>
                <c:pt idx="202">
                  <c:v>7.02838246560367</c:v>
                </c:pt>
                <c:pt idx="203">
                  <c:v>7.1785376222773376</c:v>
                </c:pt>
                <c:pt idx="204">
                  <c:v>7.1785376222773376</c:v>
                </c:pt>
                <c:pt idx="205">
                  <c:v>7.2141799084803164</c:v>
                </c:pt>
                <c:pt idx="206">
                  <c:v>7.225116206467157</c:v>
                </c:pt>
                <c:pt idx="207">
                  <c:v>7.4030593291319926</c:v>
                </c:pt>
                <c:pt idx="208">
                  <c:v>7.4030593291319926</c:v>
                </c:pt>
                <c:pt idx="209">
                  <c:v>7.4030593291319926</c:v>
                </c:pt>
                <c:pt idx="210">
                  <c:v>7.4585702764150481</c:v>
                </c:pt>
                <c:pt idx="211">
                  <c:v>7.6008777208917015</c:v>
                </c:pt>
                <c:pt idx="212">
                  <c:v>7.6008777208917015</c:v>
                </c:pt>
                <c:pt idx="213">
                  <c:v>7.6089944217934029</c:v>
                </c:pt>
                <c:pt idx="214">
                  <c:v>7.6089944217934029</c:v>
                </c:pt>
                <c:pt idx="215">
                  <c:v>7.639316316925699</c:v>
                </c:pt>
                <c:pt idx="216">
                  <c:v>7.7324223175211353</c:v>
                </c:pt>
                <c:pt idx="217">
                  <c:v>7.7931348847472472</c:v>
                </c:pt>
                <c:pt idx="218">
                  <c:v>7.7931348847472472</c:v>
                </c:pt>
                <c:pt idx="219">
                  <c:v>7.7931348847472472</c:v>
                </c:pt>
                <c:pt idx="220">
                  <c:v>7.7931348847472472</c:v>
                </c:pt>
                <c:pt idx="221">
                  <c:v>7.7931348847472472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78912"/>
        <c:axId val="157480448"/>
      </c:lineChart>
      <c:lineChart>
        <c:grouping val="standard"/>
        <c:varyColors val="0"/>
        <c:ser>
          <c:idx val="0"/>
          <c:order val="0"/>
          <c:tx>
            <c:v>Drawdown (right axis)</c:v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control'!$BP$17:$BP$238</c:f>
              <c:numCache>
                <c:formatCode>0.00%</c:formatCode>
                <c:ptCount val="222"/>
                <c:pt idx="0">
                  <c:v>0</c:v>
                </c:pt>
                <c:pt idx="1">
                  <c:v>5.6810830176299919E-2</c:v>
                </c:pt>
                <c:pt idx="2">
                  <c:v>9.723052516193563E-2</c:v>
                </c:pt>
                <c:pt idx="3">
                  <c:v>0.11170428730869073</c:v>
                </c:pt>
                <c:pt idx="4">
                  <c:v>7.8091708497095236E-2</c:v>
                </c:pt>
                <c:pt idx="5">
                  <c:v>8.6693323170548231E-2</c:v>
                </c:pt>
                <c:pt idx="6">
                  <c:v>9.0006094839403208E-2</c:v>
                </c:pt>
                <c:pt idx="7">
                  <c:v>6.5095500725183414E-2</c:v>
                </c:pt>
                <c:pt idx="8">
                  <c:v>6.2939694238795987E-2</c:v>
                </c:pt>
                <c:pt idx="9">
                  <c:v>8.4211034960362613E-2</c:v>
                </c:pt>
                <c:pt idx="10">
                  <c:v>6.5225364090403248E-2</c:v>
                </c:pt>
                <c:pt idx="11">
                  <c:v>6.0705677591354909E-2</c:v>
                </c:pt>
                <c:pt idx="12">
                  <c:v>8.4079124184364029E-2</c:v>
                </c:pt>
                <c:pt idx="13">
                  <c:v>8.3635283498117094E-2</c:v>
                </c:pt>
                <c:pt idx="14">
                  <c:v>2.9211847740104741E-2</c:v>
                </c:pt>
                <c:pt idx="15">
                  <c:v>2.0511431875844761E-2</c:v>
                </c:pt>
                <c:pt idx="16">
                  <c:v>1.1013829592608586E-2</c:v>
                </c:pt>
                <c:pt idx="17">
                  <c:v>1.7942539300839222E-2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7.0831659698899971E-2</c:v>
                </c:pt>
                <c:pt idx="26">
                  <c:v>5.9654612306029205E-2</c:v>
                </c:pt>
                <c:pt idx="27">
                  <c:v>3.1585607208869361E-2</c:v>
                </c:pt>
                <c:pt idx="28">
                  <c:v>1.2486282319057559E-2</c:v>
                </c:pt>
                <c:pt idx="29">
                  <c:v>0</c:v>
                </c:pt>
                <c:pt idx="30">
                  <c:v>6.9884668585800058E-2</c:v>
                </c:pt>
                <c:pt idx="31">
                  <c:v>4.2798847280977395E-2</c:v>
                </c:pt>
                <c:pt idx="32">
                  <c:v>1.4430415351583846E-2</c:v>
                </c:pt>
                <c:pt idx="33">
                  <c:v>0</c:v>
                </c:pt>
                <c:pt idx="34">
                  <c:v>0</c:v>
                </c:pt>
                <c:pt idx="35">
                  <c:v>7.7833807768500456E-3</c:v>
                </c:pt>
                <c:pt idx="36">
                  <c:v>0</c:v>
                </c:pt>
                <c:pt idx="37">
                  <c:v>0</c:v>
                </c:pt>
                <c:pt idx="38">
                  <c:v>2.2173853265799973E-2</c:v>
                </c:pt>
                <c:pt idx="39">
                  <c:v>0</c:v>
                </c:pt>
                <c:pt idx="40">
                  <c:v>2.0361952528100004E-2</c:v>
                </c:pt>
                <c:pt idx="41">
                  <c:v>2.2301284138105058E-4</c:v>
                </c:pt>
                <c:pt idx="42">
                  <c:v>0</c:v>
                </c:pt>
                <c:pt idx="43">
                  <c:v>2.4297900642699991E-2</c:v>
                </c:pt>
                <c:pt idx="44">
                  <c:v>0</c:v>
                </c:pt>
                <c:pt idx="45">
                  <c:v>1.9022311041599984E-2</c:v>
                </c:pt>
                <c:pt idx="46">
                  <c:v>0</c:v>
                </c:pt>
                <c:pt idx="47">
                  <c:v>0</c:v>
                </c:pt>
                <c:pt idx="48">
                  <c:v>2.1931744182199939E-2</c:v>
                </c:pt>
                <c:pt idx="49">
                  <c:v>2.0055183781878774E-2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4.8825144838900048E-2</c:v>
                </c:pt>
                <c:pt idx="56">
                  <c:v>9.7702970697558719E-2</c:v>
                </c:pt>
                <c:pt idx="57">
                  <c:v>0.20205572978224101</c:v>
                </c:pt>
                <c:pt idx="58">
                  <c:v>0.21105126225645868</c:v>
                </c:pt>
                <c:pt idx="59">
                  <c:v>0.19271258270961356</c:v>
                </c:pt>
                <c:pt idx="60">
                  <c:v>0.21604458998987427</c:v>
                </c:pt>
                <c:pt idx="61">
                  <c:v>0.22866946007832464</c:v>
                </c:pt>
                <c:pt idx="62">
                  <c:v>0.24417284713067458</c:v>
                </c:pt>
                <c:pt idx="63">
                  <c:v>0.23077309373573182</c:v>
                </c:pt>
                <c:pt idx="64">
                  <c:v>0.23148457154415675</c:v>
                </c:pt>
                <c:pt idx="65">
                  <c:v>0.20839510158159102</c:v>
                </c:pt>
                <c:pt idx="66">
                  <c:v>0.22365866375825058</c:v>
                </c:pt>
                <c:pt idx="67">
                  <c:v>0.24586420070093284</c:v>
                </c:pt>
                <c:pt idx="68">
                  <c:v>0.27000705472618236</c:v>
                </c:pt>
                <c:pt idx="69">
                  <c:v>0.25230490026875912</c:v>
                </c:pt>
                <c:pt idx="70">
                  <c:v>0.21950647529244141</c:v>
                </c:pt>
                <c:pt idx="71">
                  <c:v>0.14753209494089145</c:v>
                </c:pt>
                <c:pt idx="72">
                  <c:v>0.16860286678078193</c:v>
                </c:pt>
                <c:pt idx="73">
                  <c:v>0.13190510238613667</c:v>
                </c:pt>
                <c:pt idx="74">
                  <c:v>0.15336167800667702</c:v>
                </c:pt>
                <c:pt idx="75">
                  <c:v>0.1988362910588326</c:v>
                </c:pt>
                <c:pt idx="76">
                  <c:v>0.18039853203327152</c:v>
                </c:pt>
                <c:pt idx="77">
                  <c:v>0.16972168182792116</c:v>
                </c:pt>
                <c:pt idx="78">
                  <c:v>0.15513538129886548</c:v>
                </c:pt>
                <c:pt idx="79">
                  <c:v>0.13058166596004794</c:v>
                </c:pt>
                <c:pt idx="80">
                  <c:v>0.13833218431799718</c:v>
                </c:pt>
                <c:pt idx="81">
                  <c:v>0.12763481481365002</c:v>
                </c:pt>
                <c:pt idx="82">
                  <c:v>9.6141204877966499E-2</c:v>
                </c:pt>
                <c:pt idx="83">
                  <c:v>5.0695217895203246E-2</c:v>
                </c:pt>
                <c:pt idx="84">
                  <c:v>1.9353387373530831E-2</c:v>
                </c:pt>
                <c:pt idx="85">
                  <c:v>9.7819545540112404E-3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3.735135406759895E-3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1.9880291180901085E-3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6.6803597280099035E-3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1.0808784704200932E-3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7.5926518860000005E-3</c:v>
                </c:pt>
                <c:pt idx="128">
                  <c:v>1.246311751973911E-2</c:v>
                </c:pt>
                <c:pt idx="129">
                  <c:v>4.5853351489107233E-4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2.5721548208299627E-3</c:v>
                </c:pt>
                <c:pt idx="136">
                  <c:v>1.9896392521333663E-3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8.9612810149300674E-3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6.1367405603899522E-3</c:v>
                </c:pt>
                <c:pt idx="149">
                  <c:v>1.9544791914317375E-3</c:v>
                </c:pt>
                <c:pt idx="150">
                  <c:v>0</c:v>
                </c:pt>
                <c:pt idx="151">
                  <c:v>7.8734635989699993E-3</c:v>
                </c:pt>
                <c:pt idx="152">
                  <c:v>7.8591854210290704E-3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6.3201989826200764E-3</c:v>
                </c:pt>
                <c:pt idx="164">
                  <c:v>0</c:v>
                </c:pt>
                <c:pt idx="165">
                  <c:v>0</c:v>
                </c:pt>
                <c:pt idx="166">
                  <c:v>1.8306606652099984E-3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1.7203395980499997E-2</c:v>
                </c:pt>
                <c:pt idx="171">
                  <c:v>3.2888790001369017E-2</c:v>
                </c:pt>
                <c:pt idx="172">
                  <c:v>1.553202226162193E-2</c:v>
                </c:pt>
                <c:pt idx="173">
                  <c:v>0</c:v>
                </c:pt>
                <c:pt idx="174">
                  <c:v>2.6452858368900007E-2</c:v>
                </c:pt>
                <c:pt idx="175">
                  <c:v>3.9834711464187711E-2</c:v>
                </c:pt>
                <c:pt idx="176">
                  <c:v>0.10363366072883244</c:v>
                </c:pt>
                <c:pt idx="177">
                  <c:v>0.14973780939313952</c:v>
                </c:pt>
                <c:pt idx="178">
                  <c:v>0.13669586333574896</c:v>
                </c:pt>
                <c:pt idx="179">
                  <c:v>0.12715773700613703</c:v>
                </c:pt>
                <c:pt idx="180">
                  <c:v>0.10684373774531335</c:v>
                </c:pt>
                <c:pt idx="181">
                  <c:v>0.10497249377490976</c:v>
                </c:pt>
                <c:pt idx="182">
                  <c:v>0.10476267858928912</c:v>
                </c:pt>
                <c:pt idx="183">
                  <c:v>0.10305064774772361</c:v>
                </c:pt>
                <c:pt idx="184">
                  <c:v>8.9856968614275876E-2</c:v>
                </c:pt>
                <c:pt idx="185">
                  <c:v>9.7600321784350727E-2</c:v>
                </c:pt>
                <c:pt idx="186">
                  <c:v>8.1556961761877642E-2</c:v>
                </c:pt>
                <c:pt idx="187">
                  <c:v>7.3675712669606583E-2</c:v>
                </c:pt>
                <c:pt idx="188">
                  <c:v>4.8043448639049552E-2</c:v>
                </c:pt>
                <c:pt idx="189">
                  <c:v>4.6029052130534535E-2</c:v>
                </c:pt>
                <c:pt idx="190">
                  <c:v>1.245766191821741E-2</c:v>
                </c:pt>
                <c:pt idx="191">
                  <c:v>2.657184835900922E-2</c:v>
                </c:pt>
                <c:pt idx="192">
                  <c:v>1.6170372834872437E-2</c:v>
                </c:pt>
                <c:pt idx="193">
                  <c:v>5.3647828055000324E-3</c:v>
                </c:pt>
                <c:pt idx="194">
                  <c:v>1.5690023956937476E-3</c:v>
                </c:pt>
                <c:pt idx="195">
                  <c:v>0</c:v>
                </c:pt>
                <c:pt idx="196">
                  <c:v>6.3154104270300004E-3</c:v>
                </c:pt>
                <c:pt idx="197">
                  <c:v>7.2346509788015446E-4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5.1734118704199758E-3</c:v>
                </c:pt>
                <c:pt idx="203">
                  <c:v>0</c:v>
                </c:pt>
                <c:pt idx="204">
                  <c:v>7.7126285122000411E-3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6.2644378143699858E-3</c:v>
                </c:pt>
                <c:pt idx="209">
                  <c:v>1.7326741463230915E-2</c:v>
                </c:pt>
                <c:pt idx="210">
                  <c:v>0</c:v>
                </c:pt>
                <c:pt idx="211">
                  <c:v>0</c:v>
                </c:pt>
                <c:pt idx="212">
                  <c:v>7.0169425230899043E-4</c:v>
                </c:pt>
                <c:pt idx="213">
                  <c:v>0</c:v>
                </c:pt>
                <c:pt idx="214">
                  <c:v>2.9595760752702566E-4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4.2707371452499823E-3</c:v>
                </c:pt>
                <c:pt idx="219">
                  <c:v>6.7815205839979551E-3</c:v>
                </c:pt>
                <c:pt idx="220">
                  <c:v>4.8591242411858667E-3</c:v>
                </c:pt>
                <c:pt idx="221">
                  <c:v>1.8518260800283314E-2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12704"/>
        <c:axId val="157481984"/>
      </c:lineChart>
      <c:dateAx>
        <c:axId val="157478912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low"/>
        <c:crossAx val="157480448"/>
        <c:crosses val="autoZero"/>
        <c:auto val="1"/>
        <c:lblOffset val="100"/>
        <c:baseTimeUnit val="months"/>
      </c:dateAx>
      <c:valAx>
        <c:axId val="157480448"/>
        <c:scaling>
          <c:orientation val="minMax"/>
          <c:min val="-2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57478912"/>
        <c:crosses val="autoZero"/>
        <c:crossBetween val="between"/>
      </c:valAx>
      <c:valAx>
        <c:axId val="157481984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crossAx val="159912704"/>
        <c:crosses val="max"/>
        <c:crossBetween val="between"/>
      </c:valAx>
      <c:dateAx>
        <c:axId val="159912704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extTo"/>
        <c:crossAx val="157481984"/>
        <c:crosses val="autoZero"/>
        <c:auto val="1"/>
        <c:lblOffset val="100"/>
        <c:baseTimeUnit val="months"/>
      </c:date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'Drawdown control'!$AV$16</c:f>
              <c:strCache>
                <c:ptCount val="1"/>
                <c:pt idx="0">
                  <c:v>Emg Mkts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control'!$AV$17:$AV$238</c:f>
              <c:numCache>
                <c:formatCode>#,##0.00</c:formatCode>
                <c:ptCount val="222"/>
                <c:pt idx="0">
                  <c:v>1.1051334390930001</c:v>
                </c:pt>
                <c:pt idx="1">
                  <c:v>1.0921973892231533</c:v>
                </c:pt>
                <c:pt idx="2">
                  <c:v>1.0417080081735808</c:v>
                </c:pt>
                <c:pt idx="3">
                  <c:v>0.95454538422724478</c:v>
                </c:pt>
                <c:pt idx="4">
                  <c:v>0.94743102497655074</c:v>
                </c:pt>
                <c:pt idx="5">
                  <c:v>0.95180162436854332</c:v>
                </c:pt>
                <c:pt idx="6">
                  <c:v>1.0070177194518317</c:v>
                </c:pt>
                <c:pt idx="7">
                  <c:v>1.1721871548710823</c:v>
                </c:pt>
                <c:pt idx="8">
                  <c:v>1.2329361127466711</c:v>
                </c:pt>
                <c:pt idx="9">
                  <c:v>1.1891294929520178</c:v>
                </c:pt>
                <c:pt idx="10">
                  <c:v>1.172067257958294</c:v>
                </c:pt>
                <c:pt idx="11">
                  <c:v>1.1225645325311693</c:v>
                </c:pt>
                <c:pt idx="12">
                  <c:v>1.0103267142812553</c:v>
                </c:pt>
                <c:pt idx="13">
                  <c:v>0.93055143300612619</c:v>
                </c:pt>
                <c:pt idx="14">
                  <c:v>0.87912960760414638</c:v>
                </c:pt>
                <c:pt idx="15">
                  <c:v>0.94270392673117887</c:v>
                </c:pt>
                <c:pt idx="16">
                  <c:v>0.95521218548910236</c:v>
                </c:pt>
                <c:pt idx="17">
                  <c:v>0.9625341780160237</c:v>
                </c:pt>
                <c:pt idx="18">
                  <c:v>0.98340599682044927</c:v>
                </c:pt>
                <c:pt idx="19">
                  <c:v>0.99291373537237948</c:v>
                </c:pt>
                <c:pt idx="20">
                  <c:v>1.0113816999066134</c:v>
                </c:pt>
                <c:pt idx="21">
                  <c:v>0.95395283144259935</c:v>
                </c:pt>
                <c:pt idx="22">
                  <c:v>0.92392827922027876</c:v>
                </c:pt>
                <c:pt idx="23">
                  <c:v>0.93065744920599291</c:v>
                </c:pt>
                <c:pt idx="24">
                  <c:v>1.0036872744191712</c:v>
                </c:pt>
                <c:pt idx="25">
                  <c:v>0.99787072746497385</c:v>
                </c:pt>
                <c:pt idx="26">
                  <c:v>0.98846787904813338</c:v>
                </c:pt>
                <c:pt idx="27">
                  <c:v>1.0383715315543698</c:v>
                </c:pt>
                <c:pt idx="28">
                  <c:v>1.0850766262953797</c:v>
                </c:pt>
                <c:pt idx="29">
                  <c:v>1.1431055011267084</c:v>
                </c:pt>
                <c:pt idx="30">
                  <c:v>1.1122958476073781</c:v>
                </c:pt>
                <c:pt idx="31">
                  <c:v>1.1517081581408002</c:v>
                </c:pt>
                <c:pt idx="32">
                  <c:v>1.1692792368985463</c:v>
                </c:pt>
                <c:pt idx="33">
                  <c:v>1.1889825737730972</c:v>
                </c:pt>
                <c:pt idx="34">
                  <c:v>1.2197103334239539</c:v>
                </c:pt>
                <c:pt idx="35">
                  <c:v>1.2491353807804091</c:v>
                </c:pt>
                <c:pt idx="36">
                  <c:v>1.3670660307653255</c:v>
                </c:pt>
                <c:pt idx="37">
                  <c:v>1.4720507819897375</c:v>
                </c:pt>
                <c:pt idx="38">
                  <c:v>1.4599408233373832</c:v>
                </c:pt>
                <c:pt idx="39">
                  <c:v>1.4883984620576018</c:v>
                </c:pt>
                <c:pt idx="40">
                  <c:v>1.5323324532236664</c:v>
                </c:pt>
                <c:pt idx="41">
                  <c:v>1.6360128766964772</c:v>
                </c:pt>
                <c:pt idx="42">
                  <c:v>1.7414021417747874</c:v>
                </c:pt>
                <c:pt idx="43">
                  <c:v>1.6776572083343833</c:v>
                </c:pt>
                <c:pt idx="44">
                  <c:v>1.7241017070867206</c:v>
                </c:pt>
                <c:pt idx="45">
                  <c:v>1.5883964210010963</c:v>
                </c:pt>
                <c:pt idx="46">
                  <c:v>1.5126055568848316</c:v>
                </c:pt>
                <c:pt idx="47">
                  <c:v>1.5773880857671174</c:v>
                </c:pt>
                <c:pt idx="48">
                  <c:v>1.4840914592403547</c:v>
                </c:pt>
                <c:pt idx="49">
                  <c:v>1.5134901999708139</c:v>
                </c:pt>
                <c:pt idx="50">
                  <c:v>1.5681421690891313</c:v>
                </c:pt>
                <c:pt idx="51">
                  <c:v>1.5651263625439955</c:v>
                </c:pt>
                <c:pt idx="52">
                  <c:v>1.411869321382343</c:v>
                </c:pt>
                <c:pt idx="53">
                  <c:v>1.3456036141234649</c:v>
                </c:pt>
                <c:pt idx="54">
                  <c:v>1.3464859136933327</c:v>
                </c:pt>
                <c:pt idx="55">
                  <c:v>1.0358295301142999</c:v>
                </c:pt>
                <c:pt idx="56">
                  <c:v>0.95900744691859297</c:v>
                </c:pt>
                <c:pt idx="57">
                  <c:v>0.97499549567689259</c:v>
                </c:pt>
                <c:pt idx="58">
                  <c:v>1.0201734871885741</c:v>
                </c:pt>
                <c:pt idx="59">
                  <c:v>0.98088317684918114</c:v>
                </c:pt>
                <c:pt idx="60">
                  <c:v>0.95208470637448817</c:v>
                </c:pt>
                <c:pt idx="61">
                  <c:v>0.96312359839043205</c:v>
                </c:pt>
                <c:pt idx="62">
                  <c:v>1.0345405129515794</c:v>
                </c:pt>
                <c:pt idx="63">
                  <c:v>1.1014924522185248</c:v>
                </c:pt>
                <c:pt idx="64">
                  <c:v>1.0875034723191515</c:v>
                </c:pt>
                <c:pt idx="65">
                  <c:v>1.1406744143230867</c:v>
                </c:pt>
                <c:pt idx="66">
                  <c:v>1.1228354689317375</c:v>
                </c:pt>
                <c:pt idx="67">
                  <c:v>1.0927538070471368</c:v>
                </c:pt>
                <c:pt idx="68">
                  <c:v>1.0854673252471674</c:v>
                </c:pt>
                <c:pt idx="69">
                  <c:v>1.1249619034151006</c:v>
                </c:pt>
                <c:pt idx="70">
                  <c:v>1.2292796028209765</c:v>
                </c:pt>
                <c:pt idx="71">
                  <c:v>1.4176312896298757</c:v>
                </c:pt>
                <c:pt idx="72">
                  <c:v>1.3953325034679149</c:v>
                </c:pt>
                <c:pt idx="73">
                  <c:v>1.4794085909180759</c:v>
                </c:pt>
                <c:pt idx="74">
                  <c:v>1.5250012169004967</c:v>
                </c:pt>
                <c:pt idx="75">
                  <c:v>1.4063542626037742</c:v>
                </c:pt>
                <c:pt idx="76">
                  <c:v>1.3479493815064485</c:v>
                </c:pt>
                <c:pt idx="77">
                  <c:v>1.4222942487456405</c:v>
                </c:pt>
                <c:pt idx="78">
                  <c:v>1.4297996008222074</c:v>
                </c:pt>
                <c:pt idx="79">
                  <c:v>1.491279850440149</c:v>
                </c:pt>
                <c:pt idx="80">
                  <c:v>1.3897044397362808</c:v>
                </c:pt>
                <c:pt idx="81">
                  <c:v>1.3551005884734675</c:v>
                </c:pt>
                <c:pt idx="82">
                  <c:v>1.3055519536452349</c:v>
                </c:pt>
                <c:pt idx="83">
                  <c:v>1.3356313874371932</c:v>
                </c:pt>
                <c:pt idx="84">
                  <c:v>1.3934728423655782</c:v>
                </c:pt>
                <c:pt idx="85">
                  <c:v>1.352952356785744</c:v>
                </c:pt>
                <c:pt idx="86">
                  <c:v>1.3353660888347232</c:v>
                </c:pt>
                <c:pt idx="87">
                  <c:v>1.3280127048213726</c:v>
                </c:pt>
                <c:pt idx="88">
                  <c:v>1.3596184294828892</c:v>
                </c:pt>
                <c:pt idx="89">
                  <c:v>1.3816910270101981</c:v>
                </c:pt>
                <c:pt idx="90">
                  <c:v>1.3407669751008635</c:v>
                </c:pt>
                <c:pt idx="91">
                  <c:v>1.3260955593616539</c:v>
                </c:pt>
                <c:pt idx="92">
                  <c:v>1.2679302834591801</c:v>
                </c:pt>
                <c:pt idx="93">
                  <c:v>1.2955594094367093</c:v>
                </c:pt>
                <c:pt idx="94">
                  <c:v>1.3467692692567104</c:v>
                </c:pt>
                <c:pt idx="95">
                  <c:v>1.4114965809097773</c:v>
                </c:pt>
                <c:pt idx="96">
                  <c:v>1.4503215134597338</c:v>
                </c:pt>
                <c:pt idx="97">
                  <c:v>1.4921853244441663</c:v>
                </c:pt>
                <c:pt idx="98">
                  <c:v>1.5510312128354582</c:v>
                </c:pt>
                <c:pt idx="99">
                  <c:v>1.5528155810060802</c:v>
                </c:pt>
                <c:pt idx="100">
                  <c:v>1.5413427331846503</c:v>
                </c:pt>
                <c:pt idx="101">
                  <c:v>1.4834241942989532</c:v>
                </c:pt>
                <c:pt idx="102">
                  <c:v>1.4656747616009906</c:v>
                </c:pt>
                <c:pt idx="103">
                  <c:v>1.4840612051097759</c:v>
                </c:pt>
                <c:pt idx="104">
                  <c:v>1.4544825852052992</c:v>
                </c:pt>
                <c:pt idx="105">
                  <c:v>1.4890681151480893</c:v>
                </c:pt>
                <c:pt idx="106">
                  <c:v>1.522385734447689</c:v>
                </c:pt>
                <c:pt idx="107">
                  <c:v>1.5142785363525824</c:v>
                </c:pt>
                <c:pt idx="108">
                  <c:v>1.5074492497934402</c:v>
                </c:pt>
                <c:pt idx="109">
                  <c:v>1.5228037416257012</c:v>
                </c:pt>
                <c:pt idx="110">
                  <c:v>1.5378543932750182</c:v>
                </c:pt>
                <c:pt idx="111">
                  <c:v>1.5975660778909069</c:v>
                </c:pt>
                <c:pt idx="112">
                  <c:v>1.6775891189826373</c:v>
                </c:pt>
                <c:pt idx="113">
                  <c:v>1.7113884002653978</c:v>
                </c:pt>
                <c:pt idx="114">
                  <c:v>1.7208536994240902</c:v>
                </c:pt>
                <c:pt idx="115">
                  <c:v>1.7721170228327201</c:v>
                </c:pt>
                <c:pt idx="116">
                  <c:v>1.8190589785557396</c:v>
                </c:pt>
                <c:pt idx="117">
                  <c:v>1.8600128010518393</c:v>
                </c:pt>
                <c:pt idx="118">
                  <c:v>1.8817334691858234</c:v>
                </c:pt>
                <c:pt idx="119">
                  <c:v>1.9486819903929891</c:v>
                </c:pt>
                <c:pt idx="120">
                  <c:v>1.9979684802084035</c:v>
                </c:pt>
                <c:pt idx="121">
                  <c:v>2.025767956536646</c:v>
                </c:pt>
                <c:pt idx="122">
                  <c:v>2.0626895925054156</c:v>
                </c:pt>
                <c:pt idx="123">
                  <c:v>1.9943468040770762</c:v>
                </c:pt>
                <c:pt idx="124">
                  <c:v>1.9581292132498109</c:v>
                </c:pt>
                <c:pt idx="125">
                  <c:v>1.9751093160179636</c:v>
                </c:pt>
                <c:pt idx="126">
                  <c:v>1.9722709616692682</c:v>
                </c:pt>
                <c:pt idx="127">
                  <c:v>2.0083631187098976</c:v>
                </c:pt>
                <c:pt idx="128">
                  <c:v>2.0551295034095363</c:v>
                </c:pt>
                <c:pt idx="129">
                  <c:v>2.1042356869052607</c:v>
                </c:pt>
                <c:pt idx="130">
                  <c:v>2.1606767666362949</c:v>
                </c:pt>
                <c:pt idx="131">
                  <c:v>2.1906270512821346</c:v>
                </c:pt>
                <c:pt idx="132">
                  <c:v>2.2148405141121175</c:v>
                </c:pt>
                <c:pt idx="133">
                  <c:v>2.2885147922215179</c:v>
                </c:pt>
                <c:pt idx="134">
                  <c:v>2.2453963578044482</c:v>
                </c:pt>
                <c:pt idx="135">
                  <c:v>2.2515687826949655</c:v>
                </c:pt>
                <c:pt idx="136">
                  <c:v>2.2665513783832387</c:v>
                </c:pt>
                <c:pt idx="137">
                  <c:v>2.3117948654562834</c:v>
                </c:pt>
                <c:pt idx="138">
                  <c:v>2.3646593839092493</c:v>
                </c:pt>
                <c:pt idx="139">
                  <c:v>2.4185796686939822</c:v>
                </c:pt>
                <c:pt idx="140">
                  <c:v>2.5180216368993205</c:v>
                </c:pt>
                <c:pt idx="141">
                  <c:v>2.4471241784307325</c:v>
                </c:pt>
                <c:pt idx="142">
                  <c:v>2.5062564931467111</c:v>
                </c:pt>
                <c:pt idx="143">
                  <c:v>2.567128771106475</c:v>
                </c:pt>
                <c:pt idx="144">
                  <c:v>2.7147932449183276</c:v>
                </c:pt>
                <c:pt idx="145">
                  <c:v>2.7568140574752555</c:v>
                </c:pt>
                <c:pt idx="146">
                  <c:v>2.7943102669081159</c:v>
                </c:pt>
                <c:pt idx="147">
                  <c:v>2.9006639783680397</c:v>
                </c:pt>
                <c:pt idx="148">
                  <c:v>2.7547846205403244</c:v>
                </c:pt>
                <c:pt idx="149">
                  <c:v>2.7504618061665007</c:v>
                </c:pt>
                <c:pt idx="150">
                  <c:v>2.8040034936489775</c:v>
                </c:pt>
                <c:pt idx="151">
                  <c:v>2.8433800983253761</c:v>
                </c:pt>
                <c:pt idx="152">
                  <c:v>2.8302604896178596</c:v>
                </c:pt>
                <c:pt idx="153">
                  <c:v>2.9108644949630524</c:v>
                </c:pt>
                <c:pt idx="154">
                  <c:v>3.0021938899538751</c:v>
                </c:pt>
                <c:pt idx="155">
                  <c:v>3.0871473964487981</c:v>
                </c:pt>
                <c:pt idx="156">
                  <c:v>3.0892394340798064</c:v>
                </c:pt>
                <c:pt idx="157">
                  <c:v>3.1237576076033924</c:v>
                </c:pt>
                <c:pt idx="158">
                  <c:v>3.1845363937241644</c:v>
                </c:pt>
                <c:pt idx="159">
                  <c:v>3.2544309822019155</c:v>
                </c:pt>
                <c:pt idx="160">
                  <c:v>3.3100799148520781</c:v>
                </c:pt>
                <c:pt idx="161">
                  <c:v>3.3702018115637657</c:v>
                </c:pt>
                <c:pt idx="162">
                  <c:v>3.4557734716758017</c:v>
                </c:pt>
                <c:pt idx="163">
                  <c:v>3.3733992836596576</c:v>
                </c:pt>
                <c:pt idx="164">
                  <c:v>3.5339683205468089</c:v>
                </c:pt>
                <c:pt idx="165">
                  <c:v>3.7272933833751036</c:v>
                </c:pt>
                <c:pt idx="166">
                  <c:v>3.6577321820928406</c:v>
                </c:pt>
                <c:pt idx="167">
                  <c:v>3.7044914048060309</c:v>
                </c:pt>
                <c:pt idx="168">
                  <c:v>3.6051351753587033</c:v>
                </c:pt>
                <c:pt idx="169">
                  <c:v>3.669057805529027</c:v>
                </c:pt>
                <c:pt idx="170">
                  <c:v>3.5473062671318543</c:v>
                </c:pt>
                <c:pt idx="171">
                  <c:v>3.5530677915227651</c:v>
                </c:pt>
                <c:pt idx="172">
                  <c:v>3.6286981024095</c:v>
                </c:pt>
                <c:pt idx="173">
                  <c:v>3.5701960108850774</c:v>
                </c:pt>
                <c:pt idx="174">
                  <c:v>3.4685370000236309</c:v>
                </c:pt>
                <c:pt idx="175">
                  <c:v>3.3296921109092974</c:v>
                </c:pt>
                <c:pt idx="176">
                  <c:v>3.0318545761288491</c:v>
                </c:pt>
                <c:pt idx="177">
                  <c:v>2.6183720445158358</c:v>
                </c:pt>
                <c:pt idx="178">
                  <c:v>2.5692438456066382</c:v>
                </c:pt>
                <c:pt idx="179">
                  <c:v>2.5746910710592257</c:v>
                </c:pt>
                <c:pt idx="180">
                  <c:v>2.5710060945602318</c:v>
                </c:pt>
                <c:pt idx="181">
                  <c:v>2.5168915786985444</c:v>
                </c:pt>
                <c:pt idx="182">
                  <c:v>2.5731668772540743</c:v>
                </c:pt>
                <c:pt idx="183">
                  <c:v>2.7061517265275969</c:v>
                </c:pt>
                <c:pt idx="184">
                  <c:v>2.8943439001298166</c:v>
                </c:pt>
                <c:pt idx="185">
                  <c:v>2.9142489915632965</c:v>
                </c:pt>
                <c:pt idx="186">
                  <c:v>3.0258472606395865</c:v>
                </c:pt>
                <c:pt idx="187">
                  <c:v>3.0579755375030437</c:v>
                </c:pt>
                <c:pt idx="188">
                  <c:v>3.2090978787232984</c:v>
                </c:pt>
                <c:pt idx="189">
                  <c:v>3.2379784287404232</c:v>
                </c:pt>
                <c:pt idx="190">
                  <c:v>3.2821920813681236</c:v>
                </c:pt>
                <c:pt idx="191">
                  <c:v>3.3469858621410222</c:v>
                </c:pt>
                <c:pt idx="192">
                  <c:v>3.3213671930500714</c:v>
                </c:pt>
                <c:pt idx="193">
                  <c:v>3.3064538826271557</c:v>
                </c:pt>
                <c:pt idx="194">
                  <c:v>3.4348898725574175</c:v>
                </c:pt>
                <c:pt idx="195">
                  <c:v>3.469502793350423</c:v>
                </c:pt>
                <c:pt idx="196">
                  <c:v>3.3207427705446344</c:v>
                </c:pt>
                <c:pt idx="197">
                  <c:v>3.3197205953516864</c:v>
                </c:pt>
                <c:pt idx="198">
                  <c:v>3.4365501387793036</c:v>
                </c:pt>
                <c:pt idx="199">
                  <c:v>3.4407062283872172</c:v>
                </c:pt>
                <c:pt idx="200">
                  <c:v>3.6049387505051071</c:v>
                </c:pt>
                <c:pt idx="201">
                  <c:v>3.6846067881527031</c:v>
                </c:pt>
                <c:pt idx="202">
                  <c:v>3.6707586596151449</c:v>
                </c:pt>
                <c:pt idx="203">
                  <c:v>3.725901600866155</c:v>
                </c:pt>
                <c:pt idx="204">
                  <c:v>3.7114057356668835</c:v>
                </c:pt>
                <c:pt idx="205">
                  <c:v>3.7088772266132142</c:v>
                </c:pt>
                <c:pt idx="206">
                  <c:v>3.7875635797563287</c:v>
                </c:pt>
                <c:pt idx="207">
                  <c:v>3.8754955776187181</c:v>
                </c:pt>
                <c:pt idx="208">
                  <c:v>3.8326558772336665</c:v>
                </c:pt>
                <c:pt idx="209">
                  <c:v>3.8077208883370655</c:v>
                </c:pt>
                <c:pt idx="210">
                  <c:v>3.8712306731241592</c:v>
                </c:pt>
                <c:pt idx="211">
                  <c:v>3.7491829212431482</c:v>
                </c:pt>
                <c:pt idx="212">
                  <c:v>3.4691206641218737</c:v>
                </c:pt>
                <c:pt idx="213">
                  <c:v>3.5975259730466975</c:v>
                </c:pt>
                <c:pt idx="214">
                  <c:v>3.5008609668812163</c:v>
                </c:pt>
                <c:pt idx="215">
                  <c:v>3.4762870253904121</c:v>
                </c:pt>
                <c:pt idx="216">
                  <c:v>3.6062144774343392</c:v>
                </c:pt>
                <c:pt idx="217">
                  <c:v>3.7114325505107217</c:v>
                </c:pt>
                <c:pt idx="218">
                  <c:v>3.685408554252672</c:v>
                </c:pt>
                <c:pt idx="219">
                  <c:v>3.6909084321560348</c:v>
                </c:pt>
                <c:pt idx="220">
                  <c:v>3.5510653335924731</c:v>
                </c:pt>
                <c:pt idx="221">
                  <c:v>3.5462532119097085</c:v>
                </c:pt>
              </c:numCache>
            </c:numRef>
          </c:val>
          <c:smooth val="0"/>
        </c:ser>
        <c:ser>
          <c:idx val="1"/>
          <c:order val="1"/>
          <c:tx>
            <c:v>w/ DD control</c:v>
          </c:tx>
          <c:marker>
            <c:symbol val="none"/>
          </c:marker>
          <c:val>
            <c:numRef>
              <c:f>'Drawdown control'!$CN$17:$CN$238</c:f>
              <c:numCache>
                <c:formatCode>#,##0.00</c:formatCode>
                <c:ptCount val="222"/>
                <c:pt idx="0">
                  <c:v>1.1051334390930001</c:v>
                </c:pt>
                <c:pt idx="1">
                  <c:v>1.1012203261396052</c:v>
                </c:pt>
                <c:pt idx="2">
                  <c:v>1.0824383508345827</c:v>
                </c:pt>
                <c:pt idx="3">
                  <c:v>1.0497748890835663</c:v>
                </c:pt>
                <c:pt idx="4">
                  <c:v>1.0493276550669304</c:v>
                </c:pt>
                <c:pt idx="5">
                  <c:v>1.0531201188730424</c:v>
                </c:pt>
                <c:pt idx="6">
                  <c:v>1.0760995151029311</c:v>
                </c:pt>
                <c:pt idx="7">
                  <c:v>1.1443985641117962</c:v>
                </c:pt>
                <c:pt idx="8">
                  <c:v>1.1711361203259556</c:v>
                </c:pt>
                <c:pt idx="9">
                  <c:v>1.1567659899716083</c:v>
                </c:pt>
                <c:pt idx="10">
                  <c:v>1.1528642892990029</c:v>
                </c:pt>
                <c:pt idx="11">
                  <c:v>1.1371114372885116</c:v>
                </c:pt>
                <c:pt idx="12">
                  <c:v>1.0981693191067869</c:v>
                </c:pt>
                <c:pt idx="13">
                  <c:v>1.07306807026108</c:v>
                </c:pt>
                <c:pt idx="14">
                  <c:v>1.0591430753419651</c:v>
                </c:pt>
                <c:pt idx="15">
                  <c:v>1.0829002809912938</c:v>
                </c:pt>
                <c:pt idx="16">
                  <c:v>1.0912169920409771</c:v>
                </c:pt>
                <c:pt idx="17">
                  <c:v>1.0973139982617992</c:v>
                </c:pt>
                <c:pt idx="18">
                  <c:v>1.108020950554323</c:v>
                </c:pt>
                <c:pt idx="19">
                  <c:v>1.1149776747002658</c:v>
                </c:pt>
                <c:pt idx="20">
                  <c:v>1.1250890817288168</c:v>
                </c:pt>
                <c:pt idx="21">
                  <c:v>1.0967489634211909</c:v>
                </c:pt>
                <c:pt idx="22">
                  <c:v>1.0830215966373797</c:v>
                </c:pt>
                <c:pt idx="23">
                  <c:v>1.0894497108236487</c:v>
                </c:pt>
                <c:pt idx="24">
                  <c:v>1.1299893095026066</c:v>
                </c:pt>
                <c:pt idx="25">
                  <c:v>1.1287922686399199</c:v>
                </c:pt>
                <c:pt idx="26">
                  <c:v>1.1253470613461269</c:v>
                </c:pt>
                <c:pt idx="27">
                  <c:v>1.1613990612801959</c:v>
                </c:pt>
                <c:pt idx="28">
                  <c:v>1.2015620520555721</c:v>
                </c:pt>
                <c:pt idx="29">
                  <c:v>1.2556744992840057</c:v>
                </c:pt>
                <c:pt idx="30">
                  <c:v>1.2299947500497903</c:v>
                </c:pt>
                <c:pt idx="31">
                  <c:v>1.2620636360681028</c:v>
                </c:pt>
                <c:pt idx="32">
                  <c:v>1.2774691305108836</c:v>
                </c:pt>
                <c:pt idx="33">
                  <c:v>1.2942804395386038</c:v>
                </c:pt>
                <c:pt idx="34">
                  <c:v>1.3195330865496098</c:v>
                </c:pt>
                <c:pt idx="35">
                  <c:v>1.3473253979608002</c:v>
                </c:pt>
                <c:pt idx="36">
                  <c:v>1.4686668510424514</c:v>
                </c:pt>
                <c:pt idx="37">
                  <c:v>1.5779242891555998</c:v>
                </c:pt>
                <c:pt idx="38">
                  <c:v>1.5672160784216207</c:v>
                </c:pt>
                <c:pt idx="39">
                  <c:v>1.5937492783256619</c:v>
                </c:pt>
                <c:pt idx="40">
                  <c:v>1.6350198044255373</c:v>
                </c:pt>
                <c:pt idx="41">
                  <c:v>1.7308215350652258</c:v>
                </c:pt>
                <c:pt idx="42">
                  <c:v>1.8283499523441999</c:v>
                </c:pt>
                <c:pt idx="43">
                  <c:v>1.7736394587631628</c:v>
                </c:pt>
                <c:pt idx="44">
                  <c:v>1.8167178602877982</c:v>
                </c:pt>
                <c:pt idx="45">
                  <c:v>1.7104236163909226</c:v>
                </c:pt>
                <c:pt idx="46">
                  <c:v>1.6630298565414225</c:v>
                </c:pt>
                <c:pt idx="47">
                  <c:v>1.6969479556506732</c:v>
                </c:pt>
                <c:pt idx="48">
                  <c:v>1.6600526360016419</c:v>
                </c:pt>
                <c:pt idx="49">
                  <c:v>1.6763343801358481</c:v>
                </c:pt>
                <c:pt idx="50">
                  <c:v>1.7040828068998948</c:v>
                </c:pt>
                <c:pt idx="51">
                  <c:v>1.7065543632002389</c:v>
                </c:pt>
                <c:pt idx="52">
                  <c:v>1.6344539292442031</c:v>
                </c:pt>
                <c:pt idx="53">
                  <c:v>1.6096369648126463</c:v>
                </c:pt>
                <c:pt idx="54">
                  <c:v>1.6144322380646348</c:v>
                </c:pt>
                <c:pt idx="55">
                  <c:v>1.4951133005352202</c:v>
                </c:pt>
                <c:pt idx="56">
                  <c:v>1.4736904010967906</c:v>
                </c:pt>
                <c:pt idx="57">
                  <c:v>1.4810323594299921</c:v>
                </c:pt>
                <c:pt idx="58">
                  <c:v>1.4946580799203095</c:v>
                </c:pt>
                <c:pt idx="59">
                  <c:v>1.4909592505090112</c:v>
                </c:pt>
                <c:pt idx="60">
                  <c:v>1.4893618649314422</c:v>
                </c:pt>
                <c:pt idx="61">
                  <c:v>1.4963085358644233</c:v>
                </c:pt>
                <c:pt idx="62">
                  <c:v>1.518345118083342</c:v>
                </c:pt>
                <c:pt idx="63">
                  <c:v>1.5392936303574045</c:v>
                </c:pt>
                <c:pt idx="64">
                  <c:v>1.5402811182099014</c:v>
                </c:pt>
                <c:pt idx="65">
                  <c:v>1.5577086887879672</c:v>
                </c:pt>
                <c:pt idx="66">
                  <c:v>1.5581585790997374</c:v>
                </c:pt>
                <c:pt idx="67">
                  <c:v>1.5557503604501921</c:v>
                </c:pt>
                <c:pt idx="68">
                  <c:v>1.5589237971946315</c:v>
                </c:pt>
                <c:pt idx="69">
                  <c:v>1.5811468907814568</c:v>
                </c:pt>
                <c:pt idx="70">
                  <c:v>1.6442950697399272</c:v>
                </c:pt>
                <c:pt idx="71">
                  <c:v>1.7702151087723685</c:v>
                </c:pt>
                <c:pt idx="72">
                  <c:v>1.7573435047356947</c:v>
                </c:pt>
                <c:pt idx="73">
                  <c:v>1.8088958426864248</c:v>
                </c:pt>
                <c:pt idx="74">
                  <c:v>1.8413229388662726</c:v>
                </c:pt>
                <c:pt idx="75">
                  <c:v>1.7701574317489188</c:v>
                </c:pt>
                <c:pt idx="76">
                  <c:v>1.7405293232051589</c:v>
                </c:pt>
                <c:pt idx="77">
                  <c:v>1.7815473387433101</c:v>
                </c:pt>
                <c:pt idx="78">
                  <c:v>1.7904414761935943</c:v>
                </c:pt>
                <c:pt idx="79">
                  <c:v>1.8272060833667054</c:v>
                </c:pt>
                <c:pt idx="80">
                  <c:v>1.7771323528566942</c:v>
                </c:pt>
                <c:pt idx="81">
                  <c:v>1.7646553324026615</c:v>
                </c:pt>
                <c:pt idx="82">
                  <c:v>1.7464590029557256</c:v>
                </c:pt>
                <c:pt idx="83">
                  <c:v>1.7661957107778192</c:v>
                </c:pt>
                <c:pt idx="84">
                  <c:v>1.8011876452743376</c:v>
                </c:pt>
                <c:pt idx="85">
                  <c:v>1.7746313644111282</c:v>
                </c:pt>
                <c:pt idx="86">
                  <c:v>1.7664535103801531</c:v>
                </c:pt>
                <c:pt idx="87">
                  <c:v>1.7642826763246293</c:v>
                </c:pt>
                <c:pt idx="88">
                  <c:v>1.7903390890999851</c:v>
                </c:pt>
                <c:pt idx="89">
                  <c:v>1.8115977890638009</c:v>
                </c:pt>
                <c:pt idx="90">
                  <c:v>1.77420837372841</c:v>
                </c:pt>
                <c:pt idx="91">
                  <c:v>1.7612049896616224</c:v>
                </c:pt>
                <c:pt idx="92">
                  <c:v>1.7079699832376065</c:v>
                </c:pt>
                <c:pt idx="93">
                  <c:v>1.7349508509115699</c:v>
                </c:pt>
                <c:pt idx="94">
                  <c:v>1.7931731221648135</c:v>
                </c:pt>
                <c:pt idx="95">
                  <c:v>1.8736524192547692</c:v>
                </c:pt>
                <c:pt idx="96">
                  <c:v>1.9251895110079364</c:v>
                </c:pt>
                <c:pt idx="97">
                  <c:v>1.9763621982286375</c:v>
                </c:pt>
                <c:pt idx="98">
                  <c:v>2.050465899425173</c:v>
                </c:pt>
                <c:pt idx="99">
                  <c:v>2.0528349854870016</c:v>
                </c:pt>
                <c:pt idx="100">
                  <c:v>2.0381383239146049</c:v>
                </c:pt>
                <c:pt idx="101">
                  <c:v>1.9643157762893066</c:v>
                </c:pt>
                <c:pt idx="102">
                  <c:v>1.9451599063362475</c:v>
                </c:pt>
                <c:pt idx="103">
                  <c:v>1.9637446353782713</c:v>
                </c:pt>
                <c:pt idx="104">
                  <c:v>1.9331306783276641</c:v>
                </c:pt>
                <c:pt idx="105">
                  <c:v>1.9689795659157781</c:v>
                </c:pt>
                <c:pt idx="106">
                  <c:v>2.0100310408505084</c:v>
                </c:pt>
                <c:pt idx="107">
                  <c:v>1.9993801728058764</c:v>
                </c:pt>
                <c:pt idx="108">
                  <c:v>1.990363112989624</c:v>
                </c:pt>
                <c:pt idx="109">
                  <c:v>2.0106364417042193</c:v>
                </c:pt>
                <c:pt idx="110">
                  <c:v>2.030508594530168</c:v>
                </c:pt>
                <c:pt idx="111">
                  <c:v>2.1093490161829833</c:v>
                </c:pt>
                <c:pt idx="112">
                  <c:v>2.2150075709900907</c:v>
                </c:pt>
                <c:pt idx="113">
                  <c:v>2.259634507996418</c:v>
                </c:pt>
                <c:pt idx="114">
                  <c:v>2.2721320314131792</c:v>
                </c:pt>
                <c:pt idx="115">
                  <c:v>2.3398176453572477</c:v>
                </c:pt>
                <c:pt idx="116">
                  <c:v>2.4017975343223275</c:v>
                </c:pt>
                <c:pt idx="117">
                  <c:v>2.4558709816661306</c:v>
                </c:pt>
                <c:pt idx="118">
                  <c:v>2.4845499018017803</c:v>
                </c:pt>
                <c:pt idx="119">
                  <c:v>2.5729454926305957</c:v>
                </c:pt>
                <c:pt idx="120">
                  <c:v>2.6380209910666337</c:v>
                </c:pt>
                <c:pt idx="121">
                  <c:v>2.6747260756668245</c:v>
                </c:pt>
                <c:pt idx="122">
                  <c:v>2.7234756188527993</c:v>
                </c:pt>
                <c:pt idx="123">
                  <c:v>2.633239104989888</c:v>
                </c:pt>
                <c:pt idx="124">
                  <c:v>2.5854191489722522</c:v>
                </c:pt>
                <c:pt idx="125">
                  <c:v>2.6078388557777283</c:v>
                </c:pt>
                <c:pt idx="126">
                  <c:v>2.6040912299136996</c:v>
                </c:pt>
                <c:pt idx="127">
                  <c:v>2.6517455692234582</c:v>
                </c:pt>
                <c:pt idx="128">
                  <c:v>2.7134936426971077</c:v>
                </c:pt>
                <c:pt idx="129">
                  <c:v>2.778331073385393</c:v>
                </c:pt>
                <c:pt idx="130">
                  <c:v>2.852853146463044</c:v>
                </c:pt>
                <c:pt idx="131">
                  <c:v>2.892398054386669</c:v>
                </c:pt>
                <c:pt idx="132">
                  <c:v>2.9243683401267342</c:v>
                </c:pt>
                <c:pt idx="133">
                  <c:v>3.021644295217881</c:v>
                </c:pt>
                <c:pt idx="134">
                  <c:v>2.9647127989400741</c:v>
                </c:pt>
                <c:pt idx="135">
                  <c:v>2.9728625703645304</c:v>
                </c:pt>
                <c:pt idx="136">
                  <c:v>2.9926448653896283</c:v>
                </c:pt>
                <c:pt idx="137">
                  <c:v>3.0523821784603999</c:v>
                </c:pt>
                <c:pt idx="138">
                  <c:v>3.1221819329325058</c:v>
                </c:pt>
                <c:pt idx="139">
                  <c:v>3.1933756702288916</c:v>
                </c:pt>
                <c:pt idx="140">
                  <c:v>3.3246740376041863</c:v>
                </c:pt>
                <c:pt idx="141">
                  <c:v>3.2310644609236263</c:v>
                </c:pt>
                <c:pt idx="142">
                  <c:v>3.3091399105697783</c:v>
                </c:pt>
                <c:pt idx="143">
                  <c:v>3.3895127235658822</c:v>
                </c:pt>
                <c:pt idx="144">
                  <c:v>3.584481756065256</c:v>
                </c:pt>
                <c:pt idx="145">
                  <c:v>3.639964005502589</c:v>
                </c:pt>
                <c:pt idx="146">
                  <c:v>3.6894721877132506</c:v>
                </c:pt>
                <c:pt idx="147">
                  <c:v>3.8298964867391581</c:v>
                </c:pt>
                <c:pt idx="148">
                  <c:v>3.6372844350852236</c:v>
                </c:pt>
                <c:pt idx="149">
                  <c:v>3.6315767999690571</c:v>
                </c:pt>
                <c:pt idx="150">
                  <c:v>3.6916780532168545</c:v>
                </c:pt>
                <c:pt idx="151">
                  <c:v>3.7380394143192439</c:v>
                </c:pt>
                <c:pt idx="152">
                  <c:v>3.7243401270883223</c:v>
                </c:pt>
                <c:pt idx="153">
                  <c:v>3.8197935984270366</c:v>
                </c:pt>
                <c:pt idx="154">
                  <c:v>3.9390813803466314</c:v>
                </c:pt>
                <c:pt idx="155">
                  <c:v>4.0505461250951624</c:v>
                </c:pt>
                <c:pt idx="156">
                  <c:v>4.05329101992253</c:v>
                </c:pt>
                <c:pt idx="157">
                  <c:v>4.0985811975707236</c:v>
                </c:pt>
                <c:pt idx="158">
                  <c:v>4.1783270745873748</c:v>
                </c:pt>
                <c:pt idx="159">
                  <c:v>4.2700335006716443</c:v>
                </c:pt>
                <c:pt idx="160">
                  <c:v>4.3430486630740255</c:v>
                </c:pt>
                <c:pt idx="161">
                  <c:v>4.4219326567696395</c:v>
                </c:pt>
                <c:pt idx="162">
                  <c:v>4.5342084608609774</c:v>
                </c:pt>
                <c:pt idx="163">
                  <c:v>4.4261279563601335</c:v>
                </c:pt>
                <c:pt idx="164">
                  <c:v>4.63680538981267</c:v>
                </c:pt>
                <c:pt idx="165">
                  <c:v>4.8904609441356381</c:v>
                </c:pt>
                <c:pt idx="166">
                  <c:v>4.7991919445942006</c:v>
                </c:pt>
                <c:pt idx="167">
                  <c:v>4.8605432064715073</c:v>
                </c:pt>
                <c:pt idx="168">
                  <c:v>4.7301811153530586</c:v>
                </c:pt>
                <c:pt idx="169">
                  <c:v>4.8140519283372836</c:v>
                </c:pt>
                <c:pt idx="170">
                  <c:v>4.6543056775925553</c:v>
                </c:pt>
                <c:pt idx="171">
                  <c:v>4.6619074215005725</c:v>
                </c:pt>
                <c:pt idx="172">
                  <c:v>4.7477267155131919</c:v>
                </c:pt>
                <c:pt idx="173">
                  <c:v>4.6781886262145793</c:v>
                </c:pt>
                <c:pt idx="174">
                  <c:v>4.5643300288856361</c:v>
                </c:pt>
                <c:pt idx="175">
                  <c:v>4.4253440469654359</c:v>
                </c:pt>
                <c:pt idx="176">
                  <c:v>4.1672637065826583</c:v>
                </c:pt>
                <c:pt idx="177">
                  <c:v>3.9028895069736436</c:v>
                </c:pt>
                <c:pt idx="178">
                  <c:v>3.8849021716384891</c:v>
                </c:pt>
                <c:pt idx="179">
                  <c:v>3.8893469627685606</c:v>
                </c:pt>
                <c:pt idx="180">
                  <c:v>3.8882238860896758</c:v>
                </c:pt>
                <c:pt idx="181">
                  <c:v>3.8718284286477638</c:v>
                </c:pt>
                <c:pt idx="182">
                  <c:v>3.889212051227251</c:v>
                </c:pt>
                <c:pt idx="183">
                  <c:v>3.9318757247226412</c:v>
                </c:pt>
                <c:pt idx="184">
                  <c:v>3.9912393506079726</c:v>
                </c:pt>
                <c:pt idx="185">
                  <c:v>3.997573393651694</c:v>
                </c:pt>
                <c:pt idx="186">
                  <c:v>4.0285633590483885</c:v>
                </c:pt>
                <c:pt idx="187">
                  <c:v>4.0378432779187357</c:v>
                </c:pt>
                <c:pt idx="188">
                  <c:v>4.0792841408478848</c:v>
                </c:pt>
                <c:pt idx="189">
                  <c:v>4.087442896515685</c:v>
                </c:pt>
                <c:pt idx="190">
                  <c:v>4.1011253527057523</c:v>
                </c:pt>
                <c:pt idx="191">
                  <c:v>4.1390531532419761</c:v>
                </c:pt>
                <c:pt idx="192">
                  <c:v>4.1220467295067458</c:v>
                </c:pt>
                <c:pt idx="193">
                  <c:v>4.1120739831521389</c:v>
                </c:pt>
                <c:pt idx="194">
                  <c:v>4.1952133476173739</c:v>
                </c:pt>
                <c:pt idx="195">
                  <c:v>4.2220082056318402</c:v>
                </c:pt>
                <c:pt idx="196">
                  <c:v>4.1054342497825855</c:v>
                </c:pt>
                <c:pt idx="197">
                  <c:v>4.1048721238878549</c:v>
                </c:pt>
                <c:pt idx="198">
                  <c:v>4.1842827761803401</c:v>
                </c:pt>
                <c:pt idx="199">
                  <c:v>4.1875182850364876</c:v>
                </c:pt>
                <c:pt idx="200">
                  <c:v>4.3109690818014057</c:v>
                </c:pt>
                <c:pt idx="201">
                  <c:v>4.3788976507722035</c:v>
                </c:pt>
                <c:pt idx="202">
                  <c:v>4.3662622620275995</c:v>
                </c:pt>
                <c:pt idx="203">
                  <c:v>4.4159560100118433</c:v>
                </c:pt>
                <c:pt idx="204">
                  <c:v>4.4025692912183478</c:v>
                </c:pt>
                <c:pt idx="205">
                  <c:v>4.4003321298406242</c:v>
                </c:pt>
                <c:pt idx="206">
                  <c:v>4.4735347835796437</c:v>
                </c:pt>
                <c:pt idx="207">
                  <c:v>4.5615662661508782</c:v>
                </c:pt>
                <c:pt idx="208">
                  <c:v>4.5123944764685326</c:v>
                </c:pt>
                <c:pt idx="209">
                  <c:v>4.4854723684900586</c:v>
                </c:pt>
                <c:pt idx="210">
                  <c:v>4.5602865140498894</c:v>
                </c:pt>
                <c:pt idx="211">
                  <c:v>4.4165149943527906</c:v>
                </c:pt>
                <c:pt idx="212">
                  <c:v>4.0866033352230016</c:v>
                </c:pt>
                <c:pt idx="213">
                  <c:v>4.1811726354672967</c:v>
                </c:pt>
                <c:pt idx="214">
                  <c:v>4.1214186022095873</c:v>
                </c:pt>
                <c:pt idx="215">
                  <c:v>4.1079674421884036</c:v>
                </c:pt>
                <c:pt idx="216">
                  <c:v>4.1759298010386203</c:v>
                </c:pt>
                <c:pt idx="217">
                  <c:v>4.2363201123865277</c:v>
                </c:pt>
                <c:pt idx="218">
                  <c:v>4.2216254736743348</c:v>
                </c:pt>
                <c:pt idx="219">
                  <c:v>4.2245736453385021</c:v>
                </c:pt>
                <c:pt idx="220">
                  <c:v>4.1482734739227407</c:v>
                </c:pt>
                <c:pt idx="221">
                  <c:v>4.145772736662984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37664"/>
        <c:axId val="159939200"/>
      </c:lineChart>
      <c:dateAx>
        <c:axId val="159937664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159939200"/>
        <c:crosses val="autoZero"/>
        <c:auto val="1"/>
        <c:lblOffset val="100"/>
        <c:baseTimeUnit val="months"/>
      </c:dateAx>
      <c:valAx>
        <c:axId val="15993920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599376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'Drawdown control'!$BR$16</c:f>
              <c:strCache>
                <c:ptCount val="1"/>
                <c:pt idx="0">
                  <c:v>Emg Mkts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control'!$BR$17:$BR$238</c:f>
              <c:numCache>
                <c:formatCode>0.00%</c:formatCode>
                <c:ptCount val="222"/>
                <c:pt idx="0">
                  <c:v>0</c:v>
                </c:pt>
                <c:pt idx="1">
                  <c:v>1.1705418922500046E-2</c:v>
                </c:pt>
                <c:pt idx="2">
                  <c:v>5.7391649438708094E-2</c:v>
                </c:pt>
                <c:pt idx="3">
                  <c:v>0.13626232773242772</c:v>
                </c:pt>
                <c:pt idx="4">
                  <c:v>0.14269988450071527</c:v>
                </c:pt>
                <c:pt idx="5">
                  <c:v>0.13874506851434931</c:v>
                </c:pt>
                <c:pt idx="6">
                  <c:v>8.8781785231015597E-2</c:v>
                </c:pt>
                <c:pt idx="7">
                  <c:v>0</c:v>
                </c:pt>
                <c:pt idx="8">
                  <c:v>0</c:v>
                </c:pt>
                <c:pt idx="9">
                  <c:v>3.5530324192600111E-2</c:v>
                </c:pt>
                <c:pt idx="10">
                  <c:v>4.936902582306283E-2</c:v>
                </c:pt>
                <c:pt idx="11">
                  <c:v>8.9519301993370756E-2</c:v>
                </c:pt>
                <c:pt idx="12">
                  <c:v>0.1805522574640937</c:v>
                </c:pt>
                <c:pt idx="13">
                  <c:v>0.24525575706182215</c:v>
                </c:pt>
                <c:pt idx="14">
                  <c:v>0.28696256155100608</c:v>
                </c:pt>
                <c:pt idx="15">
                  <c:v>0.23539920926553776</c:v>
                </c:pt>
                <c:pt idx="16">
                  <c:v>0.22525411040063528</c:v>
                </c:pt>
                <c:pt idx="17">
                  <c:v>0.21931544703339093</c:v>
                </c:pt>
                <c:pt idx="18">
                  <c:v>0.20238689851522931</c:v>
                </c:pt>
                <c:pt idx="19">
                  <c:v>0.19467543767501647</c:v>
                </c:pt>
                <c:pt idx="20">
                  <c:v>0.17969658812774192</c:v>
                </c:pt>
                <c:pt idx="21">
                  <c:v>0.22627553724788491</c:v>
                </c:pt>
                <c:pt idx="22">
                  <c:v>0.25062761187033505</c:v>
                </c:pt>
                <c:pt idx="23">
                  <c:v>0.24516977028702444</c:v>
                </c:pt>
                <c:pt idx="24">
                  <c:v>0.1859373214535758</c:v>
                </c:pt>
                <c:pt idx="25">
                  <c:v>0.19065496001899954</c:v>
                </c:pt>
                <c:pt idx="26">
                  <c:v>0.19828134740406306</c:v>
                </c:pt>
                <c:pt idx="27">
                  <c:v>0.15780589049246069</c:v>
                </c:pt>
                <c:pt idx="28">
                  <c:v>0.11992469433140192</c:v>
                </c:pt>
                <c:pt idx="29">
                  <c:v>7.285909682687676E-2</c:v>
                </c:pt>
                <c:pt idx="30">
                  <c:v>9.7847945154706281E-2</c:v>
                </c:pt>
                <c:pt idx="31">
                  <c:v>6.5881722309938287E-2</c:v>
                </c:pt>
                <c:pt idx="32">
                  <c:v>5.1630311733114345E-2</c:v>
                </c:pt>
                <c:pt idx="33">
                  <c:v>3.5649486229790521E-2</c:v>
                </c:pt>
                <c:pt idx="34">
                  <c:v>1.0727059728385752E-2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8.2265902783500156E-3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3.660552144229999E-2</c:v>
                </c:pt>
                <c:pt idx="44">
                  <c:v>9.9347728322159035E-3</c:v>
                </c:pt>
                <c:pt idx="45">
                  <c:v>8.7863519346399757E-2</c:v>
                </c:pt>
                <c:pt idx="46">
                  <c:v>0.13138641523477906</c:v>
                </c:pt>
                <c:pt idx="47">
                  <c:v>9.4185054717178363E-2</c:v>
                </c:pt>
                <c:pt idx="48">
                  <c:v>0.14776063286116611</c:v>
                </c:pt>
                <c:pt idx="49">
                  <c:v>0.13087840903405121</c:v>
                </c:pt>
                <c:pt idx="50">
                  <c:v>9.9494521414263598E-2</c:v>
                </c:pt>
                <c:pt idx="51">
                  <c:v>0.10122634801122767</c:v>
                </c:pt>
                <c:pt idx="52">
                  <c:v>0.18923418806444897</c:v>
                </c:pt>
                <c:pt idx="53">
                  <c:v>0.2272872636115722</c:v>
                </c:pt>
                <c:pt idx="54">
                  <c:v>0.22678060317473098</c:v>
                </c:pt>
                <c:pt idx="55">
                  <c:v>0.40517499934931056</c:v>
                </c:pt>
                <c:pt idx="56">
                  <c:v>0.44929007268751836</c:v>
                </c:pt>
                <c:pt idx="57">
                  <c:v>0.44010893733988116</c:v>
                </c:pt>
                <c:pt idx="58">
                  <c:v>0.4141654803818936</c:v>
                </c:pt>
                <c:pt idx="59">
                  <c:v>0.43672793703498436</c:v>
                </c:pt>
                <c:pt idx="60">
                  <c:v>0.45326545572974281</c:v>
                </c:pt>
                <c:pt idx="61">
                  <c:v>0.44692637313007783</c:v>
                </c:pt>
                <c:pt idx="62">
                  <c:v>0.40591521732182706</c:v>
                </c:pt>
                <c:pt idx="63">
                  <c:v>0.36746807311496982</c:v>
                </c:pt>
                <c:pt idx="64">
                  <c:v>0.37550124337690377</c:v>
                </c:pt>
                <c:pt idx="65">
                  <c:v>0.34496783542453674</c:v>
                </c:pt>
                <c:pt idx="66">
                  <c:v>0.35521184797247601</c:v>
                </c:pt>
                <c:pt idx="67">
                  <c:v>0.37248623920180018</c:v>
                </c:pt>
                <c:pt idx="68">
                  <c:v>0.37667050062262469</c:v>
                </c:pt>
                <c:pt idx="69">
                  <c:v>0.35399074319009877</c:v>
                </c:pt>
                <c:pt idx="70">
                  <c:v>0.29408631508393013</c:v>
                </c:pt>
                <c:pt idx="71">
                  <c:v>0.18592537839360507</c:v>
                </c:pt>
                <c:pt idx="72">
                  <c:v>0.19873045404329648</c:v>
                </c:pt>
                <c:pt idx="73">
                  <c:v>0.15044976951142092</c:v>
                </c:pt>
                <c:pt idx="74">
                  <c:v>0.12426820875144956</c:v>
                </c:pt>
                <c:pt idx="75">
                  <c:v>0.19240120999825</c:v>
                </c:pt>
                <c:pt idx="76">
                  <c:v>0.22594020693424843</c:v>
                </c:pt>
                <c:pt idx="77">
                  <c:v>0.18324767460313401</c:v>
                </c:pt>
                <c:pt idx="78">
                  <c:v>0.17893772694858615</c:v>
                </c:pt>
                <c:pt idx="79">
                  <c:v>0.14363269995735786</c:v>
                </c:pt>
                <c:pt idx="80">
                  <c:v>0.20196236905972006</c:v>
                </c:pt>
                <c:pt idx="81">
                  <c:v>0.2218336270722697</c:v>
                </c:pt>
                <c:pt idx="82">
                  <c:v>0.25028692550323062</c:v>
                </c:pt>
                <c:pt idx="83">
                  <c:v>0.23301381375587615</c:v>
                </c:pt>
                <c:pt idx="84">
                  <c:v>0.19979836423918115</c:v>
                </c:pt>
                <c:pt idx="85">
                  <c:v>0.22306724889699886</c:v>
                </c:pt>
                <c:pt idx="86">
                  <c:v>0.23316616145093505</c:v>
                </c:pt>
                <c:pt idx="87">
                  <c:v>0.23738884146088168</c:v>
                </c:pt>
                <c:pt idx="88">
                  <c:v>0.21923925733937311</c:v>
                </c:pt>
                <c:pt idx="89">
                  <c:v>0.20656407048976175</c:v>
                </c:pt>
                <c:pt idx="90">
                  <c:v>0.23006470307060028</c:v>
                </c:pt>
                <c:pt idx="91">
                  <c:v>0.23848976204305389</c:v>
                </c:pt>
                <c:pt idx="92">
                  <c:v>0.27189116572066357</c:v>
                </c:pt>
                <c:pt idx="93">
                  <c:v>0.25602514298258977</c:v>
                </c:pt>
                <c:pt idx="94">
                  <c:v>0.22661788627173643</c:v>
                </c:pt>
                <c:pt idx="95">
                  <c:v>0.18944823424230992</c:v>
                </c:pt>
                <c:pt idx="96">
                  <c:v>0.16715302073672222</c:v>
                </c:pt>
                <c:pt idx="97">
                  <c:v>0.1431127316041006</c:v>
                </c:pt>
                <c:pt idx="98">
                  <c:v>0.10932048627510504</c:v>
                </c:pt>
                <c:pt idx="99">
                  <c:v>0.10829581303747859</c:v>
                </c:pt>
                <c:pt idx="100">
                  <c:v>0.11488409471360947</c:v>
                </c:pt>
                <c:pt idx="101">
                  <c:v>0.14814380968482696</c:v>
                </c:pt>
                <c:pt idx="102">
                  <c:v>0.15833641957783701</c:v>
                </c:pt>
                <c:pt idx="103">
                  <c:v>0.14777800629252524</c:v>
                </c:pt>
                <c:pt idx="104">
                  <c:v>0.16476352571673536</c:v>
                </c:pt>
                <c:pt idx="105">
                  <c:v>0.14490278872031614</c:v>
                </c:pt>
                <c:pt idx="106">
                  <c:v>0.12577014927975402</c:v>
                </c:pt>
                <c:pt idx="107">
                  <c:v>0.13042570694826819</c:v>
                </c:pt>
                <c:pt idx="108">
                  <c:v>0.1343474240492831</c:v>
                </c:pt>
                <c:pt idx="109">
                  <c:v>0.1255301087009672</c:v>
                </c:pt>
                <c:pt idx="110">
                  <c:v>0.11688727354631546</c:v>
                </c:pt>
                <c:pt idx="111">
                  <c:v>8.2597844824795541E-2</c:v>
                </c:pt>
                <c:pt idx="112">
                  <c:v>3.664462174550541E-2</c:v>
                </c:pt>
                <c:pt idx="113">
                  <c:v>1.723538796087638E-2</c:v>
                </c:pt>
                <c:pt idx="114">
                  <c:v>1.1799940896911271E-2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3.3132851727500037E-2</c:v>
                </c:pt>
                <c:pt idx="124">
                  <c:v>5.0691281730181205E-2</c:v>
                </c:pt>
                <c:pt idx="125">
                  <c:v>4.2459261347740619E-2</c:v>
                </c:pt>
                <c:pt idx="126">
                  <c:v>4.3835306662075975E-2</c:v>
                </c:pt>
                <c:pt idx="127">
                  <c:v>2.6337687450844784E-2</c:v>
                </c:pt>
                <c:pt idx="128">
                  <c:v>3.6651608285358152E-3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1.8841230375099962E-2</c:v>
                </c:pt>
                <c:pt idx="135">
                  <c:v>1.6144099069024569E-2</c:v>
                </c:pt>
                <c:pt idx="136">
                  <c:v>9.5972348148812819E-3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2.8156016385899985E-2</c:v>
                </c:pt>
                <c:pt idx="142">
                  <c:v>4.6723759558702357E-3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5.0291712144399918E-2</c:v>
                </c:pt>
                <c:pt idx="149">
                  <c:v>5.1781996577916323E-2</c:v>
                </c:pt>
                <c:pt idx="150">
                  <c:v>3.3323571926950651E-2</c:v>
                </c:pt>
                <c:pt idx="151">
                  <c:v>1.9748540496197852E-2</c:v>
                </c:pt>
                <c:pt idx="152">
                  <c:v>2.4271507928950196E-2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2.383668625600005E-2</c:v>
                </c:pt>
                <c:pt idx="164">
                  <c:v>0</c:v>
                </c:pt>
                <c:pt idx="165">
                  <c:v>0</c:v>
                </c:pt>
                <c:pt idx="166">
                  <c:v>1.8662657893400023E-2</c:v>
                </c:pt>
                <c:pt idx="167">
                  <c:v>6.1175701034902972E-3</c:v>
                </c:pt>
                <c:pt idx="168">
                  <c:v>3.2773971740798352E-2</c:v>
                </c:pt>
                <c:pt idx="169">
                  <c:v>1.5624092835252922E-2</c:v>
                </c:pt>
                <c:pt idx="170">
                  <c:v>4.8288958697495693E-2</c:v>
                </c:pt>
                <c:pt idx="171">
                  <c:v>4.674319242736278E-2</c:v>
                </c:pt>
                <c:pt idx="172">
                  <c:v>2.64522458589843E-2</c:v>
                </c:pt>
                <c:pt idx="173">
                  <c:v>4.2147841967774713E-2</c:v>
                </c:pt>
                <c:pt idx="174">
                  <c:v>6.9422059585008064E-2</c:v>
                </c:pt>
                <c:pt idx="175">
                  <c:v>0.10667292095632516</c:v>
                </c:pt>
                <c:pt idx="176">
                  <c:v>0.18658010940274503</c:v>
                </c:pt>
                <c:pt idx="177">
                  <c:v>0.29751383237107237</c:v>
                </c:pt>
                <c:pt idx="178">
                  <c:v>0.31069449561811507</c:v>
                </c:pt>
                <c:pt idx="179">
                  <c:v>0.3092330529860744</c:v>
                </c:pt>
                <c:pt idx="180">
                  <c:v>0.31022169973854902</c:v>
                </c:pt>
                <c:pt idx="181">
                  <c:v>0.32474014792485362</c:v>
                </c:pt>
                <c:pt idx="182">
                  <c:v>0.30964198076512978</c:v>
                </c:pt>
                <c:pt idx="183">
                  <c:v>0.27396331649183248</c:v>
                </c:pt>
                <c:pt idx="184">
                  <c:v>0.22347301314152054</c:v>
                </c:pt>
                <c:pt idx="185">
                  <c:v>0.21813265235257301</c:v>
                </c:pt>
                <c:pt idx="186">
                  <c:v>0.18819181926064274</c:v>
                </c:pt>
                <c:pt idx="187">
                  <c:v>0.17957208543267003</c:v>
                </c:pt>
                <c:pt idx="188">
                  <c:v>0.13902729175093098</c:v>
                </c:pt>
                <c:pt idx="189">
                  <c:v>0.1312788944431309</c:v>
                </c:pt>
                <c:pt idx="190">
                  <c:v>0.11941676069618543</c:v>
                </c:pt>
                <c:pt idx="191">
                  <c:v>0.10203315975350159</c:v>
                </c:pt>
                <c:pt idx="192">
                  <c:v>0.10890642312611885</c:v>
                </c:pt>
                <c:pt idx="193">
                  <c:v>0.11290753301712819</c:v>
                </c:pt>
                <c:pt idx="194">
                  <c:v>7.8449287657874581E-2</c:v>
                </c:pt>
                <c:pt idx="195">
                  <c:v>6.9162945738188319E-2</c:v>
                </c:pt>
                <c:pt idx="196">
                  <c:v>0.1090739501869674</c:v>
                </c:pt>
                <c:pt idx="197">
                  <c:v>0.10934819079209583</c:v>
                </c:pt>
                <c:pt idx="198">
                  <c:v>7.8003852847378749E-2</c:v>
                </c:pt>
                <c:pt idx="199">
                  <c:v>7.688881059541891E-2</c:v>
                </c:pt>
                <c:pt idx="200">
                  <c:v>3.2826670799711258E-2</c:v>
                </c:pt>
                <c:pt idx="201">
                  <c:v>1.1452437689181128E-2</c:v>
                </c:pt>
                <c:pt idx="202">
                  <c:v>1.5167768658115645E-2</c:v>
                </c:pt>
                <c:pt idx="203">
                  <c:v>3.7340299402146746E-4</c:v>
                </c:pt>
                <c:pt idx="204">
                  <c:v>4.2625160066776715E-3</c:v>
                </c:pt>
                <c:pt idx="205">
                  <c:v>4.9408927250082562E-3</c:v>
                </c:pt>
                <c:pt idx="206">
                  <c:v>0</c:v>
                </c:pt>
                <c:pt idx="207">
                  <c:v>0</c:v>
                </c:pt>
                <c:pt idx="208">
                  <c:v>1.1053992844800058E-2</c:v>
                </c:pt>
                <c:pt idx="209">
                  <c:v>1.7488005836739082E-2</c:v>
                </c:pt>
                <c:pt idx="210">
                  <c:v>1.1004797732679661E-3</c:v>
                </c:pt>
                <c:pt idx="211">
                  <c:v>3.2592646242466404E-2</c:v>
                </c:pt>
                <c:pt idx="212">
                  <c:v>0.1048575350836911</c:v>
                </c:pt>
                <c:pt idx="213">
                  <c:v>7.1724918531017354E-2</c:v>
                </c:pt>
                <c:pt idx="214">
                  <c:v>9.6667536637390375E-2</c:v>
                </c:pt>
                <c:pt idx="215">
                  <c:v>0.10300838801978404</c:v>
                </c:pt>
                <c:pt idx="216">
                  <c:v>6.948301057018301E-2</c:v>
                </c:pt>
                <c:pt idx="217">
                  <c:v>4.2333431640452085E-2</c:v>
                </c:pt>
                <c:pt idx="218">
                  <c:v>4.904844285304133E-2</c:v>
                </c:pt>
                <c:pt idx="219">
                  <c:v>4.7629301018607295E-2</c:v>
                </c:pt>
                <c:pt idx="220">
                  <c:v>8.3713227773979243E-2</c:v>
                </c:pt>
                <c:pt idx="221">
                  <c:v>8.4954906828022009E-2</c:v>
                </c:pt>
              </c:numCache>
            </c:numRef>
          </c:val>
          <c:smooth val="0"/>
        </c:ser>
        <c:ser>
          <c:idx val="1"/>
          <c:order val="1"/>
          <c:tx>
            <c:v>w/ DD</c:v>
          </c:tx>
          <c:marker>
            <c:symbol val="none"/>
          </c:marker>
          <c:val>
            <c:numRef>
              <c:f>'Drawdown control'!$DJ$17:$DJ$238</c:f>
              <c:numCache>
                <c:formatCode>0.00%</c:formatCode>
                <c:ptCount val="222"/>
                <c:pt idx="0">
                  <c:v>0</c:v>
                </c:pt>
                <c:pt idx="1">
                  <c:v>3.5408510999418012E-3</c:v>
                </c:pt>
                <c:pt idx="2">
                  <c:v>2.053606148868645E-2</c:v>
                </c:pt>
                <c:pt idx="3">
                  <c:v>5.0092186202299153E-2</c:v>
                </c:pt>
                <c:pt idx="4">
                  <c:v>5.0496873999098593E-2</c:v>
                </c:pt>
                <c:pt idx="5">
                  <c:v>4.7065194464340772E-2</c:v>
                </c:pt>
                <c:pt idx="6">
                  <c:v>2.6271871760479508E-2</c:v>
                </c:pt>
                <c:pt idx="7">
                  <c:v>0</c:v>
                </c:pt>
                <c:pt idx="8">
                  <c:v>0</c:v>
                </c:pt>
                <c:pt idx="9">
                  <c:v>1.2270247757662665E-2</c:v>
                </c:pt>
                <c:pt idx="10">
                  <c:v>1.5601799577206482E-2</c:v>
                </c:pt>
                <c:pt idx="11">
                  <c:v>2.9052714237841198E-2</c:v>
                </c:pt>
                <c:pt idx="12">
                  <c:v>6.2304287223982319E-2</c:v>
                </c:pt>
                <c:pt idx="13">
                  <c:v>8.3737533462447472E-2</c:v>
                </c:pt>
                <c:pt idx="14">
                  <c:v>9.5627692665494909E-2</c:v>
                </c:pt>
                <c:pt idx="15">
                  <c:v>7.534208688747783E-2</c:v>
                </c:pt>
                <c:pt idx="16">
                  <c:v>6.8240682614020193E-2</c:v>
                </c:pt>
                <c:pt idx="17">
                  <c:v>6.3034621495245066E-2</c:v>
                </c:pt>
                <c:pt idx="18">
                  <c:v>5.389225784793153E-2</c:v>
                </c:pt>
                <c:pt idx="19">
                  <c:v>4.7952107915567983E-2</c:v>
                </c:pt>
                <c:pt idx="20">
                  <c:v>3.9318263520317996E-2</c:v>
                </c:pt>
                <c:pt idx="21">
                  <c:v>6.3517088759982035E-2</c:v>
                </c:pt>
                <c:pt idx="22">
                  <c:v>7.5238498889481309E-2</c:v>
                </c:pt>
                <c:pt idx="23">
                  <c:v>6.9749714046537625E-2</c:v>
                </c:pt>
                <c:pt idx="24">
                  <c:v>3.5134097658858714E-2</c:v>
                </c:pt>
                <c:pt idx="25">
                  <c:v>3.6156216985477656E-2</c:v>
                </c:pt>
                <c:pt idx="26">
                  <c:v>3.9097982023715956E-2</c:v>
                </c:pt>
                <c:pt idx="27">
                  <c:v>8.3141992435940421E-3</c:v>
                </c:pt>
                <c:pt idx="28">
                  <c:v>0</c:v>
                </c:pt>
                <c:pt idx="29">
                  <c:v>0</c:v>
                </c:pt>
                <c:pt idx="30">
                  <c:v>2.0450960220071455E-2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6.7862639592862961E-3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2.992342549679327E-2</c:v>
                </c:pt>
                <c:pt idx="44">
                  <c:v>6.3620709161764863E-3</c:v>
                </c:pt>
                <c:pt idx="45">
                  <c:v>6.4498777054184497E-2</c:v>
                </c:pt>
                <c:pt idx="46">
                  <c:v>9.0420379091439226E-2</c:v>
                </c:pt>
                <c:pt idx="47">
                  <c:v>7.1869171722323183E-2</c:v>
                </c:pt>
                <c:pt idx="48">
                  <c:v>9.2048743801358926E-2</c:v>
                </c:pt>
                <c:pt idx="49">
                  <c:v>8.314358638697511E-2</c:v>
                </c:pt>
                <c:pt idx="50">
                  <c:v>6.7966827294182575E-2</c:v>
                </c:pt>
                <c:pt idx="51">
                  <c:v>6.6615031213144993E-2</c:v>
                </c:pt>
                <c:pt idx="52">
                  <c:v>0.1060497323564316</c:v>
                </c:pt>
                <c:pt idx="53">
                  <c:v>0.11962315379018829</c:v>
                </c:pt>
                <c:pt idx="54">
                  <c:v>0.11700042106561317</c:v>
                </c:pt>
                <c:pt idx="55">
                  <c:v>0.18226086936022495</c:v>
                </c:pt>
                <c:pt idx="56">
                  <c:v>0.19397793665960189</c:v>
                </c:pt>
                <c:pt idx="57">
                  <c:v>0.18996231682501383</c:v>
                </c:pt>
                <c:pt idx="58">
                  <c:v>0.18250984829028538</c:v>
                </c:pt>
                <c:pt idx="59">
                  <c:v>0.18453289065509954</c:v>
                </c:pt>
                <c:pt idx="60">
                  <c:v>0.1854065667123122</c:v>
                </c:pt>
                <c:pt idx="61">
                  <c:v>0.18160714586069981</c:v>
                </c:pt>
                <c:pt idx="62">
                  <c:v>0.16955443013706889</c:v>
                </c:pt>
                <c:pt idx="63">
                  <c:v>0.15809682474418252</c:v>
                </c:pt>
                <c:pt idx="64">
                  <c:v>0.15755672690830005</c:v>
                </c:pt>
                <c:pt idx="65">
                  <c:v>0.14802486975167575</c:v>
                </c:pt>
                <c:pt idx="66">
                  <c:v>0.14777880618425343</c:v>
                </c:pt>
                <c:pt idx="67">
                  <c:v>0.1490959602916811</c:v>
                </c:pt>
                <c:pt idx="68">
                  <c:v>0.14736027684641362</c:v>
                </c:pt>
                <c:pt idx="69">
                  <c:v>0.1352055503629348</c:v>
                </c:pt>
                <c:pt idx="70">
                  <c:v>0.10066720671734022</c:v>
                </c:pt>
                <c:pt idx="71">
                  <c:v>3.1796343745514592E-2</c:v>
                </c:pt>
                <c:pt idx="72">
                  <c:v>3.8836354887895011E-2</c:v>
                </c:pt>
                <c:pt idx="73">
                  <c:v>1.0640254964774266E-2</c:v>
                </c:pt>
                <c:pt idx="74">
                  <c:v>0</c:v>
                </c:pt>
                <c:pt idx="75">
                  <c:v>3.8649117770276284E-2</c:v>
                </c:pt>
                <c:pt idx="76">
                  <c:v>5.4739781671961231E-2</c:v>
                </c:pt>
                <c:pt idx="77">
                  <c:v>3.2463398386687783E-2</c:v>
                </c:pt>
                <c:pt idx="78">
                  <c:v>2.7633100961641607E-2</c:v>
                </c:pt>
                <c:pt idx="79">
                  <c:v>7.6666918124960433E-3</c:v>
                </c:pt>
                <c:pt idx="80">
                  <c:v>3.4861123301435322E-2</c:v>
                </c:pt>
                <c:pt idx="81">
                  <c:v>4.1637240728025923E-2</c:v>
                </c:pt>
                <c:pt idx="82">
                  <c:v>5.151944501867553E-2</c:v>
                </c:pt>
                <c:pt idx="83">
                  <c:v>4.0800680045136595E-2</c:v>
                </c:pt>
                <c:pt idx="84">
                  <c:v>2.179698777697673E-2</c:v>
                </c:pt>
                <c:pt idx="85">
                  <c:v>3.6219379581621518E-2</c:v>
                </c:pt>
                <c:pt idx="86">
                  <c:v>4.0660672229618597E-2</c:v>
                </c:pt>
                <c:pt idx="87">
                  <c:v>4.1839625692752215E-2</c:v>
                </c:pt>
                <c:pt idx="88">
                  <c:v>2.7688706141726017E-2</c:v>
                </c:pt>
                <c:pt idx="89">
                  <c:v>1.6143365824125309E-2</c:v>
                </c:pt>
                <c:pt idx="90">
                  <c:v>3.6449100655415699E-2</c:v>
                </c:pt>
                <c:pt idx="91">
                  <c:v>4.3511079731608573E-2</c:v>
                </c:pt>
                <c:pt idx="92">
                  <c:v>7.242236156074465E-2</c:v>
                </c:pt>
                <c:pt idx="93">
                  <c:v>5.7769381844663001E-2</c:v>
                </c:pt>
                <c:pt idx="94">
                  <c:v>2.6149577396296173E-2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7.1592026033744458E-3</c:v>
                </c:pt>
                <c:pt idx="101">
                  <c:v>4.3120469898215039E-2</c:v>
                </c:pt>
                <c:pt idx="102">
                  <c:v>5.2451892096533996E-2</c:v>
                </c:pt>
                <c:pt idx="103">
                  <c:v>4.3398690463956169E-2</c:v>
                </c:pt>
                <c:pt idx="104">
                  <c:v>5.8311704547913117E-2</c:v>
                </c:pt>
                <c:pt idx="105">
                  <c:v>4.0848592392500667E-2</c:v>
                </c:pt>
                <c:pt idx="106">
                  <c:v>2.0851137543497506E-2</c:v>
                </c:pt>
                <c:pt idx="107">
                  <c:v>2.6039507831382702E-2</c:v>
                </c:pt>
                <c:pt idx="108">
                  <c:v>3.0431999132437423E-2</c:v>
                </c:pt>
                <c:pt idx="109">
                  <c:v>2.0556227890266298E-2</c:v>
                </c:pt>
                <c:pt idx="110">
                  <c:v>1.0875881946028444E-2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3.3132851727500079E-2</c:v>
                </c:pt>
                <c:pt idx="124">
                  <c:v>5.0691281730181295E-2</c:v>
                </c:pt>
                <c:pt idx="125">
                  <c:v>4.2459261347740751E-2</c:v>
                </c:pt>
                <c:pt idx="126">
                  <c:v>4.383530666207603E-2</c:v>
                </c:pt>
                <c:pt idx="127">
                  <c:v>2.6337687450844801E-2</c:v>
                </c:pt>
                <c:pt idx="128">
                  <c:v>3.6651608285358196E-3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1.8841230375100049E-2</c:v>
                </c:pt>
                <c:pt idx="135">
                  <c:v>1.6144099069024649E-2</c:v>
                </c:pt>
                <c:pt idx="136">
                  <c:v>9.5972348148813825E-3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2.8156016385900071E-2</c:v>
                </c:pt>
                <c:pt idx="142">
                  <c:v>4.6723759558703034E-3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5.0291712144399967E-2</c:v>
                </c:pt>
                <c:pt idx="149">
                  <c:v>5.1781996577916344E-2</c:v>
                </c:pt>
                <c:pt idx="150">
                  <c:v>3.6089339229109348E-2</c:v>
                </c:pt>
                <c:pt idx="151">
                  <c:v>2.3984218042958881E-2</c:v>
                </c:pt>
                <c:pt idx="152">
                  <c:v>2.7561152113724181E-2</c:v>
                </c:pt>
                <c:pt idx="153">
                  <c:v>2.6379011409583164E-3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2.3836686256000036E-2</c:v>
                </c:pt>
                <c:pt idx="164">
                  <c:v>0</c:v>
                </c:pt>
                <c:pt idx="165">
                  <c:v>0</c:v>
                </c:pt>
                <c:pt idx="166">
                  <c:v>1.866265789340003E-2</c:v>
                </c:pt>
                <c:pt idx="167">
                  <c:v>6.117570103490246E-3</c:v>
                </c:pt>
                <c:pt idx="168">
                  <c:v>3.2773971740798366E-2</c:v>
                </c:pt>
                <c:pt idx="169">
                  <c:v>1.5624092835253067E-2</c:v>
                </c:pt>
                <c:pt idx="170">
                  <c:v>4.8288958697495943E-2</c:v>
                </c:pt>
                <c:pt idx="171">
                  <c:v>4.6734556363063083E-2</c:v>
                </c:pt>
                <c:pt idx="172">
                  <c:v>2.918625263608433E-2</c:v>
                </c:pt>
                <c:pt idx="173">
                  <c:v>4.3405380463288165E-2</c:v>
                </c:pt>
                <c:pt idx="174">
                  <c:v>6.6687152596746457E-2</c:v>
                </c:pt>
                <c:pt idx="175">
                  <c:v>9.5106964861450094E-2</c:v>
                </c:pt>
                <c:pt idx="176">
                  <c:v>0.1478791561397084</c:v>
                </c:pt>
                <c:pt idx="177">
                  <c:v>0.20193831388148267</c:v>
                </c:pt>
                <c:pt idx="178">
                  <c:v>0.20561635886346416</c:v>
                </c:pt>
                <c:pt idx="179">
                  <c:v>0.20470748929455337</c:v>
                </c:pt>
                <c:pt idx="180">
                  <c:v>0.20493713567997876</c:v>
                </c:pt>
                <c:pt idx="181">
                  <c:v>0.20828967394359021</c:v>
                </c:pt>
                <c:pt idx="182">
                  <c:v>0.2047350759664133</c:v>
                </c:pt>
                <c:pt idx="183">
                  <c:v>0.1960112206933127</c:v>
                </c:pt>
                <c:pt idx="184">
                  <c:v>0.18387256412014918</c:v>
                </c:pt>
                <c:pt idx="185">
                  <c:v>0.1825773808815801</c:v>
                </c:pt>
                <c:pt idx="186">
                  <c:v>0.17624056197009161</c:v>
                </c:pt>
                <c:pt idx="187">
                  <c:v>0.17434300691825644</c:v>
                </c:pt>
                <c:pt idx="188">
                  <c:v>0.16586919158621852</c:v>
                </c:pt>
                <c:pt idx="189">
                  <c:v>0.16420089165273605</c:v>
                </c:pt>
                <c:pt idx="190">
                  <c:v>0.16140310707856936</c:v>
                </c:pt>
                <c:pt idx="191">
                  <c:v>0.15364764170025882</c:v>
                </c:pt>
                <c:pt idx="192">
                  <c:v>0.15712511016989736</c:v>
                </c:pt>
                <c:pt idx="193">
                  <c:v>0.15916433437974728</c:v>
                </c:pt>
                <c:pt idx="194">
                  <c:v>0.14216402184991694</c:v>
                </c:pt>
                <c:pt idx="195">
                  <c:v>0.13668501724880727</c:v>
                </c:pt>
                <c:pt idx="196">
                  <c:v>0.16052202508526561</c:v>
                </c:pt>
                <c:pt idx="197">
                  <c:v>0.16063696842110894</c:v>
                </c:pt>
                <c:pt idx="198">
                  <c:v>0.14439910184787524</c:v>
                </c:pt>
                <c:pt idx="199">
                  <c:v>0.14373750595883591</c:v>
                </c:pt>
                <c:pt idx="200">
                  <c:v>0.11849432373631898</c:v>
                </c:pt>
                <c:pt idx="201">
                  <c:v>0.10460431014726172</c:v>
                </c:pt>
                <c:pt idx="202">
                  <c:v>0.10718799068145669</c:v>
                </c:pt>
                <c:pt idx="203">
                  <c:v>9.7026627866805493E-2</c:v>
                </c:pt>
                <c:pt idx="204">
                  <c:v>9.9763940146039232E-2</c:v>
                </c:pt>
                <c:pt idx="205">
                  <c:v>0.1002213942394834</c:v>
                </c:pt>
                <c:pt idx="206">
                  <c:v>8.5252937364922315E-2</c:v>
                </c:pt>
                <c:pt idx="207">
                  <c:v>6.7252285979126705E-2</c:v>
                </c:pt>
                <c:pt idx="208">
                  <c:v>7.7306918915375708E-2</c:v>
                </c:pt>
                <c:pt idx="209">
                  <c:v>8.2811943551296271E-2</c:v>
                </c:pt>
                <c:pt idx="210">
                  <c:v>6.7513969308286806E-2</c:v>
                </c:pt>
                <c:pt idx="211">
                  <c:v>9.6912326914945821E-2</c:v>
                </c:pt>
                <c:pt idx="212">
                  <c:v>0.16437256489627564</c:v>
                </c:pt>
                <c:pt idx="213">
                  <c:v>0.14503506249628259</c:v>
                </c:pt>
                <c:pt idx="214">
                  <c:v>0.15725354945288797</c:v>
                </c:pt>
                <c:pt idx="215">
                  <c:v>0.16000403865520205</c:v>
                </c:pt>
                <c:pt idx="216">
                  <c:v>0.14610711572164642</c:v>
                </c:pt>
                <c:pt idx="217">
                  <c:v>0.13375852281031275</c:v>
                </c:pt>
                <c:pt idx="218">
                  <c:v>0.13676327816569778</c:v>
                </c:pt>
                <c:pt idx="219">
                  <c:v>0.13616043690025378</c:v>
                </c:pt>
                <c:pt idx="220">
                  <c:v>0.15176227326851191</c:v>
                </c:pt>
                <c:pt idx="221">
                  <c:v>0.15227362327995725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51872"/>
        <c:axId val="159965952"/>
      </c:lineChart>
      <c:dateAx>
        <c:axId val="159951872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159965952"/>
        <c:crosses val="autoZero"/>
        <c:auto val="1"/>
        <c:lblOffset val="100"/>
        <c:baseTimeUnit val="months"/>
      </c:dateAx>
      <c:valAx>
        <c:axId val="1599659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99518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'Drawdown control'!$DS$16</c:f>
              <c:strCache>
                <c:ptCount val="1"/>
                <c:pt idx="0">
                  <c:v>Global Mac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control'!$DS$17:$DS$238</c:f>
              <c:numCache>
                <c:formatCode>#,##0.00</c:formatCode>
                <c:ptCount val="222"/>
                <c:pt idx="0">
                  <c:v>1</c:v>
                </c:pt>
                <c:pt idx="1">
                  <c:v>0.86275166816383841</c:v>
                </c:pt>
                <c:pt idx="2">
                  <c:v>0.7402771915915427</c:v>
                </c:pt>
                <c:pt idx="3">
                  <c:v>0.70427776525237118</c:v>
                </c:pt>
                <c:pt idx="4">
                  <c:v>0.79224304450944161</c:v>
                </c:pt>
                <c:pt idx="5">
                  <c:v>0.77014005796142859</c:v>
                </c:pt>
                <c:pt idx="6">
                  <c:v>0.76314547010062239</c:v>
                </c:pt>
                <c:pt idx="7">
                  <c:v>0.8338123378604605</c:v>
                </c:pt>
                <c:pt idx="8">
                  <c:v>0.84222996465668909</c:v>
                </c:pt>
                <c:pt idx="9">
                  <c:v>0.78064284351113189</c:v>
                </c:pt>
                <c:pt idx="10">
                  <c:v>0.83611623586739803</c:v>
                </c:pt>
                <c:pt idx="11">
                  <c:v>0.85192940995475119</c:v>
                </c:pt>
                <c:pt idx="12">
                  <c:v>0.78329730857143753</c:v>
                </c:pt>
                <c:pt idx="13">
                  <c:v>0.77157838221276731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0.80334495914894266</c:v>
                </c:pt>
                <c:pt idx="21">
                  <c:v>0.80257154492933902</c:v>
                </c:pt>
                <c:pt idx="22">
                  <c:v>0.84607498878054033</c:v>
                </c:pt>
                <c:pt idx="23">
                  <c:v>0.81796204443153042</c:v>
                </c:pt>
                <c:pt idx="24">
                  <c:v>0.81584792660939121</c:v>
                </c:pt>
                <c:pt idx="25">
                  <c:v>0.59773386567685372</c:v>
                </c:pt>
                <c:pt idx="26">
                  <c:v>0.49599720462846952</c:v>
                </c:pt>
                <c:pt idx="27">
                  <c:v>0.5380620432419031</c:v>
                </c:pt>
                <c:pt idx="28">
                  <c:v>0.5649396986027132</c:v>
                </c:pt>
                <c:pt idx="29">
                  <c:v>0.60756133115415001</c:v>
                </c:pt>
                <c:pt idx="30">
                  <c:v>0.53854337618661485</c:v>
                </c:pt>
                <c:pt idx="31">
                  <c:v>0.48640487830132412</c:v>
                </c:pt>
                <c:pt idx="32">
                  <c:v>0.58575693822088581</c:v>
                </c:pt>
                <c:pt idx="33">
                  <c:v>0.6033565018057776</c:v>
                </c:pt>
                <c:pt idx="34">
                  <c:v>0.59166651138309567</c:v>
                </c:pt>
                <c:pt idx="35">
                  <c:v>0.55772397980659982</c:v>
                </c:pt>
                <c:pt idx="36">
                  <c:v>0.55692357429417549</c:v>
                </c:pt>
                <c:pt idx="37">
                  <c:v>0.59152025572891087</c:v>
                </c:pt>
                <c:pt idx="38">
                  <c:v>0.69334930202097445</c:v>
                </c:pt>
                <c:pt idx="39">
                  <c:v>0.68259284931597253</c:v>
                </c:pt>
                <c:pt idx="40">
                  <c:v>0.63522574079612537</c:v>
                </c:pt>
                <c:pt idx="41">
                  <c:v>0.63316114720459371</c:v>
                </c:pt>
                <c:pt idx="42">
                  <c:v>0.63483301035132245</c:v>
                </c:pt>
                <c:pt idx="43">
                  <c:v>0.672794817129029</c:v>
                </c:pt>
                <c:pt idx="44">
                  <c:v>0.65037393744472205</c:v>
                </c:pt>
                <c:pt idx="45">
                  <c:v>0.62379496108584365</c:v>
                </c:pt>
                <c:pt idx="46">
                  <c:v>0.62283857679131283</c:v>
                </c:pt>
                <c:pt idx="47">
                  <c:v>0.66886867801874028</c:v>
                </c:pt>
                <c:pt idx="48">
                  <c:v>0.6458523018160236</c:v>
                </c:pt>
                <c:pt idx="49">
                  <c:v>0.67637798996152232</c:v>
                </c:pt>
                <c:pt idx="50">
                  <c:v>0.69673910633244784</c:v>
                </c:pt>
                <c:pt idx="51">
                  <c:v>0.62875417240803255</c:v>
                </c:pt>
                <c:pt idx="52">
                  <c:v>0.64310288942318994</c:v>
                </c:pt>
                <c:pt idx="53">
                  <c:v>0.67713578813714426</c:v>
                </c:pt>
                <c:pt idx="54">
                  <c:v>0.67794588778770959</c:v>
                </c:pt>
                <c:pt idx="55">
                  <c:v>0.71435496545922439</c:v>
                </c:pt>
                <c:pt idx="56">
                  <c:v>0.56886684781453523</c:v>
                </c:pt>
                <c:pt idx="57">
                  <c:v>0.38280803805845537</c:v>
                </c:pt>
                <c:pt idx="58">
                  <c:v>0.29141447960503947</c:v>
                </c:pt>
                <c:pt idx="59">
                  <c:v>0.30930529127054868</c:v>
                </c:pt>
                <c:pt idx="60">
                  <c:v>0.30868608727713509</c:v>
                </c:pt>
                <c:pt idx="61">
                  <c:v>0.30340029766235516</c:v>
                </c:pt>
                <c:pt idx="62">
                  <c:v>0.29803954658577259</c:v>
                </c:pt>
                <c:pt idx="63">
                  <c:v>0.38977222841740311</c:v>
                </c:pt>
                <c:pt idx="64">
                  <c:v>0.3915084292763617</c:v>
                </c:pt>
                <c:pt idx="65">
                  <c:v>0.44233622074215084</c:v>
                </c:pt>
                <c:pt idx="66">
                  <c:v>0.43178600019745217</c:v>
                </c:pt>
                <c:pt idx="67">
                  <c:v>0.42605076595929481</c:v>
                </c:pt>
                <c:pt idx="68">
                  <c:v>0.41165616567948932</c:v>
                </c:pt>
                <c:pt idx="69">
                  <c:v>0.45186295567406354</c:v>
                </c:pt>
                <c:pt idx="70">
                  <c:v>0.81441799700388151</c:v>
                </c:pt>
                <c:pt idx="71">
                  <c:v>0.93964651285233636</c:v>
                </c:pt>
                <c:pt idx="72">
                  <c:v>0.61734854883070156</c:v>
                </c:pt>
                <c:pt idx="73">
                  <c:v>0.69214035441694266</c:v>
                </c:pt>
                <c:pt idx="74">
                  <c:v>0.63833459067016274</c:v>
                </c:pt>
                <c:pt idx="75">
                  <c:v>0.55415598075903971</c:v>
                </c:pt>
                <c:pt idx="76">
                  <c:v>0.53202918662602539</c:v>
                </c:pt>
                <c:pt idx="77">
                  <c:v>0.54711312566023418</c:v>
                </c:pt>
                <c:pt idx="78">
                  <c:v>0.5800129569664404</c:v>
                </c:pt>
                <c:pt idx="79">
                  <c:v>0.62953548470719223</c:v>
                </c:pt>
                <c:pt idx="80">
                  <c:v>0.64069142139304014</c:v>
                </c:pt>
                <c:pt idx="81">
                  <c:v>0.69303393292335902</c:v>
                </c:pt>
                <c:pt idx="82">
                  <c:v>0.74684256269071647</c:v>
                </c:pt>
                <c:pt idx="83">
                  <c:v>0.75848341477205328</c:v>
                </c:pt>
                <c:pt idx="84">
                  <c:v>0.92035346606266377</c:v>
                </c:pt>
                <c:pt idx="85">
                  <c:v>0.95936543765992099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0.75612342889809603</c:v>
                </c:pt>
                <c:pt idx="177">
                  <c:v>0.49244144595215467</c:v>
                </c:pt>
                <c:pt idx="178">
                  <c:v>0.47768433493117662</c:v>
                </c:pt>
                <c:pt idx="179">
                  <c:v>0.48379207799898793</c:v>
                </c:pt>
                <c:pt idx="180">
                  <c:v>0.51236216199762152</c:v>
                </c:pt>
                <c:pt idx="181">
                  <c:v>0.54661045207995829</c:v>
                </c:pt>
                <c:pt idx="182">
                  <c:v>0.6073112658171459</c:v>
                </c:pt>
                <c:pt idx="183">
                  <c:v>0.61158399635761784</c:v>
                </c:pt>
                <c:pt idx="184">
                  <c:v>0.63889064332612089</c:v>
                </c:pt>
                <c:pt idx="185">
                  <c:v>0.62506281689323195</c:v>
                </c:pt>
                <c:pt idx="186">
                  <c:v>0.68265116826849026</c:v>
                </c:pt>
                <c:pt idx="187">
                  <c:v>0.69464770451425095</c:v>
                </c:pt>
                <c:pt idx="188">
                  <c:v>0.75262576479928101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86048"/>
        <c:axId val="159987584"/>
      </c:lineChart>
      <c:dateAx>
        <c:axId val="159986048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159987584"/>
        <c:crosses val="autoZero"/>
        <c:auto val="1"/>
        <c:lblOffset val="100"/>
        <c:baseTimeUnit val="months"/>
      </c:dateAx>
      <c:valAx>
        <c:axId val="15998758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59986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'Drawdown control'!$DU$16</c:f>
              <c:strCache>
                <c:ptCount val="1"/>
                <c:pt idx="0">
                  <c:v>Emg Mkts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control'!$DU$17:$DU$238</c:f>
              <c:numCache>
                <c:formatCode>#,##0.00</c:formatCode>
                <c:ptCount val="222"/>
                <c:pt idx="0">
                  <c:v>0.40859688008079698</c:v>
                </c:pt>
                <c:pt idx="1">
                  <c:v>0.40377427770657409</c:v>
                </c:pt>
                <c:pt idx="2">
                  <c:v>0.38062697790271466</c:v>
                </c:pt>
                <c:pt idx="3">
                  <c:v>0.34037184341851101</c:v>
                </c:pt>
                <c:pt idx="4">
                  <c:v>0.33982066284791435</c:v>
                </c:pt>
                <c:pt idx="5">
                  <c:v>0.34449457468571154</c:v>
                </c:pt>
                <c:pt idx="6">
                  <c:v>0.37281486396341457</c:v>
                </c:pt>
                <c:pt idx="7">
                  <c:v>0.40859688008079698</c:v>
                </c:pt>
                <c:pt idx="8">
                  <c:v>0.40859688008079698</c:v>
                </c:pt>
                <c:pt idx="9">
                  <c:v>0.39188493024213245</c:v>
                </c:pt>
                <c:pt idx="10">
                  <c:v>0.38734739131115542</c:v>
                </c:pt>
                <c:pt idx="11">
                  <c:v>0.36902738542926072</c:v>
                </c:pt>
                <c:pt idx="12">
                  <c:v>0.32373908882954017</c:v>
                </c:pt>
                <c:pt idx="13">
                  <c:v>0.2936342434779684</c:v>
                </c:pt>
                <c:pt idx="14">
                  <c:v>0.26548734298289967</c:v>
                </c:pt>
                <c:pt idx="15">
                  <c:v>0.28976763256571447</c:v>
                </c:pt>
                <c:pt idx="16">
                  <c:v>0.29924255644387804</c:v>
                </c:pt>
                <c:pt idx="17">
                  <c:v>0.30594427839772809</c:v>
                </c:pt>
                <c:pt idx="18">
                  <c:v>0.31772513307306965</c:v>
                </c:pt>
                <c:pt idx="19">
                  <c:v>0.33348151245016755</c:v>
                </c:pt>
                <c:pt idx="20">
                  <c:v>0.48614125702515237</c:v>
                </c:pt>
                <c:pt idx="21">
                  <c:v>0.46859042055488381</c:v>
                </c:pt>
                <c:pt idx="22">
                  <c:v>0.43443458158772613</c:v>
                </c:pt>
                <c:pt idx="23">
                  <c:v>0.44371763844661222</c:v>
                </c:pt>
                <c:pt idx="24">
                  <c:v>0.5115262393867398</c:v>
                </c:pt>
                <c:pt idx="25">
                  <c:v>0.52181669377019047</c:v>
                </c:pt>
                <c:pt idx="26">
                  <c:v>0.59792576728933378</c:v>
                </c:pt>
                <c:pt idx="27">
                  <c:v>0.7450263423804141</c:v>
                </c:pt>
                <c:pt idx="28">
                  <c:v>0.82934246986057736</c:v>
                </c:pt>
                <c:pt idx="29">
                  <c:v>0.79328794491278831</c:v>
                </c:pt>
                <c:pt idx="30">
                  <c:v>0.70124683808448252</c:v>
                </c:pt>
                <c:pt idx="31">
                  <c:v>0.71906819505774533</c:v>
                </c:pt>
                <c:pt idx="32">
                  <c:v>0.70824195655032118</c:v>
                </c:pt>
                <c:pt idx="33">
                  <c:v>0.70875354523554268</c:v>
                </c:pt>
                <c:pt idx="34">
                  <c:v>0.84315250224037952</c:v>
                </c:pt>
                <c:pt idx="35">
                  <c:v>0.9516311207757403</c:v>
                </c:pt>
                <c:pt idx="36">
                  <c:v>0.96702938395192184</c:v>
                </c:pt>
                <c:pt idx="37">
                  <c:v>0.88501848571250097</c:v>
                </c:pt>
                <c:pt idx="38">
                  <c:v>0.83135064204621767</c:v>
                </c:pt>
                <c:pt idx="39">
                  <c:v>0.8528540740944075</c:v>
                </c:pt>
                <c:pt idx="40">
                  <c:v>0.85822462932210575</c:v>
                </c:pt>
                <c:pt idx="41">
                  <c:v>0.86575964616825607</c:v>
                </c:pt>
                <c:pt idx="42">
                  <c:v>0.83584300830100866</c:v>
                </c:pt>
                <c:pt idx="43">
                  <c:v>0.85414956348634807</c:v>
                </c:pt>
                <c:pt idx="44">
                  <c:v>0.75634302135602105</c:v>
                </c:pt>
                <c:pt idx="45">
                  <c:v>0.61239137577417568</c:v>
                </c:pt>
                <c:pt idx="46">
                  <c:v>0.41009744091968037</c:v>
                </c:pt>
                <c:pt idx="47">
                  <c:v>0.41046009596023691</c:v>
                </c:pt>
                <c:pt idx="48">
                  <c:v>0.37135428164538764</c:v>
                </c:pt>
                <c:pt idx="49">
                  <c:v>0.39283080066400733</c:v>
                </c:pt>
                <c:pt idx="50">
                  <c:v>0.45790584109601901</c:v>
                </c:pt>
                <c:pt idx="51">
                  <c:v>0.45377910595063148</c:v>
                </c:pt>
                <c:pt idx="52">
                  <c:v>0.37785332021387097</c:v>
                </c:pt>
                <c:pt idx="53">
                  <c:v>0.30526411271161202</c:v>
                </c:pt>
                <c:pt idx="54">
                  <c:v>0.3327754040935138</c:v>
                </c:pt>
                <c:pt idx="55">
                  <c:v>0.24031819127173429</c:v>
                </c:pt>
                <c:pt idx="56">
                  <c:v>0.13228135551965581</c:v>
                </c:pt>
                <c:pt idx="57">
                  <c:v>0.14108760219612679</c:v>
                </c:pt>
                <c:pt idx="58">
                  <c:v>0.14829120505308041</c:v>
                </c:pt>
                <c:pt idx="59">
                  <c:v>0.13911801366672613</c:v>
                </c:pt>
                <c:pt idx="60">
                  <c:v>0.14382617892226038</c:v>
                </c:pt>
                <c:pt idx="61">
                  <c:v>0.14927840930118916</c:v>
                </c:pt>
                <c:pt idx="62">
                  <c:v>0.16547854301545162</c:v>
                </c:pt>
                <c:pt idx="63">
                  <c:v>0.17133390447099434</c:v>
                </c:pt>
                <c:pt idx="64">
                  <c:v>0.16293394499947655</c:v>
                </c:pt>
                <c:pt idx="65">
                  <c:v>0.18062628465884289</c:v>
                </c:pt>
                <c:pt idx="66">
                  <c:v>0.17743278281948624</c:v>
                </c:pt>
                <c:pt idx="67">
                  <c:v>0.17602091831673108</c:v>
                </c:pt>
                <c:pt idx="68">
                  <c:v>0.31877640227856369</c:v>
                </c:pt>
                <c:pt idx="69">
                  <c:v>0.40769906877823031</c:v>
                </c:pt>
                <c:pt idx="70">
                  <c:v>0.48501125177086302</c:v>
                </c:pt>
                <c:pt idx="71">
                  <c:v>0.57344594611576138</c:v>
                </c:pt>
                <c:pt idx="72">
                  <c:v>0.44741799871637045</c:v>
                </c:pt>
                <c:pt idx="73">
                  <c:v>0.50640883224363498</c:v>
                </c:pt>
                <c:pt idx="74">
                  <c:v>0.52486016679140879</c:v>
                </c:pt>
                <c:pt idx="75">
                  <c:v>0.46718013433246619</c:v>
                </c:pt>
                <c:pt idx="76">
                  <c:v>0.382499589783592</c:v>
                </c:pt>
                <c:pt idx="77">
                  <c:v>0.40334058560835151</c:v>
                </c:pt>
                <c:pt idx="78">
                  <c:v>0.40879332453961509</c:v>
                </c:pt>
                <c:pt idx="79">
                  <c:v>0.44397270185807453</c:v>
                </c:pt>
                <c:pt idx="80">
                  <c:v>0.41379705580855902</c:v>
                </c:pt>
                <c:pt idx="81">
                  <c:v>0.36989601516325432</c:v>
                </c:pt>
                <c:pt idx="82">
                  <c:v>0.34928574020897896</c:v>
                </c:pt>
                <c:pt idx="83">
                  <c:v>0.38020011241680923</c:v>
                </c:pt>
                <c:pt idx="84">
                  <c:v>0.5653260452212473</c:v>
                </c:pt>
                <c:pt idx="85">
                  <c:v>0.51775903725834638</c:v>
                </c:pt>
                <c:pt idx="86">
                  <c:v>0.54524471654325113</c:v>
                </c:pt>
                <c:pt idx="87">
                  <c:v>0.56161436222202288</c:v>
                </c:pt>
                <c:pt idx="88">
                  <c:v>0.67543882095651231</c:v>
                </c:pt>
                <c:pt idx="89">
                  <c:v>0.72470185959178235</c:v>
                </c:pt>
                <c:pt idx="90">
                  <c:v>0.74267960605327166</c:v>
                </c:pt>
                <c:pt idx="91">
                  <c:v>0.70777997961061567</c:v>
                </c:pt>
                <c:pt idx="92">
                  <c:v>0.69405473001905216</c:v>
                </c:pt>
                <c:pt idx="93">
                  <c:v>0.84220984191431703</c:v>
                </c:pt>
                <c:pt idx="94">
                  <c:v>0.93169775669604027</c:v>
                </c:pt>
                <c:pt idx="95">
                  <c:v>1</c:v>
                </c:pt>
                <c:pt idx="96">
                  <c:v>0.91712026040977468</c:v>
                </c:pt>
                <c:pt idx="97">
                  <c:v>0.9491020841068607</c:v>
                </c:pt>
                <c:pt idx="98">
                  <c:v>0.98584143627051046</c:v>
                </c:pt>
                <c:pt idx="99">
                  <c:v>0.97391866652490311</c:v>
                </c:pt>
                <c:pt idx="100">
                  <c:v>0.96511790897915906</c:v>
                </c:pt>
                <c:pt idx="101">
                  <c:v>0.83563180797663683</c:v>
                </c:pt>
                <c:pt idx="102">
                  <c:v>0.73167949273452737</c:v>
                </c:pt>
                <c:pt idx="103">
                  <c:v>0.79647887942676754</c:v>
                </c:pt>
                <c:pt idx="104">
                  <c:v>0.7661108176853777</c:v>
                </c:pt>
                <c:pt idx="105">
                  <c:v>0.92794739384372282</c:v>
                </c:pt>
                <c:pt idx="106">
                  <c:v>0.99588082514500209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0.81141063207337172</c:v>
                </c:pt>
                <c:pt idx="150">
                  <c:v>0.84916676491733134</c:v>
                </c:pt>
                <c:pt idx="151">
                  <c:v>0.89106643795665463</c:v>
                </c:pt>
                <c:pt idx="152">
                  <c:v>0.88310906545308399</c:v>
                </c:pt>
                <c:pt idx="153">
                  <c:v>0.9946092501242505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0.94838396829318117</c:v>
                </c:pt>
                <c:pt idx="171">
                  <c:v>0.85233973784603823</c:v>
                </c:pt>
                <c:pt idx="172">
                  <c:v>0.91721196394890392</c:v>
                </c:pt>
                <c:pt idx="173">
                  <c:v>0.86200968766476471</c:v>
                </c:pt>
                <c:pt idx="174">
                  <c:v>0.76822188525275825</c:v>
                </c:pt>
                <c:pt idx="175">
                  <c:v>0.65771723909154012</c:v>
                </c:pt>
                <c:pt idx="176">
                  <c:v>0.46829709024846794</c:v>
                </c:pt>
                <c:pt idx="177">
                  <c:v>0.25750163771365975</c:v>
                </c:pt>
                <c:pt idx="178">
                  <c:v>0.20007034692271183</c:v>
                </c:pt>
                <c:pt idx="179">
                  <c:v>0.20175445153810281</c:v>
                </c:pt>
                <c:pt idx="180">
                  <c:v>0.20411847218292165</c:v>
                </c:pt>
                <c:pt idx="181">
                  <c:v>0.19359003934815383</c:v>
                </c:pt>
                <c:pt idx="182">
                  <c:v>0.21073000632167849</c:v>
                </c:pt>
                <c:pt idx="183">
                  <c:v>0.21710569769891663</c:v>
                </c:pt>
                <c:pt idx="184">
                  <c:v>0.21940893192891012</c:v>
                </c:pt>
                <c:pt idx="185">
                  <c:v>0.20035065663029694</c:v>
                </c:pt>
                <c:pt idx="186">
                  <c:v>0.2095020251218975</c:v>
                </c:pt>
                <c:pt idx="187">
                  <c:v>0.20606868554728638</c:v>
                </c:pt>
                <c:pt idx="188">
                  <c:v>0.22223756704239606</c:v>
                </c:pt>
                <c:pt idx="189">
                  <c:v>0.2451488860708412</c:v>
                </c:pt>
                <c:pt idx="190">
                  <c:v>0.46576757012479947</c:v>
                </c:pt>
                <c:pt idx="191">
                  <c:v>0.53679604334994058</c:v>
                </c:pt>
                <c:pt idx="192">
                  <c:v>0.53882122669149946</c:v>
                </c:pt>
                <c:pt idx="193">
                  <c:v>0.51926332598126135</c:v>
                </c:pt>
                <c:pt idx="194">
                  <c:v>0.6338288122966701</c:v>
                </c:pt>
                <c:pt idx="195">
                  <c:v>0.64479522079965457</c:v>
                </c:pt>
                <c:pt idx="196">
                  <c:v>0.58095524615932359</c:v>
                </c:pt>
                <c:pt idx="197">
                  <c:v>0.54841967555481486</c:v>
                </c:pt>
                <c:pt idx="198">
                  <c:v>0.60687399174542089</c:v>
                </c:pt>
                <c:pt idx="199">
                  <c:v>0.61682329640137767</c:v>
                </c:pt>
                <c:pt idx="200">
                  <c:v>0.71169840145771579</c:v>
                </c:pt>
                <c:pt idx="201">
                  <c:v>0.77377635066026684</c:v>
                </c:pt>
                <c:pt idx="202">
                  <c:v>0.75600696609717244</c:v>
                </c:pt>
                <c:pt idx="203">
                  <c:v>0.7847115309193502</c:v>
                </c:pt>
                <c:pt idx="204">
                  <c:v>0.77840020045619818</c:v>
                </c:pt>
                <c:pt idx="205">
                  <c:v>0.7831010353849398</c:v>
                </c:pt>
                <c:pt idx="206">
                  <c:v>0.84761803489087939</c:v>
                </c:pt>
                <c:pt idx="207">
                  <c:v>0.97517564891857267</c:v>
                </c:pt>
                <c:pt idx="208">
                  <c:v>0.9170492302463743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0.62520740943013975</c:v>
                </c:pt>
                <c:pt idx="213">
                  <c:v>0.53186790023412567</c:v>
                </c:pt>
                <c:pt idx="214">
                  <c:v>0.4649572842298263</c:v>
                </c:pt>
                <c:pt idx="215">
                  <c:v>0.44264560536326064</c:v>
                </c:pt>
                <c:pt idx="216">
                  <c:v>0.49565020231569679</c:v>
                </c:pt>
                <c:pt idx="217">
                  <c:v>0.49469523561299683</c:v>
                </c:pt>
                <c:pt idx="218">
                  <c:v>0.46795668655963557</c:v>
                </c:pt>
                <c:pt idx="219">
                  <c:v>0.47806625502388189</c:v>
                </c:pt>
                <c:pt idx="220">
                  <c:v>0.44485937512661633</c:v>
                </c:pt>
                <c:pt idx="221">
                  <c:v>0.42378026900528709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09600"/>
        <c:axId val="160023680"/>
      </c:lineChart>
      <c:dateAx>
        <c:axId val="160009600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160023680"/>
        <c:crosses val="autoZero"/>
        <c:auto val="1"/>
        <c:lblOffset val="100"/>
        <c:baseTimeUnit val="months"/>
      </c:dateAx>
      <c:valAx>
        <c:axId val="16002368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60009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'Drawdown control'!$EI$16</c:f>
              <c:strCache>
                <c:ptCount val="1"/>
                <c:pt idx="0">
                  <c:v>Fx Inc Arb Hedge Fund USD</c:v>
                </c:pt>
              </c:strCache>
            </c:strRef>
          </c:tx>
          <c:marker>
            <c:symbol val="none"/>
          </c:marker>
          <c:cat>
            <c:numRef>
              <c:f>'Drawdown control'!$A$17:$A$238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'Drawdown control'!$EI$17:$EI$238</c:f>
              <c:numCache>
                <c:formatCode>0.00%</c:formatCode>
                <c:ptCount val="222"/>
                <c:pt idx="0">
                  <c:v>3.4054156087925981E-2</c:v>
                </c:pt>
                <c:pt idx="1">
                  <c:v>3.4054156087925981E-2</c:v>
                </c:pt>
                <c:pt idx="2">
                  <c:v>3.4054156087925981E-2</c:v>
                </c:pt>
                <c:pt idx="3">
                  <c:v>3.4054156087925981E-2</c:v>
                </c:pt>
                <c:pt idx="4">
                  <c:v>3.4054156087925981E-2</c:v>
                </c:pt>
                <c:pt idx="5">
                  <c:v>3.4054156087925981E-2</c:v>
                </c:pt>
                <c:pt idx="6">
                  <c:v>3.4054156087925981E-2</c:v>
                </c:pt>
                <c:pt idx="7">
                  <c:v>3.4054156087925981E-2</c:v>
                </c:pt>
                <c:pt idx="8">
                  <c:v>3.4054156087925981E-2</c:v>
                </c:pt>
                <c:pt idx="9">
                  <c:v>3.4054156087925981E-2</c:v>
                </c:pt>
                <c:pt idx="10">
                  <c:v>3.4054156087925981E-2</c:v>
                </c:pt>
                <c:pt idx="11">
                  <c:v>3.4054156087925981E-2</c:v>
                </c:pt>
                <c:pt idx="12">
                  <c:v>3.4054156087925981E-2</c:v>
                </c:pt>
                <c:pt idx="13">
                  <c:v>3.0911053064429945E-2</c:v>
                </c:pt>
                <c:pt idx="14">
                  <c:v>2.3999419842203058E-2</c:v>
                </c:pt>
                <c:pt idx="15">
                  <c:v>1.6855350519242217E-2</c:v>
                </c:pt>
                <c:pt idx="16">
                  <c:v>2.322352904340344E-2</c:v>
                </c:pt>
                <c:pt idx="17">
                  <c:v>2.6955152714110957E-2</c:v>
                </c:pt>
                <c:pt idx="18">
                  <c:v>2.5332298387977101E-2</c:v>
                </c:pt>
                <c:pt idx="19">
                  <c:v>2.4481700587749951E-2</c:v>
                </c:pt>
                <c:pt idx="20">
                  <c:v>2.3008446054224807E-2</c:v>
                </c:pt>
                <c:pt idx="21">
                  <c:v>2.3122289177984624E-2</c:v>
                </c:pt>
                <c:pt idx="22">
                  <c:v>2.3277670693373727E-2</c:v>
                </c:pt>
                <c:pt idx="23">
                  <c:v>2.4731753500627507E-2</c:v>
                </c:pt>
                <c:pt idx="24">
                  <c:v>2.4420069216159232E-2</c:v>
                </c:pt>
                <c:pt idx="25">
                  <c:v>2.3606740531849607E-2</c:v>
                </c:pt>
                <c:pt idx="26">
                  <c:v>2.3237566934678169E-2</c:v>
                </c:pt>
                <c:pt idx="27">
                  <c:v>1.6297237680668503E-2</c:v>
                </c:pt>
                <c:pt idx="28">
                  <c:v>1.379850918877327E-2</c:v>
                </c:pt>
                <c:pt idx="29">
                  <c:v>1.1020893319636368E-2</c:v>
                </c:pt>
                <c:pt idx="30">
                  <c:v>9.0688220437563014E-3</c:v>
                </c:pt>
                <c:pt idx="31">
                  <c:v>9.1977312648869689E-3</c:v>
                </c:pt>
                <c:pt idx="32">
                  <c:v>8.010294555949253E-3</c:v>
                </c:pt>
                <c:pt idx="33">
                  <c:v>8.1690681422185614E-3</c:v>
                </c:pt>
                <c:pt idx="34">
                  <c:v>8.0856571770517201E-3</c:v>
                </c:pt>
                <c:pt idx="35">
                  <c:v>6.2800424712109049E-3</c:v>
                </c:pt>
                <c:pt idx="36">
                  <c:v>7.9313518394003267E-3</c:v>
                </c:pt>
                <c:pt idx="37">
                  <c:v>8.0067828811841799E-3</c:v>
                </c:pt>
                <c:pt idx="38">
                  <c:v>7.9325763470648111E-3</c:v>
                </c:pt>
                <c:pt idx="39">
                  <c:v>8.702747585887646E-3</c:v>
                </c:pt>
                <c:pt idx="40">
                  <c:v>8.6625447759607153E-3</c:v>
                </c:pt>
                <c:pt idx="41">
                  <c:v>9.0479857701498221E-3</c:v>
                </c:pt>
                <c:pt idx="42">
                  <c:v>9.5759352426324183E-3</c:v>
                </c:pt>
                <c:pt idx="43">
                  <c:v>9.5103745948390498E-3</c:v>
                </c:pt>
                <c:pt idx="44">
                  <c:v>1.004866086591283E-2</c:v>
                </c:pt>
                <c:pt idx="45">
                  <c:v>9.5788734502377758E-3</c:v>
                </c:pt>
                <c:pt idx="46">
                  <c:v>2.8568150331133406E-2</c:v>
                </c:pt>
                <c:pt idx="47">
                  <c:v>2.8720065137385588E-2</c:v>
                </c:pt>
                <c:pt idx="48">
                  <c:v>2.7064816515101304E-2</c:v>
                </c:pt>
                <c:pt idx="49">
                  <c:v>3.0069437494036757E-2</c:v>
                </c:pt>
                <c:pt idx="50">
                  <c:v>2.9591374906195528E-2</c:v>
                </c:pt>
                <c:pt idx="51">
                  <c:v>3.1632320322516179E-2</c:v>
                </c:pt>
                <c:pt idx="52">
                  <c:v>3.1392372891241006E-2</c:v>
                </c:pt>
                <c:pt idx="53">
                  <c:v>3.1680514437110001E-2</c:v>
                </c:pt>
                <c:pt idx="54">
                  <c:v>3.4335088946680158E-2</c:v>
                </c:pt>
                <c:pt idx="55">
                  <c:v>3.3262010978339689E-2</c:v>
                </c:pt>
                <c:pt idx="56">
                  <c:v>3.6430208274100449E-2</c:v>
                </c:pt>
                <c:pt idx="57">
                  <c:v>5.0250040917545875E-2</c:v>
                </c:pt>
                <c:pt idx="58">
                  <c:v>8.1635461346817317E-2</c:v>
                </c:pt>
                <c:pt idx="59">
                  <c:v>8.4533521739472581E-2</c:v>
                </c:pt>
                <c:pt idx="60">
                  <c:v>8.72738151186606E-2</c:v>
                </c:pt>
                <c:pt idx="61">
                  <c:v>9.1081254122686972E-2</c:v>
                </c:pt>
                <c:pt idx="62">
                  <c:v>9.2506651783694951E-2</c:v>
                </c:pt>
                <c:pt idx="63">
                  <c:v>9.1830895678010643E-2</c:v>
                </c:pt>
                <c:pt idx="64">
                  <c:v>9.4126299041160363E-2</c:v>
                </c:pt>
                <c:pt idx="65">
                  <c:v>9.4861738729040732E-2</c:v>
                </c:pt>
                <c:pt idx="66">
                  <c:v>9.4704135322881841E-2</c:v>
                </c:pt>
                <c:pt idx="67">
                  <c:v>9.4722934569376666E-2</c:v>
                </c:pt>
                <c:pt idx="68">
                  <c:v>9.3425974887940508E-2</c:v>
                </c:pt>
                <c:pt idx="69">
                  <c:v>8.3355218192426361E-2</c:v>
                </c:pt>
                <c:pt idx="70">
                  <c:v>2.3166712065810356E-2</c:v>
                </c:pt>
                <c:pt idx="71">
                  <c:v>2.264062342468582E-2</c:v>
                </c:pt>
                <c:pt idx="72">
                  <c:v>2.1267553099977236E-2</c:v>
                </c:pt>
                <c:pt idx="73">
                  <c:v>1.879862725723104E-2</c:v>
                </c:pt>
                <c:pt idx="74">
                  <c:v>1.7286542640078457E-2</c:v>
                </c:pt>
                <c:pt idx="75">
                  <c:v>1.8743266471505163E-2</c:v>
                </c:pt>
                <c:pt idx="76">
                  <c:v>1.5384402429948917E-2</c:v>
                </c:pt>
                <c:pt idx="77">
                  <c:v>1.6188136017481217E-2</c:v>
                </c:pt>
                <c:pt idx="78">
                  <c:v>1.6576352111941188E-2</c:v>
                </c:pt>
                <c:pt idx="79">
                  <c:v>1.6590073379813604E-2</c:v>
                </c:pt>
                <c:pt idx="80">
                  <c:v>1.3371332213706321E-2</c:v>
                </c:pt>
                <c:pt idx="81">
                  <c:v>1.3265920671631924E-2</c:v>
                </c:pt>
                <c:pt idx="82">
                  <c:v>1.3340358755717633E-2</c:v>
                </c:pt>
                <c:pt idx="83">
                  <c:v>1.2939049538878601E-2</c:v>
                </c:pt>
                <c:pt idx="84">
                  <c:v>1.2189655129941628E-2</c:v>
                </c:pt>
                <c:pt idx="85">
                  <c:v>1.4934390664689561E-2</c:v>
                </c:pt>
                <c:pt idx="86">
                  <c:v>1.493589538183168E-2</c:v>
                </c:pt>
                <c:pt idx="87">
                  <c:v>1.3236087330233922E-2</c:v>
                </c:pt>
                <c:pt idx="88">
                  <c:v>1.5069842655850577E-2</c:v>
                </c:pt>
                <c:pt idx="89">
                  <c:v>1.3321005355505709E-2</c:v>
                </c:pt>
                <c:pt idx="90">
                  <c:v>1.2909794567047356E-2</c:v>
                </c:pt>
                <c:pt idx="91">
                  <c:v>1.3416398833138781E-2</c:v>
                </c:pt>
                <c:pt idx="92">
                  <c:v>1.3417748412895553E-2</c:v>
                </c:pt>
                <c:pt idx="93">
                  <c:v>1.3868591576131189E-2</c:v>
                </c:pt>
                <c:pt idx="94">
                  <c:v>1.6579379173416064E-2</c:v>
                </c:pt>
                <c:pt idx="95">
                  <c:v>1.8366997560727367E-2</c:v>
                </c:pt>
                <c:pt idx="96">
                  <c:v>1.7774200476988813E-2</c:v>
                </c:pt>
                <c:pt idx="97">
                  <c:v>1.7842806498374501E-2</c:v>
                </c:pt>
                <c:pt idx="98">
                  <c:v>1.8155000030323606E-2</c:v>
                </c:pt>
                <c:pt idx="99">
                  <c:v>1.7027706332630774E-2</c:v>
                </c:pt>
                <c:pt idx="100">
                  <c:v>1.8145175499459924E-2</c:v>
                </c:pt>
                <c:pt idx="101">
                  <c:v>1.9691148638465203E-2</c:v>
                </c:pt>
                <c:pt idx="102">
                  <c:v>1.9357956844518132E-2</c:v>
                </c:pt>
                <c:pt idx="103">
                  <c:v>1.9677260500383553E-2</c:v>
                </c:pt>
                <c:pt idx="104">
                  <c:v>1.9984050925750282E-2</c:v>
                </c:pt>
                <c:pt idx="105">
                  <c:v>2.7196772660165711E-2</c:v>
                </c:pt>
                <c:pt idx="106">
                  <c:v>3.897269915542674E-2</c:v>
                </c:pt>
                <c:pt idx="107">
                  <c:v>3.9429448156350418E-2</c:v>
                </c:pt>
                <c:pt idx="108">
                  <c:v>4.0520371425205724E-2</c:v>
                </c:pt>
                <c:pt idx="109">
                  <c:v>4.1012533380126136E-2</c:v>
                </c:pt>
                <c:pt idx="110">
                  <c:v>4.1210382961900528E-2</c:v>
                </c:pt>
                <c:pt idx="111">
                  <c:v>4.1190116225221729E-2</c:v>
                </c:pt>
                <c:pt idx="112">
                  <c:v>4.1091896559075525E-2</c:v>
                </c:pt>
                <c:pt idx="113">
                  <c:v>4.0820539882961117E-2</c:v>
                </c:pt>
                <c:pt idx="114">
                  <c:v>4.0786204770423003E-2</c:v>
                </c:pt>
                <c:pt idx="115">
                  <c:v>4.2325924419197546E-2</c:v>
                </c:pt>
                <c:pt idx="116">
                  <c:v>4.1075378854025776E-2</c:v>
                </c:pt>
                <c:pt idx="117">
                  <c:v>3.9278521525771048E-2</c:v>
                </c:pt>
                <c:pt idx="118">
                  <c:v>2.6235735558455316E-2</c:v>
                </c:pt>
                <c:pt idx="119">
                  <c:v>2.306124675858098E-2</c:v>
                </c:pt>
                <c:pt idx="120">
                  <c:v>2.2149222061854171E-2</c:v>
                </c:pt>
                <c:pt idx="121">
                  <c:v>2.2132193874934012E-2</c:v>
                </c:pt>
                <c:pt idx="122">
                  <c:v>2.1991544412904161E-2</c:v>
                </c:pt>
                <c:pt idx="123">
                  <c:v>2.4664239101738129E-2</c:v>
                </c:pt>
                <c:pt idx="124">
                  <c:v>2.5010268959358907E-2</c:v>
                </c:pt>
                <c:pt idx="125">
                  <c:v>2.3842007722889351E-2</c:v>
                </c:pt>
                <c:pt idx="126">
                  <c:v>2.3810581500510894E-2</c:v>
                </c:pt>
                <c:pt idx="127">
                  <c:v>1.7156649653012238E-2</c:v>
                </c:pt>
                <c:pt idx="128">
                  <c:v>2.0112537957401484E-2</c:v>
                </c:pt>
                <c:pt idx="129">
                  <c:v>2.3776025493575961E-2</c:v>
                </c:pt>
                <c:pt idx="130">
                  <c:v>2.4625349940591578E-2</c:v>
                </c:pt>
                <c:pt idx="131">
                  <c:v>2.5201120271367596E-2</c:v>
                </c:pt>
                <c:pt idx="132">
                  <c:v>2.5059837283497002E-2</c:v>
                </c:pt>
                <c:pt idx="133">
                  <c:v>2.4341455315414002E-2</c:v>
                </c:pt>
                <c:pt idx="134">
                  <c:v>2.4189793720974111E-2</c:v>
                </c:pt>
                <c:pt idx="135">
                  <c:v>2.2309058426104349E-2</c:v>
                </c:pt>
                <c:pt idx="136">
                  <c:v>2.3359152152892641E-2</c:v>
                </c:pt>
                <c:pt idx="137">
                  <c:v>2.8500057495980384E-2</c:v>
                </c:pt>
                <c:pt idx="138">
                  <c:v>2.8800350809143515E-2</c:v>
                </c:pt>
                <c:pt idx="139">
                  <c:v>2.9214018730542034E-2</c:v>
                </c:pt>
                <c:pt idx="140">
                  <c:v>2.8836480577311797E-2</c:v>
                </c:pt>
                <c:pt idx="141">
                  <c:v>2.7236903499475253E-2</c:v>
                </c:pt>
                <c:pt idx="142">
                  <c:v>2.5166940945894188E-2</c:v>
                </c:pt>
                <c:pt idx="143">
                  <c:v>2.4071237912997655E-2</c:v>
                </c:pt>
                <c:pt idx="144">
                  <c:v>2.3373714479320459E-2</c:v>
                </c:pt>
                <c:pt idx="145">
                  <c:v>2.6586941469745082E-2</c:v>
                </c:pt>
                <c:pt idx="146">
                  <c:v>2.500030126166285E-2</c:v>
                </c:pt>
                <c:pt idx="147">
                  <c:v>2.5176453786079772E-2</c:v>
                </c:pt>
                <c:pt idx="148">
                  <c:v>3.0091019040539877E-2</c:v>
                </c:pt>
                <c:pt idx="149">
                  <c:v>2.5235625662291008E-2</c:v>
                </c:pt>
                <c:pt idx="150">
                  <c:v>2.3076530501371494E-2</c:v>
                </c:pt>
                <c:pt idx="151">
                  <c:v>2.2844979021665327E-2</c:v>
                </c:pt>
                <c:pt idx="152">
                  <c:v>2.3719257981588752E-2</c:v>
                </c:pt>
                <c:pt idx="153">
                  <c:v>2.4224378251333861E-2</c:v>
                </c:pt>
                <c:pt idx="154">
                  <c:v>2.425251063647503E-2</c:v>
                </c:pt>
                <c:pt idx="155">
                  <c:v>2.2010975949721144E-2</c:v>
                </c:pt>
                <c:pt idx="156">
                  <c:v>2.195097520849738E-2</c:v>
                </c:pt>
                <c:pt idx="157">
                  <c:v>2.1004921294696464E-2</c:v>
                </c:pt>
                <c:pt idx="158">
                  <c:v>2.1252040794898681E-2</c:v>
                </c:pt>
                <c:pt idx="159">
                  <c:v>2.1311119399088731E-2</c:v>
                </c:pt>
                <c:pt idx="160">
                  <c:v>1.5376187763569766E-2</c:v>
                </c:pt>
                <c:pt idx="161">
                  <c:v>1.5662454902242502E-2</c:v>
                </c:pt>
                <c:pt idx="162">
                  <c:v>1.6010142915196902E-2</c:v>
                </c:pt>
                <c:pt idx="163">
                  <c:v>2.9644182099616771E-2</c:v>
                </c:pt>
                <c:pt idx="164">
                  <c:v>3.1958744432476226E-2</c:v>
                </c:pt>
                <c:pt idx="165">
                  <c:v>3.5724837900328578E-2</c:v>
                </c:pt>
                <c:pt idx="166">
                  <c:v>3.6520736829297379E-2</c:v>
                </c:pt>
                <c:pt idx="167">
                  <c:v>3.6303332771033897E-2</c:v>
                </c:pt>
                <c:pt idx="168">
                  <c:v>3.6100608830361286E-2</c:v>
                </c:pt>
                <c:pt idx="169">
                  <c:v>3.6018499158647202E-2</c:v>
                </c:pt>
                <c:pt idx="170">
                  <c:v>3.538937314889512E-2</c:v>
                </c:pt>
                <c:pt idx="171">
                  <c:v>7.2608062973730916E-2</c:v>
                </c:pt>
                <c:pt idx="172">
                  <c:v>7.6430626919106057E-2</c:v>
                </c:pt>
                <c:pt idx="173">
                  <c:v>7.829040494826052E-2</c:v>
                </c:pt>
                <c:pt idx="174">
                  <c:v>7.8199190287565584E-2</c:v>
                </c:pt>
                <c:pt idx="175">
                  <c:v>7.5737210314144848E-2</c:v>
                </c:pt>
                <c:pt idx="176">
                  <c:v>7.5298558335663027E-2</c:v>
                </c:pt>
                <c:pt idx="177">
                  <c:v>9.6482964192569118E-2</c:v>
                </c:pt>
                <c:pt idx="178">
                  <c:v>0.15926149370579512</c:v>
                </c:pt>
                <c:pt idx="179">
                  <c:v>0.16118735659872988</c:v>
                </c:pt>
                <c:pt idx="180">
                  <c:v>0.15994523922933521</c:v>
                </c:pt>
                <c:pt idx="181">
                  <c:v>0.16081416213720839</c:v>
                </c:pt>
                <c:pt idx="182">
                  <c:v>0.16420968783062065</c:v>
                </c:pt>
                <c:pt idx="183">
                  <c:v>0.16341002014906436</c:v>
                </c:pt>
                <c:pt idx="184">
                  <c:v>0.1634958713277451</c:v>
                </c:pt>
                <c:pt idx="185">
                  <c:v>0.17305386449722546</c:v>
                </c:pt>
                <c:pt idx="186">
                  <c:v>0.17639451132775744</c:v>
                </c:pt>
                <c:pt idx="187">
                  <c:v>0.18360266297566172</c:v>
                </c:pt>
                <c:pt idx="188">
                  <c:v>0.18693455239245435</c:v>
                </c:pt>
                <c:pt idx="189">
                  <c:v>0.17737930304422592</c:v>
                </c:pt>
                <c:pt idx="190">
                  <c:v>8.9166358665249815E-2</c:v>
                </c:pt>
                <c:pt idx="191">
                  <c:v>4.7405675406405078E-2</c:v>
                </c:pt>
                <c:pt idx="192">
                  <c:v>3.8967728350696493E-2</c:v>
                </c:pt>
                <c:pt idx="193">
                  <c:v>3.5098683338021353E-2</c:v>
                </c:pt>
                <c:pt idx="194">
                  <c:v>3.9394294700667389E-2</c:v>
                </c:pt>
                <c:pt idx="195">
                  <c:v>3.9789485897714263E-2</c:v>
                </c:pt>
                <c:pt idx="196">
                  <c:v>3.9887899892863656E-2</c:v>
                </c:pt>
                <c:pt idx="197">
                  <c:v>4.0873008750194957E-2</c:v>
                </c:pt>
                <c:pt idx="198">
                  <c:v>4.1399175084626615E-2</c:v>
                </c:pt>
                <c:pt idx="199">
                  <c:v>3.4600008255284836E-2</c:v>
                </c:pt>
                <c:pt idx="200">
                  <c:v>3.2725665998615504E-2</c:v>
                </c:pt>
                <c:pt idx="201">
                  <c:v>2.8595220931490598E-2</c:v>
                </c:pt>
                <c:pt idx="202">
                  <c:v>2.7246192240413383E-2</c:v>
                </c:pt>
                <c:pt idx="203">
                  <c:v>2.650416599253104E-2</c:v>
                </c:pt>
                <c:pt idx="204">
                  <c:v>2.6688454106636308E-2</c:v>
                </c:pt>
                <c:pt idx="205">
                  <c:v>2.539273036119339E-2</c:v>
                </c:pt>
                <c:pt idx="206">
                  <c:v>2.3540965553632071E-2</c:v>
                </c:pt>
                <c:pt idx="207">
                  <c:v>2.6545056830597536E-2</c:v>
                </c:pt>
                <c:pt idx="208">
                  <c:v>2.4794248127814354E-2</c:v>
                </c:pt>
                <c:pt idx="209">
                  <c:v>1.8980432467503503E-2</c:v>
                </c:pt>
                <c:pt idx="210">
                  <c:v>2.0731799249496821E-2</c:v>
                </c:pt>
                <c:pt idx="211">
                  <c:v>2.0464418799578336E-2</c:v>
                </c:pt>
                <c:pt idx="212">
                  <c:v>2.2247246819018473E-2</c:v>
                </c:pt>
                <c:pt idx="213">
                  <c:v>2.1321646163097039E-2</c:v>
                </c:pt>
                <c:pt idx="214">
                  <c:v>2.0542963810208155E-2</c:v>
                </c:pt>
                <c:pt idx="215">
                  <c:v>2.0283759966113462E-2</c:v>
                </c:pt>
                <c:pt idx="216">
                  <c:v>2.0159422879438824E-2</c:v>
                </c:pt>
                <c:pt idx="217">
                  <c:v>1.70872456302371E-2</c:v>
                </c:pt>
                <c:pt idx="218">
                  <c:v>1.7403020475342645E-2</c:v>
                </c:pt>
                <c:pt idx="219">
                  <c:v>1.6162704428200225E-2</c:v>
                </c:pt>
                <c:pt idx="220">
                  <c:v>1.5541753032188417E-2</c:v>
                </c:pt>
                <c:pt idx="221">
                  <c:v>1.5523184396780286E-2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29728"/>
        <c:axId val="74778880"/>
      </c:lineChart>
      <c:dateAx>
        <c:axId val="74729728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74778880"/>
        <c:crosses val="autoZero"/>
        <c:auto val="1"/>
        <c:lblOffset val="100"/>
        <c:baseTimeUnit val="months"/>
      </c:dateAx>
      <c:valAx>
        <c:axId val="7477888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74729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17</xdr:row>
      <xdr:rowOff>57150</xdr:rowOff>
    </xdr:from>
    <xdr:to>
      <xdr:col>18</xdr:col>
      <xdr:colOff>504825</xdr:colOff>
      <xdr:row>37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238125</xdr:colOff>
      <xdr:row>18</xdr:row>
      <xdr:rowOff>161925</xdr:rowOff>
    </xdr:from>
    <xdr:to>
      <xdr:col>95</xdr:col>
      <xdr:colOff>590550</xdr:colOff>
      <xdr:row>39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108</xdr:col>
      <xdr:colOff>209550</xdr:colOff>
      <xdr:row>17</xdr:row>
      <xdr:rowOff>114300</xdr:rowOff>
    </xdr:from>
    <xdr:to>
      <xdr:col>117</xdr:col>
      <xdr:colOff>561975</xdr:colOff>
      <xdr:row>38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119</xdr:col>
      <xdr:colOff>476250</xdr:colOff>
      <xdr:row>33</xdr:row>
      <xdr:rowOff>114300</xdr:rowOff>
    </xdr:from>
    <xdr:to>
      <xdr:col>129</xdr:col>
      <xdr:colOff>219075</xdr:colOff>
      <xdr:row>54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130</xdr:col>
      <xdr:colOff>476250</xdr:colOff>
      <xdr:row>33</xdr:row>
      <xdr:rowOff>114300</xdr:rowOff>
    </xdr:from>
    <xdr:to>
      <xdr:col>140</xdr:col>
      <xdr:colOff>219075</xdr:colOff>
      <xdr:row>54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131</xdr:col>
      <xdr:colOff>133350</xdr:colOff>
      <xdr:row>18</xdr:row>
      <xdr:rowOff>28575</xdr:rowOff>
    </xdr:from>
    <xdr:to>
      <xdr:col>138</xdr:col>
      <xdr:colOff>438150</xdr:colOff>
      <xdr:row>32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9"/>
  <sheetViews>
    <sheetView showGridLines="0" workbookViewId="0">
      <pane xSplit="1" ySplit="16" topLeftCell="W17" activePane="bottomRight" state="frozen"/>
      <selection pane="topRight" activeCell="B1" sqref="B1"/>
      <selection pane="bottomLeft" activeCell="A17" sqref="A17"/>
      <selection pane="bottomRight" activeCell="AI16" sqref="AI16"/>
    </sheetView>
  </sheetViews>
  <sheetFormatPr defaultRowHeight="15" x14ac:dyDescent="0.25"/>
  <cols>
    <col min="1" max="1" width="27.140625" style="3" bestFit="1" customWidth="1"/>
    <col min="2" max="2" width="3.7109375" customWidth="1"/>
    <col min="4" max="4" width="2.7109375" customWidth="1"/>
    <col min="5" max="5" width="8.140625" bestFit="1" customWidth="1"/>
    <col min="9" max="9" width="3" customWidth="1"/>
    <col min="10" max="12" width="9.140625" style="6"/>
    <col min="13" max="15" width="9.140625" style="8"/>
    <col min="16" max="18" width="9.140625" style="11"/>
    <col min="19" max="19" width="9.140625" style="12"/>
    <col min="20" max="20" width="3" style="15" customWidth="1"/>
    <col min="21" max="30" width="11.28515625" bestFit="1" customWidth="1"/>
    <col min="31" max="31" width="2.42578125" customWidth="1"/>
    <col min="35" max="35" width="15" bestFit="1" customWidth="1"/>
  </cols>
  <sheetData>
    <row r="1" spans="1:37" s="15" customFormat="1" ht="45" x14ac:dyDescent="0.25">
      <c r="AI1" s="82"/>
      <c r="AJ1" s="83" t="s">
        <v>71</v>
      </c>
      <c r="AK1" s="83" t="s">
        <v>72</v>
      </c>
    </row>
    <row r="2" spans="1:37" s="15" customFormat="1" x14ac:dyDescent="0.25">
      <c r="A2" s="26" t="s">
        <v>31</v>
      </c>
      <c r="U2" s="27">
        <f>AVERAGE(U17:U238)*12</f>
        <v>5.9988089430223629E-2</v>
      </c>
      <c r="V2" s="27">
        <f t="shared" ref="V2:AG2" si="0">AVERAGE(V17:V238)*12</f>
        <v>2.2482457889775171E-2</v>
      </c>
      <c r="W2" s="27">
        <f t="shared" si="0"/>
        <v>-5.7044157364354253E-2</v>
      </c>
      <c r="X2" s="27">
        <f t="shared" si="0"/>
        <v>8.4691476343456015E-2</v>
      </c>
      <c r="Y2" s="27">
        <f t="shared" si="0"/>
        <v>3.0855157185195686E-2</v>
      </c>
      <c r="Z2" s="27">
        <f t="shared" si="0"/>
        <v>4.9435491657780418E-2</v>
      </c>
      <c r="AA2" s="27">
        <f t="shared" si="0"/>
        <v>5.7887035687469758E-2</v>
      </c>
      <c r="AB2" s="27">
        <f t="shared" si="0"/>
        <v>4.3104852722266489E-2</v>
      </c>
      <c r="AC2" s="27">
        <f t="shared" si="0"/>
        <v>2.1951953947949673E-2</v>
      </c>
      <c r="AD2" s="27">
        <f t="shared" si="0"/>
        <v>5.3693660355551447E-2</v>
      </c>
      <c r="AE2" s="27"/>
      <c r="AF2" s="27">
        <f t="shared" ref="AF2" si="1">AVERAGE(AF17:AF238)*12</f>
        <v>3.4816928611084708E-2</v>
      </c>
      <c r="AG2" s="27">
        <f t="shared" si="0"/>
        <v>2.7179523631849251E-2</v>
      </c>
      <c r="AI2" s="15" t="s">
        <v>68</v>
      </c>
      <c r="AJ2" s="77">
        <f>AF7</f>
        <v>1.068302202285893</v>
      </c>
      <c r="AK2" s="77">
        <f>AG7</f>
        <v>2.3210373650108704</v>
      </c>
    </row>
    <row r="3" spans="1:37" s="15" customFormat="1" x14ac:dyDescent="0.25">
      <c r="A3" s="26" t="s">
        <v>18</v>
      </c>
      <c r="U3" s="27">
        <f t="shared" ref="U3:AD3" si="2">STDEV(U17:U238)*SQRT(12)</f>
        <v>9.9020504058470016E-2</v>
      </c>
      <c r="V3" s="27">
        <f t="shared" si="2"/>
        <v>0.10216571087904922</v>
      </c>
      <c r="W3" s="27">
        <f t="shared" si="2"/>
        <v>0.1696883471358927</v>
      </c>
      <c r="X3" s="27">
        <f t="shared" si="2"/>
        <v>9.6425419535293863E-2</v>
      </c>
      <c r="Y3" s="27">
        <f t="shared" si="2"/>
        <v>0.11693616154360757</v>
      </c>
      <c r="Z3" s="27">
        <f t="shared" si="2"/>
        <v>0.14892740349581124</v>
      </c>
      <c r="AA3" s="27">
        <f t="shared" si="2"/>
        <v>6.2919600075236434E-2</v>
      </c>
      <c r="AB3" s="27">
        <f t="shared" si="2"/>
        <v>6.901186469889535E-2</v>
      </c>
      <c r="AC3" s="27">
        <f t="shared" si="2"/>
        <v>5.7290143788026646E-2</v>
      </c>
      <c r="AD3" s="27">
        <f t="shared" si="2"/>
        <v>7.5002541240550891E-2</v>
      </c>
      <c r="AE3" s="27"/>
      <c r="AF3" s="27">
        <f>STDEV(AF17:AF238)*SQRT(12)</f>
        <v>4.5443041556314595E-2</v>
      </c>
      <c r="AG3" s="27">
        <f>STDEV(AG17:AG238)*SQRT(12)</f>
        <v>7.1334146131337983E-2</v>
      </c>
      <c r="AI3" s="15" t="s">
        <v>69</v>
      </c>
      <c r="AJ3" s="77">
        <f>AF10</f>
        <v>0.46911223207661024</v>
      </c>
      <c r="AK3" s="77">
        <f>AG10</f>
        <v>-6.4976839577243331E-2</v>
      </c>
    </row>
    <row r="4" spans="1:37" s="15" customFormat="1" x14ac:dyDescent="0.25">
      <c r="A4" s="26" t="s">
        <v>19</v>
      </c>
      <c r="U4" s="77">
        <f t="shared" ref="U4:AD4" si="3">(U2-$C$2)/U3</f>
        <v>0.6058148259354611</v>
      </c>
      <c r="V4" s="77">
        <f t="shared" si="3"/>
        <v>0.2200587427653829</v>
      </c>
      <c r="W4" s="77">
        <f t="shared" si="3"/>
        <v>-0.33617015149939072</v>
      </c>
      <c r="X4" s="77">
        <f t="shared" si="3"/>
        <v>0.87831068562223924</v>
      </c>
      <c r="Y4" s="77">
        <f t="shared" si="3"/>
        <v>0.2638632633215795</v>
      </c>
      <c r="Z4" s="77">
        <f t="shared" si="3"/>
        <v>0.33194355435848882</v>
      </c>
      <c r="AA4" s="77">
        <f t="shared" si="3"/>
        <v>0.92001595080469423</v>
      </c>
      <c r="AB4" s="77">
        <f t="shared" si="3"/>
        <v>0.62460060904507708</v>
      </c>
      <c r="AC4" s="77">
        <f t="shared" si="3"/>
        <v>0.3831715631430746</v>
      </c>
      <c r="AD4" s="81">
        <f t="shared" si="3"/>
        <v>0.71589121471688777</v>
      </c>
      <c r="AE4" s="81"/>
      <c r="AF4" s="81">
        <f>(AF2-$C$2)/AF3</f>
        <v>0.7661663352339293</v>
      </c>
      <c r="AG4" s="81">
        <f>(AG2-$C$2)/AG3</f>
        <v>0.38101701787818759</v>
      </c>
      <c r="AI4" s="57" t="s">
        <v>70</v>
      </c>
      <c r="AJ4" s="84">
        <f>AF4</f>
        <v>0.7661663352339293</v>
      </c>
      <c r="AK4" s="84">
        <f>AG4</f>
        <v>0.38101701787818759</v>
      </c>
    </row>
    <row r="5" spans="1:37" s="15" customFormat="1" x14ac:dyDescent="0.25">
      <c r="A5" s="26" t="str">
        <f>"1994-2003 "&amp;A2</f>
        <v>1994-2003 Ann. arith. ave. ret</v>
      </c>
      <c r="U5" s="27">
        <f t="shared" ref="U5:AD5" si="4">AVERAGE(U17:U136)*12</f>
        <v>7.8281448808537588E-2</v>
      </c>
      <c r="V5" s="27">
        <f t="shared" si="4"/>
        <v>5.921532055452769E-2</v>
      </c>
      <c r="W5" s="27">
        <f t="shared" si="4"/>
        <v>-5.9437248333683808E-2</v>
      </c>
      <c r="X5" s="27">
        <f t="shared" si="4"/>
        <v>0.10034278611207814</v>
      </c>
      <c r="Y5" s="27">
        <f t="shared" si="4"/>
        <v>3.2891275047548296E-2</v>
      </c>
      <c r="Z5" s="27">
        <f t="shared" si="4"/>
        <v>4.1874744601553791E-2</v>
      </c>
      <c r="AA5" s="27">
        <f t="shared" si="4"/>
        <v>6.737383265197755E-2</v>
      </c>
      <c r="AB5" s="27">
        <f t="shared" si="4"/>
        <v>5.8410879313070804E-2</v>
      </c>
      <c r="AC5" s="27">
        <f t="shared" si="4"/>
        <v>2.3875373268023997E-2</v>
      </c>
      <c r="AD5" s="27">
        <f t="shared" si="4"/>
        <v>6.647346849227008E-2</v>
      </c>
      <c r="AF5" s="27">
        <f>AVERAGE(AF17:AF136)*12</f>
        <v>4.4758712447070428E-2</v>
      </c>
      <c r="AG5" s="27">
        <f>AVERAGE(AG17:AG136)*12</f>
        <v>5.5880285994931708E-2</v>
      </c>
    </row>
    <row r="6" spans="1:37" s="15" customFormat="1" x14ac:dyDescent="0.25">
      <c r="A6" s="26" t="str">
        <f>"1994-2003 "&amp;A3</f>
        <v>1994-2003 Ann. volatility</v>
      </c>
      <c r="U6" s="27">
        <f t="shared" ref="U6:AD6" si="5">STDEV(U17:U136)*SQRT(12)</f>
        <v>0.10979795817458562</v>
      </c>
      <c r="V6" s="27">
        <f t="shared" si="5"/>
        <v>2.9850056385384863E-2</v>
      </c>
      <c r="W6" s="27">
        <f t="shared" si="5"/>
        <v>0.1796107290875808</v>
      </c>
      <c r="X6" s="27">
        <f t="shared" si="5"/>
        <v>0.12081995701878755</v>
      </c>
      <c r="Y6" s="27">
        <f t="shared" si="5"/>
        <v>0.12172789092935198</v>
      </c>
      <c r="Z6" s="27">
        <f t="shared" si="5"/>
        <v>0.17823820459585044</v>
      </c>
      <c r="AA6" s="27">
        <f t="shared" si="5"/>
        <v>6.0450583747933218E-2</v>
      </c>
      <c r="AB6" s="27">
        <f t="shared" si="5"/>
        <v>4.7250830930386185E-2</v>
      </c>
      <c r="AC6" s="27">
        <f t="shared" si="5"/>
        <v>3.9380392853219516E-2</v>
      </c>
      <c r="AD6" s="27">
        <f t="shared" si="5"/>
        <v>8.4544574567786288E-2</v>
      </c>
      <c r="AF6" s="27">
        <f>STDEV(AF17:AF136)*SQRT(12)</f>
        <v>4.1897051556477417E-2</v>
      </c>
      <c r="AG6" s="27">
        <f>STDEV(AG17:AG136)*SQRT(12)</f>
        <v>2.4075565019897903E-2</v>
      </c>
    </row>
    <row r="7" spans="1:37" s="15" customFormat="1" x14ac:dyDescent="0.25">
      <c r="A7" s="26" t="str">
        <f>"1994-2003 "&amp;A4</f>
        <v>1994-2003 Ann. Sharpe ratio</v>
      </c>
      <c r="U7" s="77">
        <f t="shared" ref="U7:AD7" si="6">(U5-$C$2)/U6</f>
        <v>0.7129590578001932</v>
      </c>
      <c r="V7" s="77">
        <f t="shared" si="6"/>
        <v>1.9837590854106595</v>
      </c>
      <c r="W7" s="77">
        <f t="shared" si="6"/>
        <v>-0.33092259374272315</v>
      </c>
      <c r="X7" s="77">
        <f t="shared" si="6"/>
        <v>0.83051499593295508</v>
      </c>
      <c r="Y7" s="77">
        <f t="shared" si="6"/>
        <v>0.27020327713258108</v>
      </c>
      <c r="Z7" s="77">
        <f t="shared" si="6"/>
        <v>0.23493697491232851</v>
      </c>
      <c r="AA7" s="77">
        <f t="shared" si="6"/>
        <v>1.114527411892545</v>
      </c>
      <c r="AB7" s="77">
        <f t="shared" si="6"/>
        <v>1.2361873466125182</v>
      </c>
      <c r="AC7" s="77">
        <f t="shared" si="6"/>
        <v>0.6062756498395897</v>
      </c>
      <c r="AD7" s="81">
        <f t="shared" si="6"/>
        <v>0.78625350984495013</v>
      </c>
      <c r="AF7" s="81">
        <f>(AF5-$C$2)/AF6</f>
        <v>1.068302202285893</v>
      </c>
      <c r="AG7" s="81">
        <f>(AG5-$C$2)/AG6</f>
        <v>2.3210373650108704</v>
      </c>
    </row>
    <row r="8" spans="1:37" s="15" customFormat="1" x14ac:dyDescent="0.25">
      <c r="A8" s="26" t="str">
        <f>"2004-2012 "&amp;A2</f>
        <v>2004-2012 Ann. arith. ave. ret</v>
      </c>
      <c r="U8" s="27">
        <f t="shared" ref="U8:AD8" si="7">AVERAGE(U137:U238)*12</f>
        <v>3.8466490161618939E-2</v>
      </c>
      <c r="V8" s="27">
        <f t="shared" si="7"/>
        <v>-2.0732674656992474E-2</v>
      </c>
      <c r="W8" s="27">
        <f t="shared" si="7"/>
        <v>-5.4228756223966487E-2</v>
      </c>
      <c r="X8" s="27">
        <f t="shared" si="7"/>
        <v>6.627817073331238E-2</v>
      </c>
      <c r="Y8" s="27">
        <f t="shared" si="7"/>
        <v>2.8459724405957312E-2</v>
      </c>
      <c r="Z8" s="27">
        <f t="shared" si="7"/>
        <v>5.8330488194517624E-2</v>
      </c>
      <c r="AA8" s="27">
        <f t="shared" si="7"/>
        <v>4.672609808216642E-2</v>
      </c>
      <c r="AB8" s="27">
        <f t="shared" si="7"/>
        <v>2.5097762615437884E-2</v>
      </c>
      <c r="AC8" s="27">
        <f t="shared" si="7"/>
        <v>1.9689107689038698E-2</v>
      </c>
      <c r="AD8" s="27">
        <f t="shared" si="7"/>
        <v>3.8658591959411875E-2</v>
      </c>
      <c r="AF8" s="27">
        <f>AVERAGE(AF137:AF238)*12</f>
        <v>2.3120712333454467E-2</v>
      </c>
      <c r="AG8" s="27">
        <f>AVERAGE(AG137:AG238)*12</f>
        <v>-6.5860791482477386E-3</v>
      </c>
    </row>
    <row r="9" spans="1:37" s="15" customFormat="1" x14ac:dyDescent="0.25">
      <c r="A9" s="26" t="str">
        <f>"2004-2012 "&amp;A3</f>
        <v>2004-2012 Ann. volatility</v>
      </c>
      <c r="U9" s="27">
        <f t="shared" ref="U9:AD9" si="8">STDEV(U137:U238)*SQRT(12)</f>
        <v>8.4725498127794452E-2</v>
      </c>
      <c r="V9" s="27">
        <f t="shared" si="8"/>
        <v>0.14662411403896347</v>
      </c>
      <c r="W9" s="27">
        <f t="shared" si="8"/>
        <v>0.15809627216797828</v>
      </c>
      <c r="X9" s="27">
        <f t="shared" si="8"/>
        <v>5.5615178901799234E-2</v>
      </c>
      <c r="Y9" s="27">
        <f t="shared" si="8"/>
        <v>0.11162944690026083</v>
      </c>
      <c r="Z9" s="27">
        <f t="shared" si="8"/>
        <v>0.10530027198421499</v>
      </c>
      <c r="AA9" s="27">
        <f t="shared" si="8"/>
        <v>6.586021107106671E-2</v>
      </c>
      <c r="AB9" s="27">
        <f t="shared" si="8"/>
        <v>8.7978377428354931E-2</v>
      </c>
      <c r="AC9" s="27">
        <f t="shared" si="8"/>
        <v>7.3169404827125348E-2</v>
      </c>
      <c r="AD9" s="27">
        <f t="shared" si="8"/>
        <v>6.2065769182375143E-2</v>
      </c>
      <c r="AF9" s="27">
        <f>STDEV(AF137:AF238)*SQRT(12)</f>
        <v>4.9286099897899588E-2</v>
      </c>
      <c r="AG9" s="27">
        <f>STDEV(AG137:AG238)*SQRT(12)</f>
        <v>0.1013604107417124</v>
      </c>
    </row>
    <row r="10" spans="1:37" s="15" customFormat="1" x14ac:dyDescent="0.25">
      <c r="A10" s="26" t="str">
        <f>"2004-2012 "&amp;A4</f>
        <v>2004-2012 Ann. Sharpe ratio</v>
      </c>
      <c r="U10" s="77">
        <f t="shared" ref="U10:AD10" si="9">(U8-$C$2)/U9</f>
        <v>0.45401314848097535</v>
      </c>
      <c r="V10" s="77">
        <f t="shared" si="9"/>
        <v>-0.14140017003944544</v>
      </c>
      <c r="W10" s="77">
        <f t="shared" si="9"/>
        <v>-0.34301097350573895</v>
      </c>
      <c r="X10" s="77">
        <f t="shared" si="9"/>
        <v>1.1917280865056821</v>
      </c>
      <c r="Y10" s="77">
        <f t="shared" si="9"/>
        <v>0.2549481807554384</v>
      </c>
      <c r="Z10" s="77">
        <f t="shared" si="9"/>
        <v>0.55394432602473853</v>
      </c>
      <c r="AA10" s="77">
        <f t="shared" si="9"/>
        <v>0.70947385868147994</v>
      </c>
      <c r="AB10" s="77">
        <f t="shared" si="9"/>
        <v>0.28527194236875092</v>
      </c>
      <c r="AC10" s="77">
        <f t="shared" si="9"/>
        <v>0.26908935142437507</v>
      </c>
      <c r="AD10" s="81">
        <f t="shared" si="9"/>
        <v>0.62286494582572227</v>
      </c>
      <c r="AF10" s="81">
        <f>(AF8-$C$2)/AF9</f>
        <v>0.46911223207661024</v>
      </c>
      <c r="AG10" s="81">
        <f>(AG8-$C$2)/AG9</f>
        <v>-6.4976839577243331E-2</v>
      </c>
    </row>
    <row r="11" spans="1:37" s="15" customFormat="1" x14ac:dyDescent="0.25">
      <c r="A11" s="26"/>
      <c r="U11" s="77"/>
      <c r="V11" s="77"/>
      <c r="W11" s="77"/>
      <c r="X11" s="77"/>
      <c r="Y11" s="77"/>
      <c r="Z11" s="77"/>
      <c r="AA11" s="77"/>
      <c r="AB11" s="77"/>
      <c r="AC11" s="77"/>
    </row>
    <row r="12" spans="1:37" s="15" customFormat="1" x14ac:dyDescent="0.25">
      <c r="A12" s="26" t="s">
        <v>64</v>
      </c>
      <c r="U12" s="77">
        <v>4.4902935466125962E-2</v>
      </c>
      <c r="V12" s="77">
        <v>0.66019500393636099</v>
      </c>
      <c r="W12" s="77">
        <v>6.2559412683007964E-2</v>
      </c>
      <c r="X12" s="77">
        <v>2.2921150033134718E-2</v>
      </c>
      <c r="Y12" s="77">
        <v>-6.5509796357617256E-3</v>
      </c>
      <c r="Z12" s="77">
        <v>-4.7324622699398244E-2</v>
      </c>
      <c r="AA12" s="77">
        <v>0.16565109353868457</v>
      </c>
      <c r="AB12" s="77">
        <v>9.8311584071645669E-2</v>
      </c>
      <c r="AC12" s="77">
        <f>1-SUM(U12:AB12)</f>
        <v>-6.6557739380024294E-4</v>
      </c>
      <c r="AD12" s="77"/>
      <c r="AE12" s="77"/>
    </row>
    <row r="13" spans="1:37" s="15" customFormat="1" x14ac:dyDescent="0.25">
      <c r="A13" s="26" t="s">
        <v>65</v>
      </c>
      <c r="U13" s="77">
        <f>1/9</f>
        <v>0.1111111111111111</v>
      </c>
      <c r="V13" s="77">
        <f t="shared" ref="V13:AB13" si="10">1/9</f>
        <v>0.1111111111111111</v>
      </c>
      <c r="W13" s="77">
        <f t="shared" si="10"/>
        <v>0.1111111111111111</v>
      </c>
      <c r="X13" s="77">
        <f t="shared" si="10"/>
        <v>0.1111111111111111</v>
      </c>
      <c r="Y13" s="77">
        <f t="shared" si="10"/>
        <v>0.1111111111111111</v>
      </c>
      <c r="Z13" s="77">
        <f t="shared" si="10"/>
        <v>0.1111111111111111</v>
      </c>
      <c r="AA13" s="77">
        <f t="shared" si="10"/>
        <v>0.1111111111111111</v>
      </c>
      <c r="AB13" s="77">
        <f t="shared" si="10"/>
        <v>0.1111111111111111</v>
      </c>
      <c r="AC13" s="77">
        <f>1-SUM(U13:AB13)</f>
        <v>0.11111111111111094</v>
      </c>
    </row>
    <row r="14" spans="1:37" s="15" customFormat="1" x14ac:dyDescent="0.25">
      <c r="A14" s="14"/>
      <c r="U14" s="77"/>
      <c r="V14" s="77"/>
      <c r="W14" s="77"/>
      <c r="X14" s="77"/>
      <c r="Y14" s="77"/>
      <c r="Z14" s="77"/>
      <c r="AA14" s="77"/>
      <c r="AB14" s="77"/>
      <c r="AC14" s="77"/>
    </row>
    <row r="15" spans="1:37" ht="66.75" customHeight="1" x14ac:dyDescent="0.25">
      <c r="B15" s="23"/>
      <c r="C15" s="24" t="s">
        <v>17</v>
      </c>
      <c r="D15" s="25"/>
      <c r="E15" s="85" t="s">
        <v>16</v>
      </c>
      <c r="F15" s="85"/>
      <c r="G15" s="85"/>
      <c r="H15" s="85"/>
      <c r="J15" s="85" t="s">
        <v>15</v>
      </c>
      <c r="K15" s="85"/>
      <c r="L15" s="85"/>
      <c r="M15" s="85"/>
      <c r="N15" s="85"/>
      <c r="O15" s="85"/>
      <c r="P15" s="85"/>
      <c r="Q15" s="85"/>
      <c r="R15" s="85"/>
      <c r="S15" s="85"/>
      <c r="T15" s="29"/>
      <c r="U15" s="85" t="s">
        <v>24</v>
      </c>
      <c r="V15" s="85"/>
      <c r="W15" s="85"/>
      <c r="X15" s="85"/>
      <c r="Y15" s="85"/>
      <c r="Z15" s="85"/>
      <c r="AA15" s="85"/>
      <c r="AB15" s="85"/>
      <c r="AC15" s="85"/>
      <c r="AD15" s="85"/>
    </row>
    <row r="16" spans="1:37" s="1" customFormat="1" ht="75" x14ac:dyDescent="0.25">
      <c r="A16" s="2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J16" s="16" t="s">
        <v>6</v>
      </c>
      <c r="K16" s="16" t="s">
        <v>2</v>
      </c>
      <c r="L16" s="16" t="s">
        <v>1</v>
      </c>
      <c r="M16" s="17" t="s">
        <v>5</v>
      </c>
      <c r="N16" s="17" t="s">
        <v>7</v>
      </c>
      <c r="O16" s="17" t="s">
        <v>8</v>
      </c>
      <c r="P16" s="18" t="s">
        <v>3</v>
      </c>
      <c r="Q16" s="18" t="s">
        <v>0</v>
      </c>
      <c r="R16" s="18" t="s">
        <v>4</v>
      </c>
      <c r="S16" s="19" t="s">
        <v>14</v>
      </c>
      <c r="T16" s="30"/>
      <c r="U16" s="16" t="s">
        <v>6</v>
      </c>
      <c r="V16" s="16" t="s">
        <v>2</v>
      </c>
      <c r="W16" s="16" t="s">
        <v>1</v>
      </c>
      <c r="X16" s="17" t="s">
        <v>5</v>
      </c>
      <c r="Y16" s="17" t="s">
        <v>7</v>
      </c>
      <c r="Z16" s="17" t="s">
        <v>8</v>
      </c>
      <c r="AA16" s="18" t="s">
        <v>3</v>
      </c>
      <c r="AB16" s="18" t="s">
        <v>0</v>
      </c>
      <c r="AC16" s="18" t="s">
        <v>4</v>
      </c>
      <c r="AD16" s="19" t="s">
        <v>14</v>
      </c>
      <c r="AF16" s="18" t="s">
        <v>67</v>
      </c>
      <c r="AG16" s="18" t="s">
        <v>66</v>
      </c>
    </row>
    <row r="17" spans="1:33" x14ac:dyDescent="0.25">
      <c r="A17" s="3">
        <v>34365</v>
      </c>
      <c r="B17" s="4"/>
      <c r="C17" s="22">
        <v>2.5000000000000001E-3</v>
      </c>
      <c r="D17" s="22"/>
      <c r="E17" s="22">
        <v>2.8999999999999998E-2</v>
      </c>
      <c r="F17" s="22">
        <v>1.1000000000000001E-3</v>
      </c>
      <c r="G17" s="22">
        <v>2.1499999999999998E-2</v>
      </c>
      <c r="H17" s="22">
        <v>8.9999999999999998E-4</v>
      </c>
      <c r="J17" s="7">
        <v>1.1733439092600001E-2</v>
      </c>
      <c r="K17" s="7">
        <v>-5.4665609073600002E-3</v>
      </c>
      <c r="L17" s="7">
        <v>-1.6266560907400002E-2</v>
      </c>
      <c r="M17" s="9">
        <v>1.4334390926399999E-3</v>
      </c>
      <c r="N17" s="9">
        <v>1.93343909264E-3</v>
      </c>
      <c r="O17" s="9">
        <v>0.10513343909300001</v>
      </c>
      <c r="P17" s="10">
        <v>3.6533439092599998E-2</v>
      </c>
      <c r="Q17" s="10">
        <v>3.3334390926399999E-3</v>
      </c>
      <c r="R17" s="10">
        <v>1.27334390926E-2</v>
      </c>
      <c r="S17" s="13">
        <v>1.1133439092600001E-2</v>
      </c>
      <c r="T17" s="27"/>
      <c r="U17" s="7">
        <f t="shared" ref="U17:AD42" si="11">J17-$C17</f>
        <v>9.2334390926000001E-3</v>
      </c>
      <c r="V17" s="7">
        <f t="shared" si="11"/>
        <v>-7.9665609073600006E-3</v>
      </c>
      <c r="W17" s="7">
        <f t="shared" si="11"/>
        <v>-1.87665609074E-2</v>
      </c>
      <c r="X17" s="9">
        <f t="shared" si="11"/>
        <v>-1.0665609073600001E-3</v>
      </c>
      <c r="Y17" s="9">
        <f t="shared" si="11"/>
        <v>-5.6656090736000009E-4</v>
      </c>
      <c r="Z17" s="9">
        <f t="shared" si="11"/>
        <v>0.102633439093</v>
      </c>
      <c r="AA17" s="10">
        <f t="shared" si="11"/>
        <v>3.4033439092599996E-2</v>
      </c>
      <c r="AB17" s="10">
        <f t="shared" si="11"/>
        <v>8.3343909263999989E-4</v>
      </c>
      <c r="AC17" s="10">
        <f t="shared" si="11"/>
        <v>1.0233439092599999E-2</v>
      </c>
      <c r="AD17" s="13">
        <f t="shared" si="11"/>
        <v>8.6334390926000003E-3</v>
      </c>
      <c r="AF17" s="10">
        <f t="shared" ref="AF17:AF80" si="12">SUMPRODUCT($U$13:$AC$13,U17:AC17)</f>
        <v>1.4288994648217774E-2</v>
      </c>
      <c r="AG17" s="10">
        <f>SUMPRODUCT($U$12:$AC$12,U17:AC17)</f>
        <v>-5.1839222990884377E-3</v>
      </c>
    </row>
    <row r="18" spans="1:33" x14ac:dyDescent="0.25">
      <c r="A18" s="3">
        <v>34393</v>
      </c>
      <c r="B18" s="4"/>
      <c r="C18" s="22">
        <v>2.0999999999999999E-3</v>
      </c>
      <c r="D18" s="22"/>
      <c r="E18" s="22">
        <v>-2.63E-2</v>
      </c>
      <c r="F18" s="22">
        <v>2.7200000000000002E-2</v>
      </c>
      <c r="G18" s="22">
        <v>-1.3700000000000002E-2</v>
      </c>
      <c r="H18" s="22">
        <v>-2.7000000000000001E-3</v>
      </c>
      <c r="J18" s="7">
        <v>-2.50108301763E-2</v>
      </c>
      <c r="K18" s="7">
        <v>2.1061698236900001E-3</v>
      </c>
      <c r="L18" s="7">
        <v>1.97131698237E-2</v>
      </c>
      <c r="M18" s="9">
        <v>-5.6810830176300002E-2</v>
      </c>
      <c r="N18" s="9">
        <v>1.16668277762E-2</v>
      </c>
      <c r="O18" s="9">
        <v>-1.17054189225E-2</v>
      </c>
      <c r="P18" s="10">
        <v>-1.84983017631E-3</v>
      </c>
      <c r="Q18" s="10">
        <v>1.1881698236900001E-3</v>
      </c>
      <c r="R18" s="10">
        <v>-2.0345830176300001E-2</v>
      </c>
      <c r="S18" s="13">
        <v>-4.1239830176300001E-2</v>
      </c>
      <c r="T18" s="27"/>
      <c r="U18" s="7">
        <f t="shared" si="11"/>
        <v>-2.7110830176300001E-2</v>
      </c>
      <c r="V18" s="7">
        <f t="shared" si="11"/>
        <v>6.1698236900002007E-6</v>
      </c>
      <c r="W18" s="7">
        <f t="shared" si="11"/>
        <v>1.7613169823699999E-2</v>
      </c>
      <c r="X18" s="9">
        <f t="shared" si="11"/>
        <v>-5.89108301763E-2</v>
      </c>
      <c r="Y18" s="9">
        <f t="shared" si="11"/>
        <v>9.5668277762000001E-3</v>
      </c>
      <c r="Z18" s="9">
        <f t="shared" si="11"/>
        <v>-1.38054189225E-2</v>
      </c>
      <c r="AA18" s="10">
        <f t="shared" si="11"/>
        <v>-3.9498301763100001E-3</v>
      </c>
      <c r="AB18" s="10">
        <f t="shared" si="11"/>
        <v>-9.1183017630999978E-4</v>
      </c>
      <c r="AC18" s="10">
        <f t="shared" si="11"/>
        <v>-2.2445830176300002E-2</v>
      </c>
      <c r="AD18" s="13">
        <f t="shared" si="11"/>
        <v>-4.3339830176299998E-2</v>
      </c>
      <c r="AF18" s="10">
        <f t="shared" si="12"/>
        <v>-1.1105378042269997E-2</v>
      </c>
      <c r="AG18" s="10">
        <f t="shared" ref="AG18:AG81" si="13">SUMPRODUCT($U$12:$AC$12,U18:AC18)</f>
        <v>-1.6000505605660012E-3</v>
      </c>
    </row>
    <row r="19" spans="1:33" x14ac:dyDescent="0.25">
      <c r="A19" s="3">
        <v>34424</v>
      </c>
      <c r="B19" s="4"/>
      <c r="C19" s="22">
        <v>2.7000000000000001E-3</v>
      </c>
      <c r="D19" s="22"/>
      <c r="E19" s="22">
        <v>-4.8499999999999995E-2</v>
      </c>
      <c r="F19" s="22">
        <v>-9.0000000000000011E-3</v>
      </c>
      <c r="G19" s="22">
        <v>1.29E-2</v>
      </c>
      <c r="H19" s="22">
        <v>-1.3100000000000001E-2</v>
      </c>
      <c r="J19" s="7">
        <v>-3.9114282342100001E-2</v>
      </c>
      <c r="K19" s="7">
        <v>-2.5142823420600002E-3</v>
      </c>
      <c r="L19" s="7">
        <v>7.1826717657899997E-2</v>
      </c>
      <c r="M19" s="9">
        <v>-4.2854282342100002E-2</v>
      </c>
      <c r="N19" s="9">
        <v>2.59230864215E-2</v>
      </c>
      <c r="O19" s="9">
        <v>-4.6227340907200001E-2</v>
      </c>
      <c r="P19" s="10">
        <v>-1.30512823421E-2</v>
      </c>
      <c r="Q19" s="10">
        <v>-9.7582823420600002E-3</v>
      </c>
      <c r="R19" s="10">
        <v>-1.6930282342099999E-2</v>
      </c>
      <c r="S19" s="13">
        <v>-3.5777282342100002E-2</v>
      </c>
      <c r="T19" s="27"/>
      <c r="U19" s="7">
        <f t="shared" si="11"/>
        <v>-4.1814282342100002E-2</v>
      </c>
      <c r="V19" s="7">
        <f t="shared" si="11"/>
        <v>-5.2142823420600008E-3</v>
      </c>
      <c r="W19" s="7">
        <f t="shared" si="11"/>
        <v>6.9126717657900003E-2</v>
      </c>
      <c r="X19" s="9">
        <f t="shared" si="11"/>
        <v>-4.5554282342100003E-2</v>
      </c>
      <c r="Y19" s="9">
        <f t="shared" si="11"/>
        <v>2.3223086421499999E-2</v>
      </c>
      <c r="Z19" s="9">
        <f t="shared" si="11"/>
        <v>-4.8927340907200002E-2</v>
      </c>
      <c r="AA19" s="10">
        <f t="shared" si="11"/>
        <v>-1.57512823421E-2</v>
      </c>
      <c r="AB19" s="10">
        <f t="shared" si="11"/>
        <v>-1.2458282342059999E-2</v>
      </c>
      <c r="AC19" s="10">
        <f t="shared" si="11"/>
        <v>-1.96302823421E-2</v>
      </c>
      <c r="AD19" s="13">
        <f t="shared" si="11"/>
        <v>-3.8477282342100003E-2</v>
      </c>
      <c r="AF19" s="10">
        <f t="shared" si="12"/>
        <v>-1.0777803431146663E-2</v>
      </c>
      <c r="AG19" s="10">
        <f t="shared" si="13"/>
        <v>-3.6972680181570575E-3</v>
      </c>
    </row>
    <row r="20" spans="1:33" x14ac:dyDescent="0.25">
      <c r="A20" s="3">
        <v>34453</v>
      </c>
      <c r="B20" s="4"/>
      <c r="C20" s="22">
        <v>2.7000000000000001E-3</v>
      </c>
      <c r="D20" s="22"/>
      <c r="E20" s="22">
        <v>6.8000000000000005E-3</v>
      </c>
      <c r="F20" s="22">
        <v>-8.8000000000000005E-3</v>
      </c>
      <c r="G20" s="22">
        <v>1.66E-2</v>
      </c>
      <c r="H20" s="22">
        <v>3.9000000000000003E-3</v>
      </c>
      <c r="J20" s="7">
        <v>-1.5719622446999999E-2</v>
      </c>
      <c r="K20" s="7">
        <v>2.3973775529900002E-3</v>
      </c>
      <c r="L20" s="7">
        <v>1.2710377553E-2</v>
      </c>
      <c r="M20" s="9">
        <v>-1.6032622446999999E-2</v>
      </c>
      <c r="N20" s="9">
        <v>8.4371355772100004E-3</v>
      </c>
      <c r="O20" s="9">
        <v>-8.3672798195300005E-2</v>
      </c>
      <c r="P20" s="10">
        <v>-6.6726224470099998E-3</v>
      </c>
      <c r="Q20" s="10">
        <v>-2.5331622447000001E-2</v>
      </c>
      <c r="R20" s="10">
        <v>-2.1646224470099999E-3</v>
      </c>
      <c r="S20" s="13">
        <v>-1.7541622446999999E-2</v>
      </c>
      <c r="T20" s="27"/>
      <c r="U20" s="7">
        <f t="shared" si="11"/>
        <v>-1.8419622447E-2</v>
      </c>
      <c r="V20" s="7">
        <f t="shared" si="11"/>
        <v>-3.0262244700999998E-4</v>
      </c>
      <c r="W20" s="7">
        <f t="shared" si="11"/>
        <v>1.0010377553000001E-2</v>
      </c>
      <c r="X20" s="9">
        <f t="shared" si="11"/>
        <v>-1.8732622447E-2</v>
      </c>
      <c r="Y20" s="9">
        <f t="shared" si="11"/>
        <v>5.7371355772100003E-3</v>
      </c>
      <c r="Z20" s="9">
        <f t="shared" si="11"/>
        <v>-8.6372798195299999E-2</v>
      </c>
      <c r="AA20" s="10">
        <f t="shared" si="11"/>
        <v>-9.3726224470099991E-3</v>
      </c>
      <c r="AB20" s="10">
        <f t="shared" si="11"/>
        <v>-2.8031622447000002E-2</v>
      </c>
      <c r="AC20" s="10">
        <f t="shared" si="11"/>
        <v>-4.8646224470100001E-3</v>
      </c>
      <c r="AD20" s="13">
        <f t="shared" si="11"/>
        <v>-2.0241622447E-2</v>
      </c>
      <c r="AF20" s="10">
        <f t="shared" si="12"/>
        <v>-1.6705446638568888E-2</v>
      </c>
      <c r="AG20" s="10">
        <f t="shared" si="13"/>
        <v>-1.0852192088692159E-3</v>
      </c>
    </row>
    <row r="21" spans="1:33" x14ac:dyDescent="0.25">
      <c r="A21" s="3">
        <v>34485</v>
      </c>
      <c r="B21" s="4"/>
      <c r="C21" s="22">
        <v>3.2000000000000002E-3</v>
      </c>
      <c r="D21" s="22"/>
      <c r="E21" s="22">
        <v>6.1999999999999998E-3</v>
      </c>
      <c r="F21" s="22">
        <v>-2.0499999999999997E-2</v>
      </c>
      <c r="G21" s="22">
        <v>1.1999999999999999E-3</v>
      </c>
      <c r="H21" s="22">
        <v>-2.2200000000000001E-2</v>
      </c>
      <c r="J21" s="7">
        <v>5.5504022748899999E-3</v>
      </c>
      <c r="K21" s="7">
        <v>-1.2285977251099999E-3</v>
      </c>
      <c r="L21" s="7">
        <v>2.2357402274900001E-2</v>
      </c>
      <c r="M21" s="9">
        <v>3.78394022749E-2</v>
      </c>
      <c r="N21" s="9">
        <v>7.4970797403500003E-3</v>
      </c>
      <c r="O21" s="9">
        <v>-7.4531388116799999E-3</v>
      </c>
      <c r="P21" s="10">
        <v>-1.60359772511E-3</v>
      </c>
      <c r="Q21" s="10">
        <v>-1.0328597725099999E-2</v>
      </c>
      <c r="R21" s="10">
        <v>7.7804022748900001E-3</v>
      </c>
      <c r="S21" s="13">
        <v>2.2178402274899998E-2</v>
      </c>
      <c r="T21" s="27"/>
      <c r="U21" s="7">
        <f t="shared" si="11"/>
        <v>2.3504022748899998E-3</v>
      </c>
      <c r="V21" s="7">
        <f t="shared" si="11"/>
        <v>-4.4285977251100001E-3</v>
      </c>
      <c r="W21" s="7">
        <f t="shared" si="11"/>
        <v>1.9157402274899999E-2</v>
      </c>
      <c r="X21" s="9">
        <f t="shared" si="11"/>
        <v>3.4639402274899998E-2</v>
      </c>
      <c r="Y21" s="9">
        <f t="shared" si="11"/>
        <v>4.2970797403500006E-3</v>
      </c>
      <c r="Z21" s="9">
        <f t="shared" si="11"/>
        <v>-1.065313881168E-2</v>
      </c>
      <c r="AA21" s="10">
        <f t="shared" si="11"/>
        <v>-4.8035977251100004E-3</v>
      </c>
      <c r="AB21" s="10">
        <f t="shared" si="11"/>
        <v>-1.3528597725099999E-2</v>
      </c>
      <c r="AC21" s="10">
        <f t="shared" si="11"/>
        <v>4.5804022748900004E-3</v>
      </c>
      <c r="AD21" s="13">
        <f t="shared" si="11"/>
        <v>1.8978402274899997E-2</v>
      </c>
      <c r="AF21" s="10">
        <f t="shared" si="12"/>
        <v>3.5123063169922217E-3</v>
      </c>
      <c r="AG21" s="10">
        <f t="shared" si="13"/>
        <v>-2.4785293674027143E-3</v>
      </c>
    </row>
    <row r="22" spans="1:33" x14ac:dyDescent="0.25">
      <c r="A22" s="3">
        <v>34515</v>
      </c>
      <c r="B22" s="4"/>
      <c r="C22" s="22">
        <v>3.0999999999999999E-3</v>
      </c>
      <c r="D22" s="22"/>
      <c r="E22" s="22">
        <v>-3.1000000000000003E-2</v>
      </c>
      <c r="F22" s="22">
        <v>-4.8999999999999998E-3</v>
      </c>
      <c r="G22" s="22">
        <v>1.7100000000000001E-2</v>
      </c>
      <c r="H22" s="22">
        <v>-8.3000000000000001E-3</v>
      </c>
      <c r="J22" s="7">
        <v>-2.3242228128699999E-2</v>
      </c>
      <c r="K22" s="7">
        <v>6.8947718713099999E-3</v>
      </c>
      <c r="L22" s="7">
        <v>6.3321771871300003E-2</v>
      </c>
      <c r="M22" s="9">
        <v>-9.3302281286900008E-3</v>
      </c>
      <c r="N22" s="9">
        <v>4.1380771871300001E-2</v>
      </c>
      <c r="O22" s="9">
        <v>4.6131056264499997E-3</v>
      </c>
      <c r="P22" s="10">
        <v>-1.41522812869E-3</v>
      </c>
      <c r="Q22" s="10">
        <v>1.9497718713099999E-3</v>
      </c>
      <c r="R22" s="10">
        <v>-4.1052281286900003E-3</v>
      </c>
      <c r="S22" s="13">
        <v>-8.2212281286900002E-3</v>
      </c>
      <c r="T22" s="27"/>
      <c r="U22" s="7">
        <f t="shared" si="11"/>
        <v>-2.6342228128699997E-2</v>
      </c>
      <c r="V22" s="7">
        <f t="shared" si="11"/>
        <v>3.79477187131E-3</v>
      </c>
      <c r="W22" s="7">
        <f t="shared" si="11"/>
        <v>6.0221771871300005E-2</v>
      </c>
      <c r="X22" s="9">
        <f t="shared" si="11"/>
        <v>-1.2430228128690001E-2</v>
      </c>
      <c r="Y22" s="9">
        <f t="shared" si="11"/>
        <v>3.8280771871300003E-2</v>
      </c>
      <c r="Z22" s="9">
        <f t="shared" si="11"/>
        <v>1.5131056264499998E-3</v>
      </c>
      <c r="AA22" s="10">
        <f t="shared" si="11"/>
        <v>-4.5152281286900001E-3</v>
      </c>
      <c r="AB22" s="10">
        <f t="shared" si="11"/>
        <v>-1.1502281286899999E-3</v>
      </c>
      <c r="AC22" s="10">
        <f t="shared" si="11"/>
        <v>-7.2052281286900006E-3</v>
      </c>
      <c r="AD22" s="13">
        <f t="shared" si="11"/>
        <v>-1.1321228128690001E-2</v>
      </c>
      <c r="AF22" s="10">
        <f t="shared" si="12"/>
        <v>5.7963645107666686E-3</v>
      </c>
      <c r="AG22" s="10">
        <f t="shared" si="13"/>
        <v>3.6263483165789516E-3</v>
      </c>
    </row>
    <row r="23" spans="1:33" x14ac:dyDescent="0.25">
      <c r="A23" s="3">
        <v>34544</v>
      </c>
      <c r="B23" s="4"/>
      <c r="C23" s="22">
        <v>2.8000000000000004E-3</v>
      </c>
      <c r="D23" s="22"/>
      <c r="E23" s="22">
        <v>2.7799999999999998E-2</v>
      </c>
      <c r="F23" s="22">
        <v>-1.78E-2</v>
      </c>
      <c r="G23" s="22">
        <v>9.7999999999999997E-3</v>
      </c>
      <c r="H23" s="22">
        <v>1.8E-3</v>
      </c>
      <c r="J23" s="7">
        <v>1.2731771870699999E-2</v>
      </c>
      <c r="K23" s="7">
        <v>-1.0100228129300001E-2</v>
      </c>
      <c r="L23" s="7">
        <v>-1.19472281293E-2</v>
      </c>
      <c r="M23" s="9">
        <v>-3.62722812928E-3</v>
      </c>
      <c r="N23" s="9">
        <v>-1.0210310569800001E-2</v>
      </c>
      <c r="O23" s="9">
        <v>5.8012188327499999E-2</v>
      </c>
      <c r="P23" s="10">
        <v>5.3007718707199997E-3</v>
      </c>
      <c r="Q23" s="10">
        <v>1.21877187072E-3</v>
      </c>
      <c r="R23" s="10">
        <v>-1.9732281292799999E-3</v>
      </c>
      <c r="S23" s="13">
        <v>3.4087718707200001E-3</v>
      </c>
      <c r="T23" s="27"/>
      <c r="U23" s="7">
        <f t="shared" si="11"/>
        <v>9.9317718706999989E-3</v>
      </c>
      <c r="V23" s="7">
        <f t="shared" si="11"/>
        <v>-1.2900228129300001E-2</v>
      </c>
      <c r="W23" s="7">
        <f t="shared" si="11"/>
        <v>-1.4747228129300001E-2</v>
      </c>
      <c r="X23" s="9">
        <f t="shared" si="11"/>
        <v>-6.42722812928E-3</v>
      </c>
      <c r="Y23" s="9">
        <f t="shared" si="11"/>
        <v>-1.3010310569800001E-2</v>
      </c>
      <c r="Z23" s="9">
        <f t="shared" si="11"/>
        <v>5.5212188327499995E-2</v>
      </c>
      <c r="AA23" s="10">
        <f t="shared" si="11"/>
        <v>2.5007718707199993E-3</v>
      </c>
      <c r="AB23" s="10">
        <f t="shared" si="11"/>
        <v>-1.5812281292800004E-3</v>
      </c>
      <c r="AC23" s="10">
        <f t="shared" si="11"/>
        <v>-4.7732281292800008E-3</v>
      </c>
      <c r="AD23" s="13">
        <f t="shared" si="11"/>
        <v>6.0877187071999971E-4</v>
      </c>
      <c r="AF23" s="10">
        <f t="shared" si="12"/>
        <v>1.5783645391866663E-3</v>
      </c>
      <c r="AG23" s="10">
        <f t="shared" si="13"/>
        <v>-1.1406284035712267E-2</v>
      </c>
    </row>
    <row r="24" spans="1:33" x14ac:dyDescent="0.25">
      <c r="A24" s="3">
        <v>34577</v>
      </c>
      <c r="B24" s="4"/>
      <c r="C24" s="22">
        <v>3.7000000000000002E-3</v>
      </c>
      <c r="D24" s="22"/>
      <c r="E24" s="22">
        <v>3.8900000000000004E-2</v>
      </c>
      <c r="F24" s="22">
        <v>1.4499999999999999E-2</v>
      </c>
      <c r="G24" s="22">
        <v>-3.4700000000000002E-2</v>
      </c>
      <c r="H24" s="22">
        <v>1.54E-2</v>
      </c>
      <c r="J24" s="7">
        <v>1.6224462590299998E-2</v>
      </c>
      <c r="K24" s="7">
        <v>-1.00025374097E-2</v>
      </c>
      <c r="L24" s="7">
        <v>-5.6758537409700001E-2</v>
      </c>
      <c r="M24" s="9">
        <v>2.7374462590299999E-2</v>
      </c>
      <c r="N24" s="9">
        <v>-2.79535580826E-3</v>
      </c>
      <c r="O24" s="9">
        <v>0.16401840030100001</v>
      </c>
      <c r="P24" s="10">
        <v>8.0194625903499996E-3</v>
      </c>
      <c r="Q24" s="10">
        <v>-5.5053740965199996E-4</v>
      </c>
      <c r="R24" s="10">
        <v>-1.05753740965E-3</v>
      </c>
      <c r="S24" s="13">
        <v>2.75564625903E-2</v>
      </c>
      <c r="T24" s="27"/>
      <c r="U24" s="7">
        <f t="shared" si="11"/>
        <v>1.2524462590299998E-2</v>
      </c>
      <c r="V24" s="7">
        <f t="shared" si="11"/>
        <v>-1.37025374097E-2</v>
      </c>
      <c r="W24" s="7">
        <f t="shared" si="11"/>
        <v>-6.0458537409700003E-2</v>
      </c>
      <c r="X24" s="9">
        <f t="shared" si="11"/>
        <v>2.3674462590299997E-2</v>
      </c>
      <c r="Y24" s="9">
        <f t="shared" si="11"/>
        <v>-6.4953558082600001E-3</v>
      </c>
      <c r="Z24" s="9">
        <f t="shared" si="11"/>
        <v>0.160318400301</v>
      </c>
      <c r="AA24" s="10">
        <f t="shared" si="11"/>
        <v>4.3194625903499994E-3</v>
      </c>
      <c r="AB24" s="10">
        <f t="shared" si="11"/>
        <v>-4.2505374096520002E-3</v>
      </c>
      <c r="AC24" s="10">
        <f t="shared" si="11"/>
        <v>-4.7575374096500006E-3</v>
      </c>
      <c r="AD24" s="13">
        <f t="shared" si="11"/>
        <v>2.3856462590299998E-2</v>
      </c>
      <c r="AF24" s="10">
        <f t="shared" si="12"/>
        <v>1.2352475847220887E-2</v>
      </c>
      <c r="AG24" s="10">
        <f t="shared" si="13"/>
        <v>-1.8967210004079992E-2</v>
      </c>
    </row>
    <row r="25" spans="1:33" x14ac:dyDescent="0.25">
      <c r="A25" s="3">
        <v>34607</v>
      </c>
      <c r="B25" s="4"/>
      <c r="C25" s="22">
        <v>3.7000000000000002E-3</v>
      </c>
      <c r="D25" s="22"/>
      <c r="E25" s="22">
        <v>-2.2100000000000002E-2</v>
      </c>
      <c r="F25" s="22">
        <v>2.7000000000000003E-2</v>
      </c>
      <c r="G25" s="22">
        <v>-1.83E-2</v>
      </c>
      <c r="H25" s="22">
        <v>1.29E-2</v>
      </c>
      <c r="J25" s="7">
        <v>2.3949109118199998E-3</v>
      </c>
      <c r="K25" s="7">
        <v>-9.5020890881799998E-3</v>
      </c>
      <c r="L25" s="7">
        <v>1.56049109118E-2</v>
      </c>
      <c r="M25" s="9">
        <v>2.3059109118200001E-3</v>
      </c>
      <c r="N25" s="9">
        <v>2.0176618838999998E-2</v>
      </c>
      <c r="O25" s="9">
        <v>5.1825305901999998E-2</v>
      </c>
      <c r="P25" s="10">
        <v>7.3569109118200001E-3</v>
      </c>
      <c r="Q25" s="10">
        <v>-1.20850890882E-2</v>
      </c>
      <c r="R25" s="10">
        <v>6.82691091182E-3</v>
      </c>
      <c r="S25" s="13">
        <v>6.5109109118199997E-3</v>
      </c>
      <c r="T25" s="27"/>
      <c r="U25" s="7">
        <f t="shared" si="11"/>
        <v>-1.3050890881800004E-3</v>
      </c>
      <c r="V25" s="7">
        <f t="shared" si="11"/>
        <v>-1.320208908818E-2</v>
      </c>
      <c r="W25" s="7">
        <f t="shared" si="11"/>
        <v>1.19049109118E-2</v>
      </c>
      <c r="X25" s="9">
        <f t="shared" si="11"/>
        <v>-1.39408908818E-3</v>
      </c>
      <c r="Y25" s="9">
        <f t="shared" si="11"/>
        <v>1.6476618839E-2</v>
      </c>
      <c r="Z25" s="9">
        <f t="shared" si="11"/>
        <v>4.8125305901999996E-2</v>
      </c>
      <c r="AA25" s="10">
        <f t="shared" si="11"/>
        <v>3.6569109118199999E-3</v>
      </c>
      <c r="AB25" s="10">
        <f t="shared" si="11"/>
        <v>-1.5785089088199998E-2</v>
      </c>
      <c r="AC25" s="10">
        <f t="shared" si="11"/>
        <v>3.1269109118199998E-3</v>
      </c>
      <c r="AD25" s="13">
        <f t="shared" si="11"/>
        <v>2.8109109118199995E-3</v>
      </c>
      <c r="AF25" s="10">
        <f t="shared" si="12"/>
        <v>5.7338112359666656E-3</v>
      </c>
      <c r="AG25" s="10">
        <f t="shared" si="13"/>
        <v>-1.1395362440364827E-2</v>
      </c>
    </row>
    <row r="26" spans="1:33" x14ac:dyDescent="0.25">
      <c r="A26" s="3">
        <v>34638</v>
      </c>
      <c r="B26" s="4"/>
      <c r="C26" s="22">
        <v>3.8E-3</v>
      </c>
      <c r="D26" s="22"/>
      <c r="E26" s="22">
        <v>1.0700000000000001E-2</v>
      </c>
      <c r="F26" s="22">
        <v>-2.2100000000000002E-2</v>
      </c>
      <c r="G26" s="22">
        <v>-2.35E-2</v>
      </c>
      <c r="H26" s="22">
        <v>1.4800000000000001E-2</v>
      </c>
      <c r="J26" s="7">
        <v>2.2849233979500001E-3</v>
      </c>
      <c r="K26" s="7">
        <v>-4.15607660205E-3</v>
      </c>
      <c r="L26" s="7">
        <v>-4.56107660205E-3</v>
      </c>
      <c r="M26" s="9">
        <v>-2.2700076602100001E-2</v>
      </c>
      <c r="N26" s="9">
        <v>1.1346043722399999E-2</v>
      </c>
      <c r="O26" s="9">
        <v>-3.55303241926E-2</v>
      </c>
      <c r="P26" s="10">
        <v>-7.7160766020499998E-3</v>
      </c>
      <c r="Q26" s="10">
        <v>-1.40140766021E-2</v>
      </c>
      <c r="R26" s="10">
        <v>8.3989233979500002E-3</v>
      </c>
      <c r="S26" s="13">
        <v>-1.40000766021E-2</v>
      </c>
      <c r="T26" s="27"/>
      <c r="U26" s="7">
        <f t="shared" si="11"/>
        <v>-1.5150766020499999E-3</v>
      </c>
      <c r="V26" s="7">
        <f t="shared" si="11"/>
        <v>-7.9560766020499996E-3</v>
      </c>
      <c r="W26" s="7">
        <f t="shared" si="11"/>
        <v>-8.3610766020500004E-3</v>
      </c>
      <c r="X26" s="9">
        <f t="shared" si="11"/>
        <v>-2.6500076602100003E-2</v>
      </c>
      <c r="Y26" s="9">
        <f t="shared" si="11"/>
        <v>7.5460437223999997E-3</v>
      </c>
      <c r="Z26" s="9">
        <f t="shared" si="11"/>
        <v>-3.9330324192599998E-2</v>
      </c>
      <c r="AA26" s="10">
        <f t="shared" si="11"/>
        <v>-1.151607660205E-2</v>
      </c>
      <c r="AB26" s="10">
        <f t="shared" si="11"/>
        <v>-1.78140766021E-2</v>
      </c>
      <c r="AC26" s="10">
        <f t="shared" si="11"/>
        <v>4.5989233979500006E-3</v>
      </c>
      <c r="AD26" s="13">
        <f t="shared" si="11"/>
        <v>-1.78000766021E-2</v>
      </c>
      <c r="AF26" s="10">
        <f t="shared" si="12"/>
        <v>-1.1205312964961113E-2</v>
      </c>
      <c r="AG26" s="10">
        <f t="shared" si="13"/>
        <v>-8.3012526208812894E-3</v>
      </c>
    </row>
    <row r="27" spans="1:33" x14ac:dyDescent="0.25">
      <c r="A27" s="3">
        <v>34668</v>
      </c>
      <c r="B27" s="4"/>
      <c r="C27" s="22">
        <v>3.7000000000000002E-3</v>
      </c>
      <c r="D27" s="22"/>
      <c r="E27" s="22">
        <v>-4.0899999999999999E-2</v>
      </c>
      <c r="F27" s="22">
        <v>-1.6000000000000001E-3</v>
      </c>
      <c r="G27" s="22">
        <v>-7.000000000000001E-4</v>
      </c>
      <c r="H27" s="22">
        <v>-1.9E-3</v>
      </c>
      <c r="J27" s="7">
        <v>-2.87105087998E-2</v>
      </c>
      <c r="K27" s="7">
        <v>-3.1515087998E-3</v>
      </c>
      <c r="L27" s="7">
        <v>3.01744912002E-2</v>
      </c>
      <c r="M27" s="9">
        <v>2.07314912002E-2</v>
      </c>
      <c r="N27" s="9">
        <v>1.6316092126599999E-2</v>
      </c>
      <c r="O27" s="9">
        <v>-1.43485087998E-2</v>
      </c>
      <c r="P27" s="10">
        <v>-1.07845087998E-2</v>
      </c>
      <c r="Q27" s="10">
        <v>-1.8675087998E-3</v>
      </c>
      <c r="R27" s="10">
        <v>6.7014912002000002E-3</v>
      </c>
      <c r="S27" s="13">
        <v>3.9224912002E-3</v>
      </c>
      <c r="T27" s="27"/>
      <c r="U27" s="7">
        <f t="shared" si="11"/>
        <v>-3.2410508799800002E-2</v>
      </c>
      <c r="V27" s="7">
        <f t="shared" si="11"/>
        <v>-6.8515087997999997E-3</v>
      </c>
      <c r="W27" s="7">
        <f t="shared" si="11"/>
        <v>2.6474491200199998E-2</v>
      </c>
      <c r="X27" s="9">
        <f t="shared" si="11"/>
        <v>1.7031491200199998E-2</v>
      </c>
      <c r="Y27" s="9">
        <f t="shared" si="11"/>
        <v>1.2616092126599998E-2</v>
      </c>
      <c r="Z27" s="9">
        <f t="shared" si="11"/>
        <v>-1.8048508799800002E-2</v>
      </c>
      <c r="AA27" s="10">
        <f t="shared" si="11"/>
        <v>-1.4484508799800001E-2</v>
      </c>
      <c r="AB27" s="10">
        <f t="shared" si="11"/>
        <v>-5.5675087998000002E-3</v>
      </c>
      <c r="AC27" s="10">
        <f t="shared" si="11"/>
        <v>3.0014912002E-3</v>
      </c>
      <c r="AD27" s="13">
        <f t="shared" si="11"/>
        <v>2.2249120019999982E-4</v>
      </c>
      <c r="AF27" s="10">
        <f t="shared" si="12"/>
        <v>-2.0265531413111125E-3</v>
      </c>
      <c r="AG27" s="10">
        <f t="shared" si="13"/>
        <v>-6.1092808280181522E-3</v>
      </c>
    </row>
    <row r="28" spans="1:33" x14ac:dyDescent="0.25">
      <c r="A28" s="3">
        <v>34698</v>
      </c>
      <c r="B28" s="4"/>
      <c r="C28" s="22">
        <v>4.4000000000000003E-3</v>
      </c>
      <c r="D28" s="22"/>
      <c r="E28" s="22">
        <v>8.199999999999999E-3</v>
      </c>
      <c r="F28" s="22">
        <v>4.0000000000000002E-4</v>
      </c>
      <c r="G28" s="22">
        <v>2.2000000000000001E-3</v>
      </c>
      <c r="H28" s="22">
        <v>3.5099999999999999E-2</v>
      </c>
      <c r="J28" s="7">
        <v>-3.6449452975900001E-3</v>
      </c>
      <c r="K28" s="7">
        <v>1.2536054702400001E-2</v>
      </c>
      <c r="L28" s="7">
        <v>-2.08594529759E-3</v>
      </c>
      <c r="M28" s="9">
        <v>4.83505470241E-3</v>
      </c>
      <c r="N28" s="9">
        <v>-1.9104048794199999E-2</v>
      </c>
      <c r="O28" s="9">
        <v>-4.2235396553400001E-2</v>
      </c>
      <c r="P28" s="10">
        <v>-7.9549452975899992E-3</v>
      </c>
      <c r="Q28" s="10">
        <v>-1.9378945297599998E-2</v>
      </c>
      <c r="R28" s="10">
        <v>5.5400547024099999E-3</v>
      </c>
      <c r="S28" s="13">
        <v>-2.26194529759E-3</v>
      </c>
      <c r="T28" s="27"/>
      <c r="U28" s="7">
        <f t="shared" si="11"/>
        <v>-8.0449452975900008E-3</v>
      </c>
      <c r="V28" s="7">
        <f t="shared" si="11"/>
        <v>8.1360547023999995E-3</v>
      </c>
      <c r="W28" s="7">
        <f t="shared" si="11"/>
        <v>-6.4859452975900003E-3</v>
      </c>
      <c r="X28" s="9">
        <f t="shared" si="11"/>
        <v>4.3505470240999978E-4</v>
      </c>
      <c r="Y28" s="9">
        <f t="shared" si="11"/>
        <v>-2.3504048794200001E-2</v>
      </c>
      <c r="Z28" s="9">
        <f t="shared" si="11"/>
        <v>-4.6635396553400002E-2</v>
      </c>
      <c r="AA28" s="10">
        <f t="shared" si="11"/>
        <v>-1.235494529759E-2</v>
      </c>
      <c r="AB28" s="10">
        <f t="shared" si="11"/>
        <v>-2.3778945297599999E-2</v>
      </c>
      <c r="AC28" s="10">
        <f t="shared" si="11"/>
        <v>1.1400547024099997E-3</v>
      </c>
      <c r="AD28" s="13">
        <f t="shared" si="11"/>
        <v>-6.6619452975900002E-3</v>
      </c>
      <c r="AF28" s="10">
        <f t="shared" si="12"/>
        <v>-1.2343673603416667E-2</v>
      </c>
      <c r="AG28" s="10">
        <f t="shared" si="13"/>
        <v>2.5902183501275607E-3</v>
      </c>
    </row>
    <row r="29" spans="1:33" x14ac:dyDescent="0.25">
      <c r="A29" s="3">
        <v>34730</v>
      </c>
      <c r="B29" s="4"/>
      <c r="C29" s="22">
        <v>4.1999999999999997E-3</v>
      </c>
      <c r="D29" s="22"/>
      <c r="E29" s="22">
        <v>1.6200000000000003E-2</v>
      </c>
      <c r="F29" s="22">
        <v>-2.9500000000000002E-2</v>
      </c>
      <c r="G29" s="22">
        <v>1.67E-2</v>
      </c>
      <c r="H29" s="22">
        <v>-1.8200000000000001E-2</v>
      </c>
      <c r="J29" s="7">
        <v>-7.5690496907000002E-3</v>
      </c>
      <c r="K29" s="7">
        <v>4.5239503093000002E-3</v>
      </c>
      <c r="L29" s="7">
        <v>1.2970950309300001E-2</v>
      </c>
      <c r="M29" s="9">
        <v>-2.4884049690699999E-2</v>
      </c>
      <c r="N29" s="9">
        <v>-9.7398001674300005E-4</v>
      </c>
      <c r="O29" s="9">
        <v>-9.9983399615200003E-2</v>
      </c>
      <c r="P29" s="10">
        <v>4.8919503092999996E-3</v>
      </c>
      <c r="Q29" s="10">
        <v>-6.3700496906999998E-3</v>
      </c>
      <c r="R29" s="10">
        <v>2.5219503092999999E-3</v>
      </c>
      <c r="S29" s="13">
        <v>-1.98270496907E-2</v>
      </c>
      <c r="T29" s="27"/>
      <c r="U29" s="7">
        <f t="shared" si="11"/>
        <v>-1.1769049690700001E-2</v>
      </c>
      <c r="V29" s="7">
        <f t="shared" si="11"/>
        <v>3.2395030930000047E-4</v>
      </c>
      <c r="W29" s="7">
        <f t="shared" si="11"/>
        <v>8.7709503093000019E-3</v>
      </c>
      <c r="X29" s="9">
        <f t="shared" si="11"/>
        <v>-2.9084049690699998E-2</v>
      </c>
      <c r="Y29" s="9">
        <f t="shared" si="11"/>
        <v>-5.1739800167430001E-3</v>
      </c>
      <c r="Z29" s="9">
        <f t="shared" si="11"/>
        <v>-0.1041833996152</v>
      </c>
      <c r="AA29" s="10">
        <f t="shared" si="11"/>
        <v>6.9195030929999988E-4</v>
      </c>
      <c r="AB29" s="10">
        <f t="shared" si="11"/>
        <v>-1.0570049690699999E-2</v>
      </c>
      <c r="AC29" s="10">
        <f t="shared" si="11"/>
        <v>-1.6780496906999998E-3</v>
      </c>
      <c r="AD29" s="13">
        <f t="shared" si="11"/>
        <v>-2.4027049690699999E-2</v>
      </c>
      <c r="AF29" s="10">
        <f t="shared" si="12"/>
        <v>-1.6963525274093665E-2</v>
      </c>
      <c r="AG29" s="10">
        <f t="shared" si="13"/>
        <v>3.6083867150508903E-3</v>
      </c>
    </row>
    <row r="30" spans="1:33" x14ac:dyDescent="0.25">
      <c r="A30" s="3">
        <v>34758</v>
      </c>
      <c r="B30" s="4"/>
      <c r="C30" s="22">
        <v>4.0000000000000001E-3</v>
      </c>
      <c r="D30" s="22"/>
      <c r="E30" s="22">
        <v>3.56E-2</v>
      </c>
      <c r="F30" s="22">
        <v>-3.3000000000000004E-3</v>
      </c>
      <c r="G30" s="22">
        <v>3.7000000000000002E-3</v>
      </c>
      <c r="H30" s="22">
        <v>-3.3000000000000004E-3</v>
      </c>
      <c r="J30" s="7">
        <v>3.0197584092300001E-2</v>
      </c>
      <c r="K30" s="7">
        <v>9.2765840923199998E-3</v>
      </c>
      <c r="L30" s="7">
        <v>-2.2587415907700002E-2</v>
      </c>
      <c r="M30" s="9">
        <v>4.8458409232299997E-4</v>
      </c>
      <c r="N30" s="9">
        <v>-1.2862855385599999E-2</v>
      </c>
      <c r="O30" s="9">
        <v>-7.8959885101999999E-2</v>
      </c>
      <c r="P30" s="10">
        <v>2.3927584092299999E-2</v>
      </c>
      <c r="Q30" s="10">
        <v>1.16525840923E-2</v>
      </c>
      <c r="R30" s="10">
        <v>6.2945840923200004E-3</v>
      </c>
      <c r="S30" s="13">
        <v>4.31158409232E-3</v>
      </c>
      <c r="T30" s="27"/>
      <c r="U30" s="7">
        <f t="shared" si="11"/>
        <v>2.61975840923E-2</v>
      </c>
      <c r="V30" s="7">
        <f t="shared" si="11"/>
        <v>5.2765840923199997E-3</v>
      </c>
      <c r="W30" s="7">
        <f t="shared" si="11"/>
        <v>-2.6587415907700002E-2</v>
      </c>
      <c r="X30" s="9">
        <f t="shared" si="11"/>
        <v>-3.515415907677E-3</v>
      </c>
      <c r="Y30" s="9">
        <f t="shared" si="11"/>
        <v>-1.6862855385599999E-2</v>
      </c>
      <c r="Z30" s="9">
        <f t="shared" si="11"/>
        <v>-8.2959885102000003E-2</v>
      </c>
      <c r="AA30" s="10">
        <f t="shared" si="11"/>
        <v>1.9927584092299999E-2</v>
      </c>
      <c r="AB30" s="10">
        <f t="shared" si="11"/>
        <v>7.6525840922999997E-3</v>
      </c>
      <c r="AC30" s="10">
        <f t="shared" si="11"/>
        <v>2.2945840923200003E-3</v>
      </c>
      <c r="AD30" s="13">
        <f t="shared" si="11"/>
        <v>3.115840923199999E-4</v>
      </c>
      <c r="AF30" s="10">
        <f t="shared" si="12"/>
        <v>-7.6196279823818906E-3</v>
      </c>
      <c r="AG30" s="10">
        <f t="shared" si="13"/>
        <v>1.1004402405469887E-2</v>
      </c>
    </row>
    <row r="31" spans="1:33" x14ac:dyDescent="0.25">
      <c r="A31" s="3">
        <v>34789</v>
      </c>
      <c r="B31" s="4"/>
      <c r="C31" s="22">
        <v>4.5999999999999999E-3</v>
      </c>
      <c r="D31" s="22"/>
      <c r="E31" s="22">
        <v>2.2400000000000003E-2</v>
      </c>
      <c r="F31" s="22">
        <v>-3.4999999999999996E-3</v>
      </c>
      <c r="G31" s="22">
        <v>-2.0400000000000001E-2</v>
      </c>
      <c r="H31" s="22">
        <v>3.8E-3</v>
      </c>
      <c r="J31" s="7">
        <v>7.9175840959699994E-3</v>
      </c>
      <c r="K31" s="7">
        <v>2.9009584096000001E-2</v>
      </c>
      <c r="L31" s="7">
        <v>3.6095840959700001E-3</v>
      </c>
      <c r="M31" s="9">
        <v>5.9390584096000003E-2</v>
      </c>
      <c r="N31" s="9">
        <v>9.4453098040199995E-2</v>
      </c>
      <c r="O31" s="9">
        <v>-5.52595198697E-2</v>
      </c>
      <c r="P31" s="10">
        <v>8.3175840959700004E-3</v>
      </c>
      <c r="Q31" s="10">
        <v>1.3029584096E-2</v>
      </c>
      <c r="R31" s="10">
        <v>-4.6134159040300002E-3</v>
      </c>
      <c r="S31" s="13">
        <v>3.4658584095999999E-2</v>
      </c>
      <c r="T31" s="27"/>
      <c r="U31" s="7">
        <f t="shared" si="11"/>
        <v>3.3175840959699995E-3</v>
      </c>
      <c r="V31" s="7">
        <f t="shared" si="11"/>
        <v>2.4409584096000001E-2</v>
      </c>
      <c r="W31" s="7">
        <f t="shared" si="11"/>
        <v>-9.9041590402999986E-4</v>
      </c>
      <c r="X31" s="9">
        <f t="shared" si="11"/>
        <v>5.4790584096000003E-2</v>
      </c>
      <c r="Y31" s="9">
        <f t="shared" si="11"/>
        <v>8.9853098040200002E-2</v>
      </c>
      <c r="Z31" s="9">
        <f t="shared" si="11"/>
        <v>-5.9859519869699999E-2</v>
      </c>
      <c r="AA31" s="10">
        <f t="shared" si="11"/>
        <v>3.7175840959700005E-3</v>
      </c>
      <c r="AB31" s="10">
        <f t="shared" si="11"/>
        <v>8.429584096E-3</v>
      </c>
      <c r="AC31" s="10">
        <f t="shared" si="11"/>
        <v>-9.2134159040299993E-3</v>
      </c>
      <c r="AD31" s="13">
        <f t="shared" si="11"/>
        <v>3.0058584095999999E-2</v>
      </c>
      <c r="AF31" s="10">
        <f t="shared" si="12"/>
        <v>1.2717185204708889E-2</v>
      </c>
      <c r="AG31" s="10">
        <f t="shared" si="13"/>
        <v>2.1152841349144916E-2</v>
      </c>
    </row>
    <row r="32" spans="1:33" x14ac:dyDescent="0.25">
      <c r="A32" s="3">
        <v>34817</v>
      </c>
      <c r="B32" s="4"/>
      <c r="C32" s="22">
        <v>4.4000000000000003E-3</v>
      </c>
      <c r="D32" s="22"/>
      <c r="E32" s="22">
        <v>2.06E-2</v>
      </c>
      <c r="F32" s="22">
        <v>-4.0999999999999995E-3</v>
      </c>
      <c r="G32" s="22">
        <v>1.7299999999999999E-2</v>
      </c>
      <c r="H32" s="22">
        <v>1.8500000000000003E-2</v>
      </c>
      <c r="J32" s="7">
        <v>1.3448218836299999E-2</v>
      </c>
      <c r="K32" s="7">
        <v>2.2514218836300001E-2</v>
      </c>
      <c r="L32" s="7">
        <v>-3.8427811636800001E-3</v>
      </c>
      <c r="M32" s="9">
        <v>8.9622188363200003E-3</v>
      </c>
      <c r="N32" s="9">
        <v>-3.4755742813900002E-3</v>
      </c>
      <c r="O32" s="9">
        <v>7.2315070016000002E-2</v>
      </c>
      <c r="P32" s="10">
        <v>2.0870218836300001E-2</v>
      </c>
      <c r="Q32" s="10">
        <v>2.2682218836299999E-2</v>
      </c>
      <c r="R32" s="10">
        <v>2.00752188363E-2</v>
      </c>
      <c r="S32" s="13">
        <v>1.43002188363E-2</v>
      </c>
      <c r="T32" s="27"/>
      <c r="U32" s="7">
        <f t="shared" si="11"/>
        <v>9.0482188362999982E-3</v>
      </c>
      <c r="V32" s="7">
        <f t="shared" si="11"/>
        <v>1.8114218836299999E-2</v>
      </c>
      <c r="W32" s="7">
        <f t="shared" si="11"/>
        <v>-8.2427811636800012E-3</v>
      </c>
      <c r="X32" s="9">
        <f t="shared" si="11"/>
        <v>4.5622188363200001E-3</v>
      </c>
      <c r="Y32" s="9">
        <f t="shared" si="11"/>
        <v>-7.8755742813900013E-3</v>
      </c>
      <c r="Z32" s="9">
        <f t="shared" si="11"/>
        <v>6.7915070016000001E-2</v>
      </c>
      <c r="AA32" s="10">
        <f t="shared" si="11"/>
        <v>1.64702188363E-2</v>
      </c>
      <c r="AB32" s="10">
        <f t="shared" si="11"/>
        <v>1.8282218836299997E-2</v>
      </c>
      <c r="AC32" s="10">
        <f t="shared" si="11"/>
        <v>1.5675218836299999E-2</v>
      </c>
      <c r="AD32" s="13">
        <f t="shared" si="11"/>
        <v>9.9002188363000003E-3</v>
      </c>
      <c r="AF32" s="10">
        <f t="shared" si="12"/>
        <v>1.4883225287638887E-2</v>
      </c>
      <c r="AG32" s="10">
        <f t="shared" si="13"/>
        <v>1.3306884362904101E-2</v>
      </c>
    </row>
    <row r="33" spans="1:33" x14ac:dyDescent="0.25">
      <c r="A33" s="3">
        <v>34850</v>
      </c>
      <c r="B33" s="4"/>
      <c r="C33" s="22">
        <v>5.4000000000000003E-3</v>
      </c>
      <c r="D33" s="22"/>
      <c r="E33" s="22">
        <v>2.86E-2</v>
      </c>
      <c r="F33" s="22">
        <v>-2.2400000000000003E-2</v>
      </c>
      <c r="G33" s="22">
        <v>1.9699999999999999E-2</v>
      </c>
      <c r="H33" s="22">
        <v>-4.3E-3</v>
      </c>
      <c r="J33" s="7">
        <v>2.0140491202E-2</v>
      </c>
      <c r="K33" s="7">
        <v>3.94749120196E-3</v>
      </c>
      <c r="L33" s="7">
        <v>-1.2639508798E-2</v>
      </c>
      <c r="M33" s="9">
        <v>9.6964912019600006E-3</v>
      </c>
      <c r="N33" s="9">
        <v>-4.7138361482900001E-2</v>
      </c>
      <c r="O33" s="9">
        <v>1.3268491202E-2</v>
      </c>
      <c r="P33" s="10">
        <v>1.1168491201999999E-2</v>
      </c>
      <c r="Q33" s="10">
        <v>1.6329491202000002E-2</v>
      </c>
      <c r="R33" s="10">
        <v>1.9968491202000001E-2</v>
      </c>
      <c r="S33" s="13">
        <v>9.9504912019599996E-3</v>
      </c>
      <c r="T33" s="27"/>
      <c r="U33" s="7">
        <f t="shared" si="11"/>
        <v>1.4740491202E-2</v>
      </c>
      <c r="V33" s="7">
        <f t="shared" si="11"/>
        <v>-1.4525087980400003E-3</v>
      </c>
      <c r="W33" s="7">
        <f t="shared" si="11"/>
        <v>-1.8039508798000002E-2</v>
      </c>
      <c r="X33" s="9">
        <f t="shared" si="11"/>
        <v>4.2964912019600003E-3</v>
      </c>
      <c r="Y33" s="9">
        <f t="shared" si="11"/>
        <v>-5.2538361482900003E-2</v>
      </c>
      <c r="Z33" s="9">
        <f t="shared" si="11"/>
        <v>7.8684912020000001E-3</v>
      </c>
      <c r="AA33" s="10">
        <f t="shared" si="11"/>
        <v>5.7684912019999989E-3</v>
      </c>
      <c r="AB33" s="10">
        <f t="shared" si="11"/>
        <v>1.0929491202000001E-2</v>
      </c>
      <c r="AC33" s="10">
        <f t="shared" si="11"/>
        <v>1.4568491202000001E-2</v>
      </c>
      <c r="AD33" s="13">
        <f t="shared" si="11"/>
        <v>4.5504912019599993E-3</v>
      </c>
      <c r="AF33" s="10">
        <f t="shared" si="12"/>
        <v>-1.5398257629977805E-3</v>
      </c>
      <c r="AG33" s="10">
        <f t="shared" si="13"/>
        <v>6.6505208676818819E-4</v>
      </c>
    </row>
    <row r="34" spans="1:33" x14ac:dyDescent="0.25">
      <c r="A34" s="3">
        <v>34880</v>
      </c>
      <c r="B34" s="4"/>
      <c r="C34" s="22">
        <v>4.7000000000000002E-3</v>
      </c>
      <c r="D34" s="22"/>
      <c r="E34" s="22">
        <v>2.6499999999999999E-2</v>
      </c>
      <c r="F34" s="22">
        <v>3.0699999999999998E-2</v>
      </c>
      <c r="G34" s="22">
        <v>-2.9900000000000003E-2</v>
      </c>
      <c r="H34" s="22">
        <v>2.92E-2</v>
      </c>
      <c r="J34" s="7">
        <v>3.4944128820499999E-2</v>
      </c>
      <c r="K34" s="7">
        <v>1.50701288205E-2</v>
      </c>
      <c r="L34" s="7">
        <v>-6.9289871179500001E-2</v>
      </c>
      <c r="M34" s="9">
        <v>-7.0058711795500002E-3</v>
      </c>
      <c r="N34" s="9">
        <v>-5.7551055190700001E-2</v>
      </c>
      <c r="O34" s="9">
        <v>7.6653047753700004E-3</v>
      </c>
      <c r="P34" s="10">
        <v>1.2802128820500001E-2</v>
      </c>
      <c r="Q34" s="10">
        <v>1.8836128820499998E-2</v>
      </c>
      <c r="R34" s="10">
        <v>5.0821288204499996E-3</v>
      </c>
      <c r="S34" s="13">
        <v>3.54312882045E-3</v>
      </c>
      <c r="T34" s="27"/>
      <c r="U34" s="7">
        <f t="shared" si="11"/>
        <v>3.02441288205E-2</v>
      </c>
      <c r="V34" s="7">
        <f t="shared" si="11"/>
        <v>1.0370128820500001E-2</v>
      </c>
      <c r="W34" s="7">
        <f t="shared" si="11"/>
        <v>-7.3989871179499997E-2</v>
      </c>
      <c r="X34" s="9">
        <f t="shared" si="11"/>
        <v>-1.170587117955E-2</v>
      </c>
      <c r="Y34" s="9">
        <f t="shared" si="11"/>
        <v>-6.2251055190700004E-2</v>
      </c>
      <c r="Z34" s="9">
        <f t="shared" si="11"/>
        <v>2.9653047753700002E-3</v>
      </c>
      <c r="AA34" s="10">
        <f t="shared" si="11"/>
        <v>8.1021288205000014E-3</v>
      </c>
      <c r="AB34" s="10">
        <f t="shared" si="11"/>
        <v>1.4136128820499999E-2</v>
      </c>
      <c r="AC34" s="10">
        <f t="shared" si="11"/>
        <v>3.8212882044999941E-4</v>
      </c>
      <c r="AD34" s="13">
        <f t="shared" si="11"/>
        <v>-1.1568711795500002E-3</v>
      </c>
      <c r="AF34" s="10">
        <f t="shared" si="12"/>
        <v>-9.0829831857699977E-3</v>
      </c>
      <c r="AG34" s="10">
        <f t="shared" si="13"/>
        <v>6.3063733320334811E-3</v>
      </c>
    </row>
    <row r="35" spans="1:33" x14ac:dyDescent="0.25">
      <c r="A35" s="3">
        <v>34911</v>
      </c>
      <c r="B35" s="4"/>
      <c r="C35" s="22">
        <v>4.5000000000000005E-3</v>
      </c>
      <c r="D35" s="22"/>
      <c r="E35" s="22">
        <v>3.6299999999999999E-2</v>
      </c>
      <c r="F35" s="22">
        <v>2.2200000000000001E-2</v>
      </c>
      <c r="G35" s="22">
        <v>-2.1499999999999998E-2</v>
      </c>
      <c r="H35" s="22">
        <v>2.5700000000000001E-2</v>
      </c>
      <c r="J35" s="7">
        <v>5.0988145425300002E-2</v>
      </c>
      <c r="K35" s="7">
        <v>5.0571454253300003E-3</v>
      </c>
      <c r="L35" s="7">
        <v>-5.9827854574700003E-2</v>
      </c>
      <c r="M35" s="9">
        <v>2.1922145425300001E-2</v>
      </c>
      <c r="N35" s="9">
        <v>3.0011950303399999E-2</v>
      </c>
      <c r="O35" s="9">
        <v>2.1684236550899998E-2</v>
      </c>
      <c r="P35" s="10">
        <v>2.20121454253E-2</v>
      </c>
      <c r="Q35" s="10">
        <v>8.0901454253300004E-3</v>
      </c>
      <c r="R35" s="10">
        <v>1.0715145425300001E-2</v>
      </c>
      <c r="S35" s="13">
        <v>2.7158145425300002E-2</v>
      </c>
      <c r="T35" s="27"/>
      <c r="U35" s="7">
        <f t="shared" si="11"/>
        <v>4.6488145425299998E-2</v>
      </c>
      <c r="V35" s="7">
        <f t="shared" si="11"/>
        <v>5.5714542532999973E-4</v>
      </c>
      <c r="W35" s="7">
        <f t="shared" si="11"/>
        <v>-6.43278545747E-2</v>
      </c>
      <c r="X35" s="9">
        <f t="shared" si="11"/>
        <v>1.74221454253E-2</v>
      </c>
      <c r="Y35" s="9">
        <f t="shared" si="11"/>
        <v>2.5511950303399998E-2</v>
      </c>
      <c r="Z35" s="9">
        <f t="shared" si="11"/>
        <v>1.7184236550899998E-2</v>
      </c>
      <c r="AA35" s="10">
        <f t="shared" si="11"/>
        <v>1.75121454253E-2</v>
      </c>
      <c r="AB35" s="10">
        <f t="shared" si="11"/>
        <v>3.5901454253299998E-3</v>
      </c>
      <c r="AC35" s="10">
        <f t="shared" si="11"/>
        <v>6.2151454253000001E-3</v>
      </c>
      <c r="AD35" s="13">
        <f t="shared" si="11"/>
        <v>2.2658145425300001E-2</v>
      </c>
      <c r="AF35" s="10">
        <f t="shared" si="12"/>
        <v>7.7948005368288879E-3</v>
      </c>
      <c r="AG35" s="10">
        <f t="shared" si="13"/>
        <v>1.0996581134544341E-3</v>
      </c>
    </row>
    <row r="36" spans="1:33" x14ac:dyDescent="0.25">
      <c r="A36" s="3">
        <v>34942</v>
      </c>
      <c r="B36" s="4"/>
      <c r="C36" s="22">
        <v>4.7000000000000002E-3</v>
      </c>
      <c r="D36" s="22"/>
      <c r="E36" s="22">
        <v>4.5999999999999999E-3</v>
      </c>
      <c r="F36" s="22">
        <v>1.84E-2</v>
      </c>
      <c r="G36" s="22">
        <v>1.89E-2</v>
      </c>
      <c r="H36" s="22">
        <v>-2.0000000000000001E-4</v>
      </c>
      <c r="J36" s="7">
        <v>2.24384069607E-2</v>
      </c>
      <c r="K36" s="7">
        <v>6.6494069606899998E-3</v>
      </c>
      <c r="L36" s="7">
        <v>8.0714069606899995E-3</v>
      </c>
      <c r="M36" s="9">
        <v>0.105808406961</v>
      </c>
      <c r="N36" s="9">
        <v>-3.3861347283900001E-3</v>
      </c>
      <c r="O36" s="9">
        <v>9.6681722327000008E-3</v>
      </c>
      <c r="P36" s="10">
        <v>1.52194069607E-2</v>
      </c>
      <c r="Q36" s="10">
        <v>7.5354069606900003E-3</v>
      </c>
      <c r="R36" s="10">
        <v>7.5324069606899999E-3</v>
      </c>
      <c r="S36" s="13">
        <v>5.9835406960699999E-2</v>
      </c>
      <c r="T36" s="27"/>
      <c r="U36" s="7">
        <f t="shared" si="11"/>
        <v>1.77384069607E-2</v>
      </c>
      <c r="V36" s="7">
        <f t="shared" si="11"/>
        <v>1.9494069606899997E-3</v>
      </c>
      <c r="W36" s="7">
        <f t="shared" si="11"/>
        <v>3.3714069606899993E-3</v>
      </c>
      <c r="X36" s="9">
        <f t="shared" si="11"/>
        <v>0.101108406961</v>
      </c>
      <c r="Y36" s="9">
        <f t="shared" si="11"/>
        <v>-8.0861347283899994E-3</v>
      </c>
      <c r="Z36" s="9">
        <f t="shared" si="11"/>
        <v>4.9681722327000006E-3</v>
      </c>
      <c r="AA36" s="10">
        <f t="shared" si="11"/>
        <v>1.0519406960700001E-2</v>
      </c>
      <c r="AB36" s="10">
        <f t="shared" si="11"/>
        <v>2.8354069606900002E-3</v>
      </c>
      <c r="AC36" s="10">
        <f t="shared" si="11"/>
        <v>2.8324069606899998E-3</v>
      </c>
      <c r="AD36" s="13">
        <f t="shared" si="11"/>
        <v>5.5135406960699997E-2</v>
      </c>
      <c r="AF36" s="10">
        <f t="shared" si="12"/>
        <v>1.5248542914385554E-2</v>
      </c>
      <c r="AG36" s="10">
        <f t="shared" si="13"/>
        <v>6.4492041417430765E-3</v>
      </c>
    </row>
    <row r="37" spans="1:33" x14ac:dyDescent="0.25">
      <c r="A37" s="3">
        <v>34971</v>
      </c>
      <c r="B37" s="4"/>
      <c r="C37" s="22">
        <v>4.3E-3</v>
      </c>
      <c r="D37" s="22"/>
      <c r="E37" s="22">
        <v>3.2100000000000004E-2</v>
      </c>
      <c r="F37" s="22">
        <v>-2.0199999999999999E-2</v>
      </c>
      <c r="G37" s="22">
        <v>-9.1999999999999998E-3</v>
      </c>
      <c r="H37" s="22">
        <v>2.63E-2</v>
      </c>
      <c r="J37" s="7">
        <v>1.09347674081E-2</v>
      </c>
      <c r="K37" s="7">
        <v>-5.9032325918900001E-3</v>
      </c>
      <c r="L37" s="7">
        <v>-2.9486232591899999E-2</v>
      </c>
      <c r="M37" s="9">
        <v>1.8117674081099999E-3</v>
      </c>
      <c r="N37" s="9">
        <v>-9.3702232591899998E-2</v>
      </c>
      <c r="O37" s="9">
        <v>1.8599767408100001E-2</v>
      </c>
      <c r="P37" s="10">
        <v>1.8506767408099999E-2</v>
      </c>
      <c r="Q37" s="10">
        <v>1.10447674081E-2</v>
      </c>
      <c r="R37" s="10">
        <v>1.02637674081E-2</v>
      </c>
      <c r="S37" s="13">
        <v>3.5947674081099998E-3</v>
      </c>
      <c r="T37" s="27"/>
      <c r="U37" s="7">
        <f t="shared" si="11"/>
        <v>6.6347674080999997E-3</v>
      </c>
      <c r="V37" s="7">
        <f t="shared" si="11"/>
        <v>-1.020323259189E-2</v>
      </c>
      <c r="W37" s="7">
        <f t="shared" si="11"/>
        <v>-3.3786232591900001E-2</v>
      </c>
      <c r="X37" s="9">
        <f t="shared" si="11"/>
        <v>-2.4882325918900001E-3</v>
      </c>
      <c r="Y37" s="9">
        <f t="shared" si="11"/>
        <v>-9.8002232591899996E-2</v>
      </c>
      <c r="Z37" s="9">
        <f t="shared" si="11"/>
        <v>1.4299767408100001E-2</v>
      </c>
      <c r="AA37" s="10">
        <f t="shared" si="11"/>
        <v>1.4206767408099999E-2</v>
      </c>
      <c r="AB37" s="10">
        <f t="shared" si="11"/>
        <v>6.7447674081000004E-3</v>
      </c>
      <c r="AC37" s="10">
        <f t="shared" si="11"/>
        <v>5.9637674081E-3</v>
      </c>
      <c r="AD37" s="13">
        <f t="shared" si="11"/>
        <v>-7.052325918900002E-4</v>
      </c>
      <c r="AF37" s="10">
        <f t="shared" si="12"/>
        <v>-1.0736677036342224E-2</v>
      </c>
      <c r="AG37" s="10">
        <f t="shared" si="13"/>
        <v>-5.6311171598754173E-3</v>
      </c>
    </row>
    <row r="38" spans="1:33" x14ac:dyDescent="0.25">
      <c r="A38" s="3">
        <v>35003</v>
      </c>
      <c r="B38" s="4"/>
      <c r="C38" s="22">
        <v>4.7000000000000002E-3</v>
      </c>
      <c r="D38" s="22"/>
      <c r="E38" s="22">
        <v>-1.6E-2</v>
      </c>
      <c r="F38" s="22">
        <v>-3.9900000000000005E-2</v>
      </c>
      <c r="G38" s="22">
        <v>-8.0000000000000004E-4</v>
      </c>
      <c r="H38" s="22">
        <v>4.1399999999999999E-2</v>
      </c>
      <c r="J38" s="7">
        <v>-1.8388232588599999E-2</v>
      </c>
      <c r="K38" s="7">
        <v>2.6347674114000001E-3</v>
      </c>
      <c r="L38" s="7">
        <v>6.3377767411399999E-2</v>
      </c>
      <c r="M38" s="9">
        <v>9.8587674114000001E-3</v>
      </c>
      <c r="N38" s="9">
        <v>-1.0777418538200001E-2</v>
      </c>
      <c r="O38" s="9">
        <v>-5.6782586108999999E-2</v>
      </c>
      <c r="P38" s="10">
        <v>-2.7532325885999999E-3</v>
      </c>
      <c r="Q38" s="10">
        <v>1.2783767411400001E-2</v>
      </c>
      <c r="R38" s="10">
        <v>1.12617674114E-2</v>
      </c>
      <c r="S38" s="13">
        <v>-1.2552325885999999E-3</v>
      </c>
      <c r="T38" s="27"/>
      <c r="U38" s="7">
        <f t="shared" si="11"/>
        <v>-2.3088232588599999E-2</v>
      </c>
      <c r="V38" s="7">
        <f t="shared" si="11"/>
        <v>-2.0652325886000001E-3</v>
      </c>
      <c r="W38" s="7">
        <f t="shared" si="11"/>
        <v>5.8677767411399996E-2</v>
      </c>
      <c r="X38" s="9">
        <f t="shared" si="11"/>
        <v>5.1587674113999999E-3</v>
      </c>
      <c r="Y38" s="9">
        <f t="shared" si="11"/>
        <v>-1.5477418538200002E-2</v>
      </c>
      <c r="Z38" s="9">
        <f t="shared" si="11"/>
        <v>-6.1482586109000002E-2</v>
      </c>
      <c r="AA38" s="10">
        <f t="shared" si="11"/>
        <v>-7.4532325886000001E-3</v>
      </c>
      <c r="AB38" s="10">
        <f t="shared" si="11"/>
        <v>8.0837674113999995E-3</v>
      </c>
      <c r="AC38" s="10">
        <f t="shared" si="11"/>
        <v>6.5617674113999996E-3</v>
      </c>
      <c r="AD38" s="13">
        <f t="shared" si="11"/>
        <v>-5.9552325885999999E-3</v>
      </c>
      <c r="AF38" s="10">
        <f t="shared" si="12"/>
        <v>-3.4538480852666681E-3</v>
      </c>
      <c r="AG38" s="10">
        <f t="shared" si="13"/>
        <v>3.955662824295908E-3</v>
      </c>
    </row>
    <row r="39" spans="1:33" x14ac:dyDescent="0.25">
      <c r="A39" s="3">
        <v>35033</v>
      </c>
      <c r="B39" s="4"/>
      <c r="C39" s="22">
        <v>4.1999999999999997E-3</v>
      </c>
      <c r="D39" s="22"/>
      <c r="E39" s="22">
        <v>3.85E-2</v>
      </c>
      <c r="F39" s="22">
        <v>-8.1000000000000013E-3</v>
      </c>
      <c r="G39" s="22">
        <v>3.4000000000000002E-3</v>
      </c>
      <c r="H39" s="22">
        <v>-6.0000000000000001E-3</v>
      </c>
      <c r="J39" s="7">
        <v>2.27494069623E-2</v>
      </c>
      <c r="K39" s="7">
        <v>2.72140696233E-3</v>
      </c>
      <c r="L39" s="7">
        <v>-9.8225930376700001E-3</v>
      </c>
      <c r="M39" s="9">
        <v>4.8552406962300003E-2</v>
      </c>
      <c r="N39" s="9">
        <v>-2.86644581071E-3</v>
      </c>
      <c r="O39" s="9">
        <v>-3.1473833121200001E-2</v>
      </c>
      <c r="P39" s="10">
        <v>1.11074069623E-2</v>
      </c>
      <c r="Q39" s="10">
        <v>2.2977406962299999E-2</v>
      </c>
      <c r="R39" s="10">
        <v>1.6690406962300001E-2</v>
      </c>
      <c r="S39" s="13">
        <v>3.1262406962300003E-2</v>
      </c>
      <c r="T39" s="27"/>
      <c r="U39" s="7">
        <f t="shared" si="11"/>
        <v>1.8549406962300001E-2</v>
      </c>
      <c r="V39" s="7">
        <f t="shared" si="11"/>
        <v>-1.4785930376699998E-3</v>
      </c>
      <c r="W39" s="7">
        <f t="shared" si="11"/>
        <v>-1.4022593037669999E-2</v>
      </c>
      <c r="X39" s="9">
        <f t="shared" si="11"/>
        <v>4.4352406962300001E-2</v>
      </c>
      <c r="Y39" s="9">
        <f t="shared" si="11"/>
        <v>-7.0664458107100002E-3</v>
      </c>
      <c r="Z39" s="9">
        <f t="shared" si="11"/>
        <v>-3.5673833121200003E-2</v>
      </c>
      <c r="AA39" s="10">
        <f t="shared" si="11"/>
        <v>6.9074069623000006E-3</v>
      </c>
      <c r="AB39" s="10">
        <f t="shared" si="11"/>
        <v>1.87774069623E-2</v>
      </c>
      <c r="AC39" s="10">
        <f t="shared" si="11"/>
        <v>1.2490406962300003E-2</v>
      </c>
      <c r="AD39" s="13">
        <f t="shared" si="11"/>
        <v>2.7062406962300004E-2</v>
      </c>
      <c r="AF39" s="10">
        <f t="shared" si="12"/>
        <v>4.7595077560277756E-3</v>
      </c>
      <c r="AG39" s="10">
        <f t="shared" si="13"/>
        <v>4.7126117198574681E-3</v>
      </c>
    </row>
    <row r="40" spans="1:33" x14ac:dyDescent="0.25">
      <c r="A40" s="3">
        <v>35062</v>
      </c>
      <c r="B40" s="4"/>
      <c r="C40" s="22">
        <v>4.8999999999999998E-3</v>
      </c>
      <c r="D40" s="22"/>
      <c r="E40" s="22">
        <v>1.03E-2</v>
      </c>
      <c r="F40" s="22">
        <v>4.1999999999999997E-3</v>
      </c>
      <c r="G40" s="22">
        <v>1.41E-2</v>
      </c>
      <c r="H40" s="22">
        <v>2.5600000000000001E-2</v>
      </c>
      <c r="J40" s="7">
        <v>2.0797871994599999E-2</v>
      </c>
      <c r="K40" s="7">
        <v>7.9068719946000007E-3</v>
      </c>
      <c r="L40" s="7">
        <v>4.9231871994600003E-2</v>
      </c>
      <c r="M40" s="9">
        <v>4.0300871994600002E-2</v>
      </c>
      <c r="N40" s="9">
        <v>4.5704670063800003E-2</v>
      </c>
      <c r="O40" s="9">
        <v>7.2832168221899996E-3</v>
      </c>
      <c r="P40" s="10">
        <v>2.16148719946E-2</v>
      </c>
      <c r="Q40" s="10">
        <v>1.37568719946E-2</v>
      </c>
      <c r="R40" s="10">
        <v>1.0595871994599999E-2</v>
      </c>
      <c r="S40" s="13">
        <v>3.04888719946E-2</v>
      </c>
      <c r="T40" s="27"/>
      <c r="U40" s="7">
        <f t="shared" si="11"/>
        <v>1.5897871994600001E-2</v>
      </c>
      <c r="V40" s="7">
        <f t="shared" si="11"/>
        <v>3.0068719946000008E-3</v>
      </c>
      <c r="W40" s="7">
        <f t="shared" si="11"/>
        <v>4.4331871994600001E-2</v>
      </c>
      <c r="X40" s="9">
        <f t="shared" si="11"/>
        <v>3.54008719946E-2</v>
      </c>
      <c r="Y40" s="9">
        <f t="shared" si="11"/>
        <v>4.0804670063800001E-2</v>
      </c>
      <c r="Z40" s="9">
        <f t="shared" si="11"/>
        <v>2.3832168221899997E-3</v>
      </c>
      <c r="AA40" s="10">
        <f t="shared" si="11"/>
        <v>1.6714871994599999E-2</v>
      </c>
      <c r="AB40" s="10">
        <f t="shared" si="11"/>
        <v>8.8568719946000001E-3</v>
      </c>
      <c r="AC40" s="10">
        <f t="shared" si="11"/>
        <v>5.6958719945999995E-3</v>
      </c>
      <c r="AD40" s="13">
        <f t="shared" si="11"/>
        <v>2.5588871994599999E-2</v>
      </c>
      <c r="AF40" s="10">
        <f t="shared" si="12"/>
        <v>1.9232554538687774E-2</v>
      </c>
      <c r="AG40" s="10">
        <f t="shared" si="13"/>
        <v>9.5394710587288541E-3</v>
      </c>
    </row>
    <row r="41" spans="1:33" x14ac:dyDescent="0.25">
      <c r="A41" s="3">
        <v>35095</v>
      </c>
      <c r="B41" s="4"/>
      <c r="C41" s="22">
        <v>4.3E-3</v>
      </c>
      <c r="D41" s="22"/>
      <c r="E41" s="22">
        <v>2.3799999999999998E-2</v>
      </c>
      <c r="F41" s="22">
        <v>-2.4400000000000002E-2</v>
      </c>
      <c r="G41" s="22">
        <v>3.5999999999999999E-3</v>
      </c>
      <c r="H41" s="22">
        <v>5.5000000000000005E-3</v>
      </c>
      <c r="J41" s="7">
        <v>1.95772197549E-2</v>
      </c>
      <c r="K41" s="7">
        <v>2.08052197549E-2</v>
      </c>
      <c r="L41" s="7">
        <v>6.1462197548700003E-3</v>
      </c>
      <c r="M41" s="9">
        <v>0.10448021975500001</v>
      </c>
      <c r="N41" s="9">
        <v>2.8026296677899999E-2</v>
      </c>
      <c r="O41" s="9">
        <v>7.8471219754899998E-2</v>
      </c>
      <c r="P41" s="10">
        <v>3.4744219754900003E-2</v>
      </c>
      <c r="Q41" s="10">
        <v>2.0570219754900001E-2</v>
      </c>
      <c r="R41" s="10">
        <v>1.41202197549E-2</v>
      </c>
      <c r="S41" s="13">
        <v>6.9539219754900003E-2</v>
      </c>
      <c r="T41" s="27"/>
      <c r="U41" s="7">
        <f t="shared" si="11"/>
        <v>1.52772197549E-2</v>
      </c>
      <c r="V41" s="7">
        <f t="shared" si="11"/>
        <v>1.6505219754899998E-2</v>
      </c>
      <c r="W41" s="7">
        <f t="shared" si="11"/>
        <v>1.8462197548700003E-3</v>
      </c>
      <c r="X41" s="9">
        <f t="shared" si="11"/>
        <v>0.10018021975500001</v>
      </c>
      <c r="Y41" s="9">
        <f t="shared" si="11"/>
        <v>2.3726296677900001E-2</v>
      </c>
      <c r="Z41" s="9">
        <f t="shared" si="11"/>
        <v>7.41712197549E-2</v>
      </c>
      <c r="AA41" s="10">
        <f t="shared" si="11"/>
        <v>3.0444219754900005E-2</v>
      </c>
      <c r="AB41" s="10">
        <f t="shared" si="11"/>
        <v>1.6270219754899999E-2</v>
      </c>
      <c r="AC41" s="10">
        <f t="shared" si="11"/>
        <v>9.8202197549E-3</v>
      </c>
      <c r="AD41" s="13">
        <f t="shared" si="11"/>
        <v>6.5239219754900005E-2</v>
      </c>
      <c r="AF41" s="10">
        <f t="shared" si="12"/>
        <v>3.2026783857463333E-2</v>
      </c>
      <c r="AG41" s="10">
        <f t="shared" si="13"/>
        <v>1.6964977683652443E-2</v>
      </c>
    </row>
    <row r="42" spans="1:33" x14ac:dyDescent="0.25">
      <c r="A42" s="3">
        <v>35124</v>
      </c>
      <c r="B42" s="4"/>
      <c r="C42" s="22">
        <v>3.9000000000000003E-3</v>
      </c>
      <c r="D42" s="22"/>
      <c r="E42" s="22">
        <v>1.24E-2</v>
      </c>
      <c r="F42" s="22">
        <v>2.06E-2</v>
      </c>
      <c r="G42" s="22">
        <v>-2.3199999999999998E-2</v>
      </c>
      <c r="H42" s="22">
        <v>5.7999999999999996E-3</v>
      </c>
      <c r="J42" s="7">
        <v>1.3388340301099999E-2</v>
      </c>
      <c r="K42" s="7">
        <v>1.5789340301100002E-2</v>
      </c>
      <c r="L42" s="7">
        <v>-5.6522659698900003E-2</v>
      </c>
      <c r="M42" s="9">
        <v>-7.0831659698899999E-2</v>
      </c>
      <c r="N42" s="9">
        <v>-4.5125358660800002E-2</v>
      </c>
      <c r="O42" s="9">
        <v>-5.7951785406100001E-3</v>
      </c>
      <c r="P42" s="10">
        <v>5.6923403011200002E-3</v>
      </c>
      <c r="Q42" s="10">
        <v>1.16513403011E-2</v>
      </c>
      <c r="R42" s="10">
        <v>1.04283403011E-2</v>
      </c>
      <c r="S42" s="13">
        <v>-3.6048659698899997E-2</v>
      </c>
      <c r="T42" s="27"/>
      <c r="U42" s="7">
        <f t="shared" si="11"/>
        <v>9.4883403010999987E-3</v>
      </c>
      <c r="V42" s="7">
        <f t="shared" si="11"/>
        <v>1.1889340301100001E-2</v>
      </c>
      <c r="W42" s="7">
        <f t="shared" si="11"/>
        <v>-6.0422659698900004E-2</v>
      </c>
      <c r="X42" s="9">
        <f t="shared" si="11"/>
        <v>-7.4731659698899999E-2</v>
      </c>
      <c r="Y42" s="9">
        <f t="shared" si="11"/>
        <v>-4.9025358660800003E-2</v>
      </c>
      <c r="Z42" s="9">
        <f t="shared" ref="Z42:AD92" si="14">O42-$C42</f>
        <v>-9.69517854061E-3</v>
      </c>
      <c r="AA42" s="10">
        <f t="shared" si="14"/>
        <v>1.7923403011199999E-3</v>
      </c>
      <c r="AB42" s="10">
        <f t="shared" si="14"/>
        <v>7.7513403010999998E-3</v>
      </c>
      <c r="AC42" s="10">
        <f t="shared" si="14"/>
        <v>6.5283403010999996E-3</v>
      </c>
      <c r="AD42" s="13">
        <f t="shared" si="14"/>
        <v>-3.9948659698899998E-2</v>
      </c>
      <c r="AF42" s="10">
        <f t="shared" si="12"/>
        <v>-1.7380572788187772E-2</v>
      </c>
      <c r="AG42" s="10">
        <f t="shared" si="13"/>
        <v>4.6169850629048433E-3</v>
      </c>
    </row>
    <row r="43" spans="1:33" x14ac:dyDescent="0.25">
      <c r="A43" s="3">
        <v>35153</v>
      </c>
      <c r="B43" s="4"/>
      <c r="C43" s="22">
        <v>3.9000000000000003E-3</v>
      </c>
      <c r="D43" s="22"/>
      <c r="E43" s="22">
        <v>6.9999999999999993E-3</v>
      </c>
      <c r="F43" s="22">
        <v>1.3100000000000001E-2</v>
      </c>
      <c r="G43" s="22">
        <v>1.23E-2</v>
      </c>
      <c r="H43" s="22">
        <v>-1.89E-2</v>
      </c>
      <c r="J43" s="7">
        <v>1.1919087634699999E-2</v>
      </c>
      <c r="K43" s="7">
        <v>1.6331087634699998E-2</v>
      </c>
      <c r="L43" s="7">
        <v>-8.8529123653400005E-3</v>
      </c>
      <c r="M43" s="9">
        <v>1.20290876347E-2</v>
      </c>
      <c r="N43" s="9">
        <v>9.2925175530099999E-4</v>
      </c>
      <c r="O43" s="9">
        <v>-9.4229123653399999E-3</v>
      </c>
      <c r="P43" s="10">
        <v>1.2099087634700001E-2</v>
      </c>
      <c r="Q43" s="10">
        <v>1.4852087634700001E-2</v>
      </c>
      <c r="R43" s="10">
        <v>7.5460876346599998E-3</v>
      </c>
      <c r="S43" s="13">
        <v>1.0434087634700001E-2</v>
      </c>
      <c r="T43" s="27"/>
      <c r="U43" s="7">
        <f t="shared" ref="U43:Y93" si="15">J43-$C43</f>
        <v>8.0190876346999986E-3</v>
      </c>
      <c r="V43" s="7">
        <f t="shared" si="15"/>
        <v>1.2431087634699998E-2</v>
      </c>
      <c r="W43" s="7">
        <f t="shared" si="15"/>
        <v>-1.2752912365340001E-2</v>
      </c>
      <c r="X43" s="9">
        <f t="shared" si="15"/>
        <v>8.1290876346999993E-3</v>
      </c>
      <c r="Y43" s="9">
        <f t="shared" si="15"/>
        <v>-2.9707482446990003E-3</v>
      </c>
      <c r="Z43" s="9">
        <f t="shared" si="14"/>
        <v>-1.3322912365340001E-2</v>
      </c>
      <c r="AA43" s="10">
        <f t="shared" si="14"/>
        <v>8.1990876346999999E-3</v>
      </c>
      <c r="AB43" s="10">
        <f t="shared" si="14"/>
        <v>1.09520876347E-2</v>
      </c>
      <c r="AC43" s="10">
        <f t="shared" si="14"/>
        <v>3.6460876346599996E-3</v>
      </c>
      <c r="AD43" s="13">
        <f t="shared" si="14"/>
        <v>6.5340876347000001E-3</v>
      </c>
      <c r="AF43" s="10">
        <f t="shared" si="12"/>
        <v>2.481105870308998E-3</v>
      </c>
      <c r="AG43" s="10">
        <f t="shared" si="13"/>
        <v>1.1037977129877892E-2</v>
      </c>
    </row>
    <row r="44" spans="1:33" x14ac:dyDescent="0.25">
      <c r="A44" s="3">
        <v>35185</v>
      </c>
      <c r="B44" s="4"/>
      <c r="C44" s="22">
        <v>4.5999999999999999E-3</v>
      </c>
      <c r="D44" s="22"/>
      <c r="E44" s="22">
        <v>2.0899999999999998E-2</v>
      </c>
      <c r="F44" s="22">
        <v>4.8899999999999999E-2</v>
      </c>
      <c r="G44" s="22">
        <v>-3.9800000000000002E-2</v>
      </c>
      <c r="H44" s="22">
        <v>-9.300000000000001E-3</v>
      </c>
      <c r="J44" s="7">
        <v>4.1285675942999998E-2</v>
      </c>
      <c r="K44" s="7">
        <v>1.2751675943E-2</v>
      </c>
      <c r="L44" s="7">
        <v>-6.6509324056999997E-2</v>
      </c>
      <c r="M44" s="9">
        <v>2.9849675943E-2</v>
      </c>
      <c r="N44" s="9">
        <v>3.1055823453600001E-2</v>
      </c>
      <c r="O44" s="9">
        <v>5.0485861568200001E-2</v>
      </c>
      <c r="P44" s="10">
        <v>2.5561675943E-2</v>
      </c>
      <c r="Q44" s="10">
        <v>1.3205675942999999E-2</v>
      </c>
      <c r="R44" s="10">
        <v>1.3320675943E-2</v>
      </c>
      <c r="S44" s="13">
        <v>3.1016675943000001E-2</v>
      </c>
      <c r="T44" s="27"/>
      <c r="U44" s="7">
        <f t="shared" si="15"/>
        <v>3.6685675942999998E-2</v>
      </c>
      <c r="V44" s="7">
        <f t="shared" si="15"/>
        <v>8.1516759429999999E-3</v>
      </c>
      <c r="W44" s="7">
        <f t="shared" si="15"/>
        <v>-7.110932405699999E-2</v>
      </c>
      <c r="X44" s="9">
        <f t="shared" si="15"/>
        <v>2.5249675943E-2</v>
      </c>
      <c r="Y44" s="9">
        <f t="shared" si="15"/>
        <v>2.6455823453600001E-2</v>
      </c>
      <c r="Z44" s="9">
        <f t="shared" si="14"/>
        <v>4.5885861568200001E-2</v>
      </c>
      <c r="AA44" s="10">
        <f t="shared" si="14"/>
        <v>2.0961675943E-2</v>
      </c>
      <c r="AB44" s="10">
        <f t="shared" si="14"/>
        <v>8.6056759429999994E-3</v>
      </c>
      <c r="AC44" s="10">
        <f t="shared" si="14"/>
        <v>8.7206759429999999E-3</v>
      </c>
      <c r="AD44" s="13">
        <f t="shared" si="14"/>
        <v>2.6416675943000002E-2</v>
      </c>
      <c r="AF44" s="10">
        <f t="shared" si="12"/>
        <v>1.2178601846977775E-2</v>
      </c>
      <c r="AG44" s="10">
        <f t="shared" si="13"/>
        <v>5.1268995768775178E-3</v>
      </c>
    </row>
    <row r="45" spans="1:33" x14ac:dyDescent="0.25">
      <c r="A45" s="3">
        <v>35216</v>
      </c>
      <c r="B45" s="4"/>
      <c r="C45" s="22">
        <v>4.1999999999999997E-3</v>
      </c>
      <c r="D45" s="22"/>
      <c r="E45" s="22">
        <v>2.2599999999999999E-2</v>
      </c>
      <c r="F45" s="22">
        <v>3.2199999999999999E-2</v>
      </c>
      <c r="G45" s="22">
        <v>-1.38E-2</v>
      </c>
      <c r="H45" s="22">
        <v>1.5500000000000002E-2</v>
      </c>
      <c r="J45" s="7">
        <v>2.1124264592500001E-2</v>
      </c>
      <c r="K45" s="7">
        <v>1.1296264592500001E-2</v>
      </c>
      <c r="L45" s="7">
        <v>6.52645925299E-5</v>
      </c>
      <c r="M45" s="9">
        <v>1.97222645925E-2</v>
      </c>
      <c r="N45" s="9">
        <v>-2.00690541326E-2</v>
      </c>
      <c r="O45" s="9">
        <v>4.4979174911600001E-2</v>
      </c>
      <c r="P45" s="10">
        <v>1.6458264592500001E-2</v>
      </c>
      <c r="Q45" s="10">
        <v>1.5752264592499999E-2</v>
      </c>
      <c r="R45" s="10">
        <v>1.07712645925E-2</v>
      </c>
      <c r="S45" s="13">
        <v>1.9120264592499998E-2</v>
      </c>
      <c r="T45" s="27"/>
      <c r="U45" s="7">
        <f t="shared" si="15"/>
        <v>1.6924264592500002E-2</v>
      </c>
      <c r="V45" s="7">
        <f t="shared" si="15"/>
        <v>7.096264592500001E-3</v>
      </c>
      <c r="W45" s="7">
        <f t="shared" si="15"/>
        <v>-4.1347354074700998E-3</v>
      </c>
      <c r="X45" s="9">
        <f t="shared" si="15"/>
        <v>1.5522264592500001E-2</v>
      </c>
      <c r="Y45" s="9">
        <f t="shared" si="15"/>
        <v>-2.4269054132599999E-2</v>
      </c>
      <c r="Z45" s="9">
        <f t="shared" si="14"/>
        <v>4.0779174911599998E-2</v>
      </c>
      <c r="AA45" s="10">
        <f t="shared" si="14"/>
        <v>1.2258264592500002E-2</v>
      </c>
      <c r="AB45" s="10">
        <f t="shared" si="14"/>
        <v>1.15522645925E-2</v>
      </c>
      <c r="AC45" s="10">
        <f t="shared" si="14"/>
        <v>6.5712645924999999E-3</v>
      </c>
      <c r="AD45" s="13">
        <f t="shared" si="14"/>
        <v>1.49202645925E-2</v>
      </c>
      <c r="AF45" s="10">
        <f t="shared" si="12"/>
        <v>9.1444414362810995E-3</v>
      </c>
      <c r="AG45" s="10">
        <f t="shared" si="13"/>
        <v>6.9330588221692049E-3</v>
      </c>
    </row>
    <row r="46" spans="1:33" x14ac:dyDescent="0.25">
      <c r="A46" s="3">
        <v>35244</v>
      </c>
      <c r="B46" s="4"/>
      <c r="C46" s="22">
        <v>4.0000000000000001E-3</v>
      </c>
      <c r="D46" s="22"/>
      <c r="E46" s="22">
        <v>-1.23E-2</v>
      </c>
      <c r="F46" s="22">
        <v>-3.6799999999999999E-2</v>
      </c>
      <c r="G46" s="22">
        <v>1.9300000000000001E-2</v>
      </c>
      <c r="H46" s="22">
        <v>9.4999999999999998E-3</v>
      </c>
      <c r="J46" s="7">
        <v>-1.5495305958600001E-2</v>
      </c>
      <c r="K46" s="7">
        <v>2.2306940414100001E-3</v>
      </c>
      <c r="L46" s="7">
        <v>5.0714694041399999E-2</v>
      </c>
      <c r="M46" s="9">
        <v>3.21976940414E-2</v>
      </c>
      <c r="N46" s="9">
        <v>1.8812143666099999E-3</v>
      </c>
      <c r="O46" s="9">
        <v>5.3479057077700003E-2</v>
      </c>
      <c r="P46" s="10">
        <v>9.8486940414100003E-3</v>
      </c>
      <c r="Q46" s="10">
        <v>1.43766940414E-2</v>
      </c>
      <c r="R46" s="10">
        <v>1.23256940414E-2</v>
      </c>
      <c r="S46" s="13">
        <v>1.72626940414E-2</v>
      </c>
      <c r="T46" s="27"/>
      <c r="U46" s="7">
        <f t="shared" si="15"/>
        <v>-1.9495305958600002E-2</v>
      </c>
      <c r="V46" s="7">
        <f t="shared" si="15"/>
        <v>-1.76930595859E-3</v>
      </c>
      <c r="W46" s="7">
        <f t="shared" si="15"/>
        <v>4.6714694041399996E-2</v>
      </c>
      <c r="X46" s="9">
        <f t="shared" si="15"/>
        <v>2.81976940414E-2</v>
      </c>
      <c r="Y46" s="9">
        <f t="shared" si="15"/>
        <v>-2.1187856333899999E-3</v>
      </c>
      <c r="Z46" s="9">
        <f t="shared" si="14"/>
        <v>4.9479057077700006E-2</v>
      </c>
      <c r="AA46" s="10">
        <f t="shared" si="14"/>
        <v>5.8486940414100002E-3</v>
      </c>
      <c r="AB46" s="10">
        <f t="shared" si="14"/>
        <v>1.03766940414E-2</v>
      </c>
      <c r="AC46" s="10">
        <f t="shared" si="14"/>
        <v>8.3256940413999996E-3</v>
      </c>
      <c r="AD46" s="13">
        <f t="shared" si="14"/>
        <v>1.32626940414E-2</v>
      </c>
      <c r="AF46" s="10">
        <f t="shared" si="12"/>
        <v>1.3951014414903332E-2</v>
      </c>
      <c r="AG46" s="10">
        <f t="shared" si="13"/>
        <v>1.1810367914010867E-3</v>
      </c>
    </row>
    <row r="47" spans="1:33" x14ac:dyDescent="0.25">
      <c r="A47" s="3">
        <v>35277</v>
      </c>
      <c r="B47" s="4"/>
      <c r="C47" s="22">
        <v>4.5000000000000005E-3</v>
      </c>
      <c r="D47" s="22"/>
      <c r="E47" s="22">
        <v>-5.8300000000000005E-2</v>
      </c>
      <c r="F47" s="22">
        <v>-3.5700000000000003E-2</v>
      </c>
      <c r="G47" s="22">
        <v>4.3899999999999995E-2</v>
      </c>
      <c r="H47" s="22">
        <v>-1.4000000000000002E-3</v>
      </c>
      <c r="J47" s="7">
        <v>-3.8183668585800003E-2</v>
      </c>
      <c r="K47" s="7">
        <v>5.87233141422E-3</v>
      </c>
      <c r="L47" s="7">
        <v>9.8178331414200001E-2</v>
      </c>
      <c r="M47" s="9">
        <v>-6.9884668585800003E-2</v>
      </c>
      <c r="N47" s="9">
        <v>8.1223501704100003E-4</v>
      </c>
      <c r="O47" s="9">
        <v>-2.6952589668200001E-2</v>
      </c>
      <c r="P47" s="10">
        <v>2.2653314142200001E-3</v>
      </c>
      <c r="Q47" s="10">
        <v>1.3399331414199999E-2</v>
      </c>
      <c r="R47" s="10">
        <v>1.32443314142E-2</v>
      </c>
      <c r="S47" s="13">
        <v>-4.1479668585800003E-2</v>
      </c>
      <c r="T47" s="27"/>
      <c r="U47" s="7">
        <f t="shared" si="15"/>
        <v>-4.26836685858E-2</v>
      </c>
      <c r="V47" s="7">
        <f t="shared" si="15"/>
        <v>1.3723314142199995E-3</v>
      </c>
      <c r="W47" s="7">
        <f t="shared" si="15"/>
        <v>9.3678331414199997E-2</v>
      </c>
      <c r="X47" s="9">
        <f t="shared" si="15"/>
        <v>-7.4384668585800007E-2</v>
      </c>
      <c r="Y47" s="9">
        <f t="shared" si="15"/>
        <v>-3.6877649829590003E-3</v>
      </c>
      <c r="Z47" s="9">
        <f t="shared" si="14"/>
        <v>-3.1452589668199998E-2</v>
      </c>
      <c r="AA47" s="10">
        <f t="shared" si="14"/>
        <v>-2.2346685857800004E-3</v>
      </c>
      <c r="AB47" s="10">
        <f t="shared" si="14"/>
        <v>8.8993314141999989E-3</v>
      </c>
      <c r="AC47" s="10">
        <f t="shared" si="14"/>
        <v>8.7443314142E-3</v>
      </c>
      <c r="AD47" s="13">
        <f t="shared" si="14"/>
        <v>-4.5979668585800007E-2</v>
      </c>
      <c r="AF47" s="10">
        <f t="shared" si="12"/>
        <v>-4.6387816390798921E-3</v>
      </c>
      <c r="AG47" s="10">
        <f t="shared" si="13"/>
        <v>5.1564160295594456E-3</v>
      </c>
    </row>
    <row r="48" spans="1:33" x14ac:dyDescent="0.25">
      <c r="A48" s="3">
        <v>35307</v>
      </c>
      <c r="B48" s="4"/>
      <c r="C48" s="22">
        <v>4.0999999999999995E-3</v>
      </c>
      <c r="D48" s="22"/>
      <c r="E48" s="22">
        <v>2.8399999999999998E-2</v>
      </c>
      <c r="F48" s="22">
        <v>2.3100000000000002E-2</v>
      </c>
      <c r="G48" s="22">
        <v>-5.8999999999999999E-3</v>
      </c>
      <c r="H48" s="22">
        <v>-1.1999999999999999E-3</v>
      </c>
      <c r="J48" s="7">
        <v>2.3603927685000001E-2</v>
      </c>
      <c r="K48" s="7">
        <v>1.4613927685E-2</v>
      </c>
      <c r="L48" s="7">
        <v>-3.4406072315000001E-2</v>
      </c>
      <c r="M48" s="9">
        <v>2.9120927684999999E-2</v>
      </c>
      <c r="N48" s="9">
        <v>7.6661971050600002E-3</v>
      </c>
      <c r="O48" s="9">
        <v>3.5433298270600003E-2</v>
      </c>
      <c r="P48" s="10">
        <v>2.1488927684999999E-2</v>
      </c>
      <c r="Q48" s="10">
        <v>1.2968927684999999E-2</v>
      </c>
      <c r="R48" s="10">
        <v>1.0295927684999999E-2</v>
      </c>
      <c r="S48" s="13">
        <v>2.4620927684999998E-2</v>
      </c>
      <c r="T48" s="27"/>
      <c r="U48" s="7">
        <f t="shared" si="15"/>
        <v>1.9503927685000002E-2</v>
      </c>
      <c r="V48" s="7">
        <f t="shared" si="15"/>
        <v>1.0513927685E-2</v>
      </c>
      <c r="W48" s="7">
        <f t="shared" si="15"/>
        <v>-3.8506072315000001E-2</v>
      </c>
      <c r="X48" s="9">
        <f t="shared" si="15"/>
        <v>2.5020927685E-2</v>
      </c>
      <c r="Y48" s="9">
        <f t="shared" si="15"/>
        <v>3.5661971050600007E-3</v>
      </c>
      <c r="Z48" s="9">
        <f t="shared" si="14"/>
        <v>3.1333298270600003E-2</v>
      </c>
      <c r="AA48" s="10">
        <f t="shared" si="14"/>
        <v>1.7388927685E-2</v>
      </c>
      <c r="AB48" s="10">
        <f t="shared" si="14"/>
        <v>8.8689276849999998E-3</v>
      </c>
      <c r="AC48" s="10">
        <f t="shared" si="14"/>
        <v>6.1959276849999998E-3</v>
      </c>
      <c r="AD48" s="13">
        <f t="shared" si="14"/>
        <v>2.0520927684999999E-2</v>
      </c>
      <c r="AF48" s="10">
        <f t="shared" si="12"/>
        <v>9.320665463406666E-3</v>
      </c>
      <c r="AG48" s="10">
        <f t="shared" si="13"/>
        <v>8.2237080478586109E-3</v>
      </c>
    </row>
    <row r="49" spans="1:33" x14ac:dyDescent="0.25">
      <c r="A49" s="3">
        <v>35338</v>
      </c>
      <c r="B49" s="4"/>
      <c r="C49" s="22">
        <v>4.4000000000000003E-3</v>
      </c>
      <c r="D49" s="22"/>
      <c r="E49" s="22">
        <v>4.8600000000000004E-2</v>
      </c>
      <c r="F49" s="22">
        <v>-8.199999999999999E-3</v>
      </c>
      <c r="G49" s="22">
        <v>-3.8300000000000001E-2</v>
      </c>
      <c r="H49" s="22">
        <v>2.7000000000000003E-2</v>
      </c>
      <c r="J49" s="7">
        <v>2.4549855167599999E-2</v>
      </c>
      <c r="K49" s="7">
        <v>1.27628551676E-2</v>
      </c>
      <c r="L49" s="7">
        <v>-5.9798144832400001E-2</v>
      </c>
      <c r="M49" s="9">
        <v>2.96368551676E-2</v>
      </c>
      <c r="N49" s="9">
        <v>3.1715436936999998E-2</v>
      </c>
      <c r="O49" s="9">
        <v>1.52565375469E-2</v>
      </c>
      <c r="P49" s="10">
        <v>2.1831855167600001E-2</v>
      </c>
      <c r="Q49" s="10">
        <v>1.0749855167600001E-2</v>
      </c>
      <c r="R49" s="10">
        <v>1.42438551676E-2</v>
      </c>
      <c r="S49" s="13">
        <v>2.45788551676E-2</v>
      </c>
      <c r="T49" s="27"/>
      <c r="U49" s="7">
        <f t="shared" si="15"/>
        <v>2.0149855167599998E-2</v>
      </c>
      <c r="V49" s="7">
        <f t="shared" si="15"/>
        <v>8.3628551675999988E-3</v>
      </c>
      <c r="W49" s="7">
        <f t="shared" si="15"/>
        <v>-6.4198144832399995E-2</v>
      </c>
      <c r="X49" s="9">
        <f t="shared" si="15"/>
        <v>2.5236855167599999E-2</v>
      </c>
      <c r="Y49" s="9">
        <f t="shared" si="15"/>
        <v>2.7315436936999997E-2</v>
      </c>
      <c r="Z49" s="9">
        <f t="shared" si="14"/>
        <v>1.08565375469E-2</v>
      </c>
      <c r="AA49" s="10">
        <f t="shared" si="14"/>
        <v>1.7431855167599999E-2</v>
      </c>
      <c r="AB49" s="10">
        <f t="shared" si="14"/>
        <v>6.3498551676000005E-3</v>
      </c>
      <c r="AC49" s="10">
        <f t="shared" si="14"/>
        <v>9.8438551675999984E-3</v>
      </c>
      <c r="AD49" s="13">
        <f t="shared" si="14"/>
        <v>2.0178855167599999E-2</v>
      </c>
      <c r="AF49" s="10">
        <f t="shared" si="12"/>
        <v>6.8165511841222189E-3</v>
      </c>
      <c r="AG49" s="10">
        <f t="shared" si="13"/>
        <v>5.8007562834035279E-3</v>
      </c>
    </row>
    <row r="50" spans="1:33" x14ac:dyDescent="0.25">
      <c r="A50" s="3">
        <v>35369</v>
      </c>
      <c r="B50" s="4"/>
      <c r="C50" s="22">
        <v>4.1999999999999997E-3</v>
      </c>
      <c r="D50" s="22"/>
      <c r="E50" s="22">
        <v>9.4999999999999998E-3</v>
      </c>
      <c r="F50" s="22">
        <v>-4.1100000000000005E-2</v>
      </c>
      <c r="G50" s="22">
        <v>4.8099999999999997E-2</v>
      </c>
      <c r="H50" s="22">
        <v>3.8199999999999998E-2</v>
      </c>
      <c r="J50" s="7">
        <v>1.91282645945E-2</v>
      </c>
      <c r="K50" s="7">
        <v>1.09282645945E-2</v>
      </c>
      <c r="L50" s="7">
        <v>4.28602645945E-2</v>
      </c>
      <c r="M50" s="9">
        <v>5.29482645945E-2</v>
      </c>
      <c r="N50" s="9">
        <v>5.5788184817100003E-2</v>
      </c>
      <c r="O50" s="9">
        <v>1.6850839605100001E-2</v>
      </c>
      <c r="P50" s="10">
        <v>1.3784264594500001E-2</v>
      </c>
      <c r="Q50" s="10">
        <v>1.42992645945E-2</v>
      </c>
      <c r="R50" s="10">
        <v>1.1472264594500001E-2</v>
      </c>
      <c r="S50" s="13">
        <v>3.3386264594499997E-2</v>
      </c>
      <c r="T50" s="27"/>
      <c r="U50" s="7">
        <f t="shared" si="15"/>
        <v>1.4928264594500001E-2</v>
      </c>
      <c r="V50" s="7">
        <f t="shared" si="15"/>
        <v>6.7282645944999999E-3</v>
      </c>
      <c r="W50" s="7">
        <f t="shared" si="15"/>
        <v>3.8660264594499998E-2</v>
      </c>
      <c r="X50" s="9">
        <f t="shared" si="15"/>
        <v>4.8748264594499997E-2</v>
      </c>
      <c r="Y50" s="9">
        <f t="shared" si="15"/>
        <v>5.1588184817100001E-2</v>
      </c>
      <c r="Z50" s="9">
        <f t="shared" si="14"/>
        <v>1.2650839605100002E-2</v>
      </c>
      <c r="AA50" s="10">
        <f t="shared" si="14"/>
        <v>9.5842645944999999E-3</v>
      </c>
      <c r="AB50" s="10">
        <f t="shared" si="14"/>
        <v>1.0099264594500001E-2</v>
      </c>
      <c r="AC50" s="10">
        <f t="shared" si="14"/>
        <v>7.2722645945000009E-3</v>
      </c>
      <c r="AD50" s="13">
        <f t="shared" si="14"/>
        <v>2.9186264594499998E-2</v>
      </c>
      <c r="AF50" s="10">
        <f t="shared" si="12"/>
        <v>2.2251097398188889E-2</v>
      </c>
      <c r="AG50" s="10">
        <f t="shared" si="13"/>
        <v>1.0287248302832458E-2</v>
      </c>
    </row>
    <row r="51" spans="1:33" x14ac:dyDescent="0.25">
      <c r="A51" s="3">
        <v>35398</v>
      </c>
      <c r="B51" s="4"/>
      <c r="C51" s="22">
        <v>4.0999999999999995E-3</v>
      </c>
      <c r="D51" s="22"/>
      <c r="E51" s="22">
        <v>6.1500000000000006E-2</v>
      </c>
      <c r="F51" s="22">
        <v>-3.6000000000000004E-2</v>
      </c>
      <c r="G51" s="22">
        <v>2.0999999999999999E-3</v>
      </c>
      <c r="H51" s="22">
        <v>-2.3900000000000001E-2</v>
      </c>
      <c r="J51" s="7">
        <v>3.0535264588099999E-2</v>
      </c>
      <c r="K51" s="7">
        <v>1.9815264588099998E-2</v>
      </c>
      <c r="L51" s="7">
        <v>-2.9560735411900001E-2</v>
      </c>
      <c r="M51" s="9">
        <v>8.1133264588099996E-2</v>
      </c>
      <c r="N51" s="9">
        <v>4.1931559765099997E-2</v>
      </c>
      <c r="O51" s="9">
        <v>2.5843742649099999E-2</v>
      </c>
      <c r="P51" s="10">
        <v>2.5269264588099999E-2</v>
      </c>
      <c r="Q51" s="10">
        <v>1.3365264588099999E-2</v>
      </c>
      <c r="R51" s="10">
        <v>1.1575264588099999E-2</v>
      </c>
      <c r="S51" s="13">
        <v>5.0299264588100003E-2</v>
      </c>
      <c r="T51" s="27"/>
      <c r="U51" s="7">
        <f t="shared" si="15"/>
        <v>2.6435264588099999E-2</v>
      </c>
      <c r="V51" s="7">
        <f t="shared" si="15"/>
        <v>1.5715264588099999E-2</v>
      </c>
      <c r="W51" s="7">
        <f t="shared" si="15"/>
        <v>-3.3660735411899997E-2</v>
      </c>
      <c r="X51" s="9">
        <f t="shared" si="15"/>
        <v>7.7033264588100003E-2</v>
      </c>
      <c r="Y51" s="9">
        <f t="shared" si="15"/>
        <v>3.7831559765099998E-2</v>
      </c>
      <c r="Z51" s="9">
        <f t="shared" si="14"/>
        <v>2.1743742649099999E-2</v>
      </c>
      <c r="AA51" s="10">
        <f t="shared" si="14"/>
        <v>2.1169264588099999E-2</v>
      </c>
      <c r="AB51" s="10">
        <f t="shared" si="14"/>
        <v>9.2652645880999997E-3</v>
      </c>
      <c r="AC51" s="10">
        <f t="shared" si="14"/>
        <v>7.4752645880999998E-3</v>
      </c>
      <c r="AD51" s="13">
        <f t="shared" si="14"/>
        <v>4.6199264588100003E-2</v>
      </c>
      <c r="AF51" s="10">
        <f t="shared" si="12"/>
        <v>2.033423939232222E-2</v>
      </c>
      <c r="AG51" s="10">
        <f t="shared" si="13"/>
        <v>1.4357826429003757E-2</v>
      </c>
    </row>
    <row r="52" spans="1:33" x14ac:dyDescent="0.25">
      <c r="A52" s="3">
        <v>35430</v>
      </c>
      <c r="B52" s="4"/>
      <c r="C52" s="22">
        <v>4.5999999999999999E-3</v>
      </c>
      <c r="D52" s="22"/>
      <c r="E52" s="22">
        <v>-1.6E-2</v>
      </c>
      <c r="F52" s="22">
        <v>3.15E-2</v>
      </c>
      <c r="G52" s="22">
        <v>9.4000000000000004E-3</v>
      </c>
      <c r="H52" s="22">
        <v>6.0000000000000001E-3</v>
      </c>
      <c r="J52" s="7">
        <v>8.0726192231499998E-3</v>
      </c>
      <c r="K52" s="7">
        <v>9.3976192231499996E-3</v>
      </c>
      <c r="L52" s="7">
        <v>1.2937619223199999E-2</v>
      </c>
      <c r="M52" s="9">
        <v>-7.7833807768499996E-3</v>
      </c>
      <c r="N52" s="9">
        <v>-1.8444091786799999E-2</v>
      </c>
      <c r="O52" s="9">
        <v>2.41246192232E-2</v>
      </c>
      <c r="P52" s="10">
        <v>1.8666619223199999E-2</v>
      </c>
      <c r="Q52" s="10">
        <v>8.3126192231500005E-3</v>
      </c>
      <c r="R52" s="10">
        <v>1.7348619223199999E-2</v>
      </c>
      <c r="S52" s="13">
        <v>2.9526192231499999E-3</v>
      </c>
      <c r="T52" s="27"/>
      <c r="U52" s="7">
        <f t="shared" si="15"/>
        <v>3.4726192231499999E-3</v>
      </c>
      <c r="V52" s="7">
        <f t="shared" si="15"/>
        <v>4.7976192231499997E-3</v>
      </c>
      <c r="W52" s="7">
        <f t="shared" si="15"/>
        <v>8.3376192231999994E-3</v>
      </c>
      <c r="X52" s="9">
        <f t="shared" si="15"/>
        <v>-1.238338077685E-2</v>
      </c>
      <c r="Y52" s="9">
        <f t="shared" si="15"/>
        <v>-2.3044091786799999E-2</v>
      </c>
      <c r="Z52" s="9">
        <f t="shared" si="14"/>
        <v>1.95246192232E-2</v>
      </c>
      <c r="AA52" s="10">
        <f t="shared" si="14"/>
        <v>1.4066619223199999E-2</v>
      </c>
      <c r="AB52" s="10">
        <f t="shared" si="14"/>
        <v>3.7126192231500005E-3</v>
      </c>
      <c r="AC52" s="10">
        <f t="shared" si="14"/>
        <v>1.2748619223199999E-2</v>
      </c>
      <c r="AD52" s="13">
        <f t="shared" si="14"/>
        <v>-1.6473807768500001E-3</v>
      </c>
      <c r="AF52" s="10">
        <f t="shared" si="12"/>
        <v>3.4703179998444413E-3</v>
      </c>
      <c r="AG52" s="10">
        <f t="shared" si="13"/>
        <v>5.4746755506360862E-3</v>
      </c>
    </row>
    <row r="53" spans="1:33" x14ac:dyDescent="0.25">
      <c r="A53" s="3">
        <v>35461</v>
      </c>
      <c r="B53" s="4"/>
      <c r="C53" s="22">
        <v>4.5000000000000005E-3</v>
      </c>
      <c r="D53" s="22"/>
      <c r="E53" s="22">
        <v>4.9000000000000002E-2</v>
      </c>
      <c r="F53" s="22">
        <v>-1.5100000000000001E-2</v>
      </c>
      <c r="G53" s="22">
        <v>-2.3E-2</v>
      </c>
      <c r="H53" s="22">
        <v>1.95E-2</v>
      </c>
      <c r="J53" s="7">
        <v>3.4738619231099999E-2</v>
      </c>
      <c r="K53" s="7">
        <v>3.1532619231099998E-2</v>
      </c>
      <c r="L53" s="7">
        <v>-1.87333807689E-2</v>
      </c>
      <c r="M53" s="9">
        <v>8.1933619231099999E-2</v>
      </c>
      <c r="N53" s="9">
        <v>2.9819563413099999E-2</v>
      </c>
      <c r="O53" s="9">
        <v>9.4409822825800002E-2</v>
      </c>
      <c r="P53" s="10">
        <v>2.28166192311E-2</v>
      </c>
      <c r="Q53" s="10">
        <v>1.01416192311E-2</v>
      </c>
      <c r="R53" s="10">
        <v>1.46016192311E-2</v>
      </c>
      <c r="S53" s="13">
        <v>5.4686619231099999E-2</v>
      </c>
      <c r="T53" s="27"/>
      <c r="U53" s="7">
        <f t="shared" si="15"/>
        <v>3.0238619231099998E-2</v>
      </c>
      <c r="V53" s="7">
        <f t="shared" si="15"/>
        <v>2.7032619231099998E-2</v>
      </c>
      <c r="W53" s="7">
        <f t="shared" si="15"/>
        <v>-2.3233380768900001E-2</v>
      </c>
      <c r="X53" s="9">
        <f t="shared" si="15"/>
        <v>7.7433619231099995E-2</v>
      </c>
      <c r="Y53" s="9">
        <f t="shared" si="15"/>
        <v>2.5319563413099998E-2</v>
      </c>
      <c r="Z53" s="9">
        <f t="shared" si="14"/>
        <v>8.9909822825799998E-2</v>
      </c>
      <c r="AA53" s="10">
        <f t="shared" si="14"/>
        <v>1.83166192311E-2</v>
      </c>
      <c r="AB53" s="10">
        <f t="shared" si="14"/>
        <v>5.641619231099999E-3</v>
      </c>
      <c r="AC53" s="10">
        <f t="shared" si="14"/>
        <v>1.0101619231099999E-2</v>
      </c>
      <c r="AD53" s="13">
        <f t="shared" si="14"/>
        <v>5.0186619231100002E-2</v>
      </c>
      <c r="AF53" s="10">
        <f t="shared" si="12"/>
        <v>2.8973413428511108E-2</v>
      </c>
      <c r="AG53" s="10">
        <f t="shared" si="13"/>
        <v>1.8687268609061235E-2</v>
      </c>
    </row>
    <row r="54" spans="1:33" x14ac:dyDescent="0.25">
      <c r="A54" s="3">
        <v>35489</v>
      </c>
      <c r="B54" s="4"/>
      <c r="C54" s="22">
        <v>3.9000000000000003E-3</v>
      </c>
      <c r="D54" s="22"/>
      <c r="E54" s="22">
        <v>-5.0000000000000001E-3</v>
      </c>
      <c r="F54" s="22">
        <v>-2.5700000000000001E-2</v>
      </c>
      <c r="G54" s="22">
        <v>4.7199999999999999E-2</v>
      </c>
      <c r="H54" s="22">
        <v>-2.0199999999999999E-2</v>
      </c>
      <c r="J54" s="7">
        <v>-1.5911763805299999E-2</v>
      </c>
      <c r="K54" s="7">
        <v>1.9560236194700001E-2</v>
      </c>
      <c r="L54" s="7">
        <v>2.48602361947E-2</v>
      </c>
      <c r="M54" s="9">
        <v>1.80082361947E-2</v>
      </c>
      <c r="N54" s="9">
        <v>1.41907397799E-2</v>
      </c>
      <c r="O54" s="9">
        <v>7.6795669603200001E-2</v>
      </c>
      <c r="P54" s="10">
        <v>1.4707236194699999E-2</v>
      </c>
      <c r="Q54" s="10">
        <v>1.31722361947E-2</v>
      </c>
      <c r="R54" s="10">
        <v>1.0847236194700001E-2</v>
      </c>
      <c r="S54" s="13">
        <v>1.2847236194700001E-2</v>
      </c>
      <c r="T54" s="27"/>
      <c r="U54" s="7">
        <f t="shared" si="15"/>
        <v>-1.98117638053E-2</v>
      </c>
      <c r="V54" s="7">
        <f t="shared" si="15"/>
        <v>1.56602361947E-2</v>
      </c>
      <c r="W54" s="7">
        <f t="shared" si="15"/>
        <v>2.0960236194699999E-2</v>
      </c>
      <c r="X54" s="9">
        <f t="shared" si="15"/>
        <v>1.4108236194699999E-2</v>
      </c>
      <c r="Y54" s="9">
        <f t="shared" si="15"/>
        <v>1.0290739779899999E-2</v>
      </c>
      <c r="Z54" s="9">
        <f t="shared" si="14"/>
        <v>7.28956696032E-2</v>
      </c>
      <c r="AA54" s="10">
        <f t="shared" si="14"/>
        <v>1.0807236194699999E-2</v>
      </c>
      <c r="AB54" s="10">
        <f t="shared" si="14"/>
        <v>9.2722361946999989E-3</v>
      </c>
      <c r="AC54" s="10">
        <f t="shared" si="14"/>
        <v>6.9472361946999999E-3</v>
      </c>
      <c r="AD54" s="13">
        <f t="shared" si="14"/>
        <v>8.9472361947E-3</v>
      </c>
      <c r="AF54" s="10">
        <f t="shared" si="12"/>
        <v>1.5681118082888888E-2</v>
      </c>
      <c r="AG54" s="10">
        <f t="shared" si="13"/>
        <v>1.0263840720627217E-2</v>
      </c>
    </row>
    <row r="55" spans="1:33" x14ac:dyDescent="0.25">
      <c r="A55" s="3">
        <v>35520</v>
      </c>
      <c r="B55" s="4"/>
      <c r="C55" s="22">
        <v>4.3E-3</v>
      </c>
      <c r="D55" s="22"/>
      <c r="E55" s="22">
        <v>-4.9200000000000001E-2</v>
      </c>
      <c r="F55" s="22">
        <v>-3.0000000000000001E-3</v>
      </c>
      <c r="G55" s="22">
        <v>3.8800000000000001E-2</v>
      </c>
      <c r="H55" s="22">
        <v>9.7999999999999997E-3</v>
      </c>
      <c r="J55" s="7">
        <v>-2.31548532658E-2</v>
      </c>
      <c r="K55" s="7">
        <v>-1.1929853265800001E-2</v>
      </c>
      <c r="L55" s="7">
        <v>7.9844146734199997E-2</v>
      </c>
      <c r="M55" s="9">
        <v>-2.21738532658E-2</v>
      </c>
      <c r="N55" s="9">
        <v>-1.00026222942E-2</v>
      </c>
      <c r="O55" s="9">
        <v>-8.2265902783499999E-3</v>
      </c>
      <c r="P55" s="10">
        <v>1.3041467342E-3</v>
      </c>
      <c r="Q55" s="10">
        <v>8.9671467341999999E-3</v>
      </c>
      <c r="R55" s="10">
        <v>6.7591467342E-3</v>
      </c>
      <c r="S55" s="13">
        <v>-1.46138532658E-2</v>
      </c>
      <c r="T55" s="27"/>
      <c r="U55" s="7">
        <f t="shared" si="15"/>
        <v>-2.7454853265800001E-2</v>
      </c>
      <c r="V55" s="7">
        <f t="shared" si="15"/>
        <v>-1.6229853265800002E-2</v>
      </c>
      <c r="W55" s="7">
        <f t="shared" si="15"/>
        <v>7.5544146734199999E-2</v>
      </c>
      <c r="X55" s="9">
        <f t="shared" si="15"/>
        <v>-2.6473853265799999E-2</v>
      </c>
      <c r="Y55" s="9">
        <f t="shared" si="15"/>
        <v>-1.43026222942E-2</v>
      </c>
      <c r="Z55" s="9">
        <f t="shared" si="14"/>
        <v>-1.252659027835E-2</v>
      </c>
      <c r="AA55" s="10">
        <f t="shared" si="14"/>
        <v>-2.9958532657999998E-3</v>
      </c>
      <c r="AB55" s="10">
        <f t="shared" si="14"/>
        <v>4.6671467341999999E-3</v>
      </c>
      <c r="AC55" s="10">
        <f t="shared" si="14"/>
        <v>2.4591467342E-3</v>
      </c>
      <c r="AD55" s="13">
        <f t="shared" si="14"/>
        <v>-1.8913853265800001E-2</v>
      </c>
      <c r="AF55" s="10">
        <f t="shared" si="12"/>
        <v>-1.9236872703500005E-3</v>
      </c>
      <c r="AG55" s="10">
        <f t="shared" si="13"/>
        <v>-7.1810414439390001E-3</v>
      </c>
    </row>
    <row r="56" spans="1:33" x14ac:dyDescent="0.25">
      <c r="A56" s="3">
        <v>35550</v>
      </c>
      <c r="B56" s="4"/>
      <c r="C56" s="22">
        <v>4.3E-3</v>
      </c>
      <c r="D56" s="22"/>
      <c r="E56" s="22">
        <v>3.8100000000000002E-2</v>
      </c>
      <c r="F56" s="22">
        <v>-5.1400000000000001E-2</v>
      </c>
      <c r="G56" s="22">
        <v>-0.01</v>
      </c>
      <c r="H56" s="22">
        <v>4.8099999999999997E-2</v>
      </c>
      <c r="J56" s="7">
        <v>-8.2183129438199995E-5</v>
      </c>
      <c r="K56" s="7">
        <v>1.18918168706E-2</v>
      </c>
      <c r="L56" s="7">
        <v>-8.20518312944E-3</v>
      </c>
      <c r="M56" s="9">
        <v>5.9388816870599999E-2</v>
      </c>
      <c r="N56" s="9">
        <v>-2.7046183129399999E-2</v>
      </c>
      <c r="O56" s="9">
        <v>1.9492323432100001E-2</v>
      </c>
      <c r="P56" s="10">
        <v>3.1838168705599999E-3</v>
      </c>
      <c r="Q56" s="10">
        <v>1.00308168706E-2</v>
      </c>
      <c r="R56" s="10">
        <v>1.22688168706E-2</v>
      </c>
      <c r="S56" s="13">
        <v>2.8405816870599999E-2</v>
      </c>
      <c r="T56" s="27"/>
      <c r="U56" s="7">
        <f t="shared" si="15"/>
        <v>-4.3821831294382002E-3</v>
      </c>
      <c r="V56" s="7">
        <f t="shared" si="15"/>
        <v>7.5918168705999996E-3</v>
      </c>
      <c r="W56" s="7">
        <f t="shared" si="15"/>
        <v>-1.250518312944E-2</v>
      </c>
      <c r="X56" s="9">
        <f t="shared" si="15"/>
        <v>5.5088816870600001E-2</v>
      </c>
      <c r="Y56" s="9">
        <f t="shared" si="15"/>
        <v>-3.1346183129399997E-2</v>
      </c>
      <c r="Z56" s="9">
        <f t="shared" si="14"/>
        <v>1.5192323432100001E-2</v>
      </c>
      <c r="AA56" s="10">
        <f t="shared" si="14"/>
        <v>-1.1161831294400001E-3</v>
      </c>
      <c r="AB56" s="10">
        <f t="shared" si="14"/>
        <v>5.7308168705999998E-3</v>
      </c>
      <c r="AC56" s="10">
        <f t="shared" si="14"/>
        <v>7.9688168706000002E-3</v>
      </c>
      <c r="AD56" s="13">
        <f t="shared" si="14"/>
        <v>2.4105816870599997E-2</v>
      </c>
      <c r="AF56" s="10">
        <f t="shared" si="12"/>
        <v>4.6914287107535316E-3</v>
      </c>
      <c r="AG56" s="10">
        <f t="shared" si="13"/>
        <v>5.1552709042914906E-3</v>
      </c>
    </row>
    <row r="57" spans="1:33" x14ac:dyDescent="0.25">
      <c r="A57" s="3">
        <v>35580</v>
      </c>
      <c r="B57" s="4"/>
      <c r="C57" s="22">
        <v>4.8999999999999998E-3</v>
      </c>
      <c r="D57" s="22"/>
      <c r="E57" s="22">
        <v>6.6699999999999995E-2</v>
      </c>
      <c r="F57" s="22">
        <v>4.7899999999999998E-2</v>
      </c>
      <c r="G57" s="22">
        <v>-4.3499999999999997E-2</v>
      </c>
      <c r="H57" s="22">
        <v>-5.2000000000000005E-2</v>
      </c>
      <c r="J57" s="7">
        <v>5.12730474719E-2</v>
      </c>
      <c r="K57" s="7">
        <v>3.0096047471899999E-2</v>
      </c>
      <c r="L57" s="7">
        <v>-6.5145952528100001E-2</v>
      </c>
      <c r="M57" s="9">
        <v>-2.03619525281E-2</v>
      </c>
      <c r="N57" s="9">
        <v>-7.7469525280500001E-3</v>
      </c>
      <c r="O57" s="9">
        <v>2.95176273599E-2</v>
      </c>
      <c r="P57" s="10">
        <v>2.8972047471899999E-2</v>
      </c>
      <c r="Q57" s="10">
        <v>1.6679047471900001E-2</v>
      </c>
      <c r="R57" s="10">
        <v>9.9260474719500003E-3</v>
      </c>
      <c r="S57" s="13">
        <v>8.6670474719500006E-3</v>
      </c>
      <c r="T57" s="27"/>
      <c r="U57" s="7">
        <f t="shared" si="15"/>
        <v>4.6373047471899999E-2</v>
      </c>
      <c r="V57" s="7">
        <f t="shared" si="15"/>
        <v>2.5196047471899997E-2</v>
      </c>
      <c r="W57" s="7">
        <f t="shared" si="15"/>
        <v>-7.0045952528100003E-2</v>
      </c>
      <c r="X57" s="9">
        <f t="shared" si="15"/>
        <v>-2.5261952528099998E-2</v>
      </c>
      <c r="Y57" s="9">
        <f t="shared" si="15"/>
        <v>-1.2646952528049999E-2</v>
      </c>
      <c r="Z57" s="9">
        <f t="shared" si="14"/>
        <v>2.4617627359900002E-2</v>
      </c>
      <c r="AA57" s="10">
        <f t="shared" si="14"/>
        <v>2.4072047471899997E-2</v>
      </c>
      <c r="AB57" s="10">
        <f t="shared" si="14"/>
        <v>1.1779047471900001E-2</v>
      </c>
      <c r="AC57" s="10">
        <f t="shared" si="14"/>
        <v>5.0260474719500004E-3</v>
      </c>
      <c r="AD57" s="13">
        <f t="shared" si="14"/>
        <v>3.7670474719500007E-3</v>
      </c>
      <c r="AF57" s="10">
        <f t="shared" si="12"/>
        <v>3.2343341261333322E-3</v>
      </c>
      <c r="AG57" s="10">
        <f t="shared" si="13"/>
        <v>1.7815586544463302E-2</v>
      </c>
    </row>
    <row r="58" spans="1:33" x14ac:dyDescent="0.25">
      <c r="A58" s="3">
        <v>35611</v>
      </c>
      <c r="B58" s="4"/>
      <c r="C58" s="22">
        <v>3.7000000000000002E-3</v>
      </c>
      <c r="D58" s="22"/>
      <c r="E58" s="22">
        <v>4.0399999999999998E-2</v>
      </c>
      <c r="F58" s="22">
        <v>1.52E-2</v>
      </c>
      <c r="G58" s="22">
        <v>6.9999999999999993E-3</v>
      </c>
      <c r="H58" s="22">
        <v>2.6700000000000002E-2</v>
      </c>
      <c r="J58" s="7">
        <v>2.2329531160299999E-2</v>
      </c>
      <c r="K58" s="7">
        <v>1.1379531160300001E-2</v>
      </c>
      <c r="L58" s="7">
        <v>-8.8484688396599995E-3</v>
      </c>
      <c r="M58" s="9">
        <v>2.0557531160299999E-2</v>
      </c>
      <c r="N58" s="9">
        <v>1.67985117409E-3</v>
      </c>
      <c r="O58" s="9">
        <v>6.7661833601900007E-2</v>
      </c>
      <c r="P58" s="10">
        <v>1.6539531160299999E-2</v>
      </c>
      <c r="Q58" s="10">
        <v>2.0414531160299999E-2</v>
      </c>
      <c r="R58" s="10">
        <v>8.2115311603399993E-3</v>
      </c>
      <c r="S58" s="13">
        <v>2.2106531160300001E-2</v>
      </c>
      <c r="T58" s="27"/>
      <c r="U58" s="7">
        <f t="shared" si="15"/>
        <v>1.86295311603E-2</v>
      </c>
      <c r="V58" s="7">
        <f t="shared" si="15"/>
        <v>7.6795311603000006E-3</v>
      </c>
      <c r="W58" s="7">
        <f t="shared" si="15"/>
        <v>-1.254846883966E-2</v>
      </c>
      <c r="X58" s="9">
        <f t="shared" si="15"/>
        <v>1.6857531160299997E-2</v>
      </c>
      <c r="Y58" s="9">
        <f t="shared" si="15"/>
        <v>-2.0201488259100004E-3</v>
      </c>
      <c r="Z58" s="9">
        <f t="shared" si="14"/>
        <v>6.3961833601900012E-2</v>
      </c>
      <c r="AA58" s="10">
        <f t="shared" si="14"/>
        <v>1.2839531160299998E-2</v>
      </c>
      <c r="AB58" s="10">
        <f t="shared" si="14"/>
        <v>1.67145311603E-2</v>
      </c>
      <c r="AC58" s="10">
        <f t="shared" si="14"/>
        <v>4.5115311603399991E-3</v>
      </c>
      <c r="AD58" s="13">
        <f t="shared" si="14"/>
        <v>1.8406531160299999E-2</v>
      </c>
      <c r="AF58" s="10">
        <f t="shared" si="12"/>
        <v>1.4069489210907777E-2</v>
      </c>
      <c r="AG58" s="10">
        <f t="shared" si="13"/>
        <v>6.2612538512001941E-3</v>
      </c>
    </row>
    <row r="59" spans="1:33" x14ac:dyDescent="0.25">
      <c r="A59" s="3">
        <v>35642</v>
      </c>
      <c r="B59" s="4"/>
      <c r="C59" s="22">
        <v>4.3E-3</v>
      </c>
      <c r="D59" s="22"/>
      <c r="E59" s="22">
        <v>7.22E-2</v>
      </c>
      <c r="F59" s="22">
        <v>-2.4199999999999999E-2</v>
      </c>
      <c r="G59" s="22">
        <v>-3.8E-3</v>
      </c>
      <c r="H59" s="22">
        <v>3.8399999999999997E-2</v>
      </c>
      <c r="J59" s="7">
        <v>7.0100510070600003E-2</v>
      </c>
      <c r="K59" s="7">
        <v>3.2458510070600001E-2</v>
      </c>
      <c r="L59" s="7">
        <v>-6.3387489929400007E-2</v>
      </c>
      <c r="M59" s="9">
        <v>0.101169510071</v>
      </c>
      <c r="N59" s="9">
        <v>5.6782570609099997E-2</v>
      </c>
      <c r="O59" s="9">
        <v>6.44183591581E-2</v>
      </c>
      <c r="P59" s="10">
        <v>3.5664510070600002E-2</v>
      </c>
      <c r="Q59" s="10">
        <v>2.0958510070600001E-2</v>
      </c>
      <c r="R59" s="10">
        <v>1.07455100706E-2</v>
      </c>
      <c r="S59" s="13">
        <v>6.9787510070599995E-2</v>
      </c>
      <c r="T59" s="27"/>
      <c r="U59" s="7">
        <f t="shared" si="15"/>
        <v>6.5800510070600005E-2</v>
      </c>
      <c r="V59" s="7">
        <f t="shared" si="15"/>
        <v>2.8158510070600003E-2</v>
      </c>
      <c r="W59" s="7">
        <f t="shared" si="15"/>
        <v>-6.7687489929400005E-2</v>
      </c>
      <c r="X59" s="9">
        <f t="shared" si="15"/>
        <v>9.6869510071000003E-2</v>
      </c>
      <c r="Y59" s="9">
        <f t="shared" si="15"/>
        <v>5.2482570609099999E-2</v>
      </c>
      <c r="Z59" s="9">
        <f t="shared" si="14"/>
        <v>6.0118359158100002E-2</v>
      </c>
      <c r="AA59" s="10">
        <f t="shared" si="14"/>
        <v>3.1364510070600003E-2</v>
      </c>
      <c r="AB59" s="10">
        <f t="shared" si="14"/>
        <v>1.6658510070599999E-2</v>
      </c>
      <c r="AC59" s="10">
        <f t="shared" si="14"/>
        <v>6.4455100705999996E-3</v>
      </c>
      <c r="AD59" s="13">
        <f t="shared" si="14"/>
        <v>6.5487510070599997E-2</v>
      </c>
      <c r="AF59" s="10">
        <f t="shared" si="12"/>
        <v>3.2245611140199998E-2</v>
      </c>
      <c r="AG59" s="10">
        <f t="shared" si="13"/>
        <v>2.3170723685506503E-2</v>
      </c>
    </row>
    <row r="60" spans="1:33" x14ac:dyDescent="0.25">
      <c r="A60" s="3">
        <v>35671</v>
      </c>
      <c r="B60" s="4"/>
      <c r="C60" s="22">
        <v>4.0999999999999995E-3</v>
      </c>
      <c r="D60" s="22"/>
      <c r="E60" s="22">
        <v>-4.0399999999999998E-2</v>
      </c>
      <c r="F60" s="22">
        <v>7.4800000000000005E-2</v>
      </c>
      <c r="G60" s="22">
        <v>1.03E-2</v>
      </c>
      <c r="H60" s="22">
        <v>-2.53E-2</v>
      </c>
      <c r="J60" s="7">
        <v>6.0400993573499996E-3</v>
      </c>
      <c r="K60" s="7">
        <v>-9.3379006426500006E-3</v>
      </c>
      <c r="L60" s="7">
        <v>-8.9790064265000003E-4</v>
      </c>
      <c r="M60" s="9">
        <v>-2.4297900642700002E-2</v>
      </c>
      <c r="N60" s="9">
        <v>-7.2846771484799996E-2</v>
      </c>
      <c r="O60" s="9">
        <v>-3.6605521442299997E-2</v>
      </c>
      <c r="P60" s="10">
        <v>-2.74590064265E-3</v>
      </c>
      <c r="Q60" s="10">
        <v>1.73020993573E-2</v>
      </c>
      <c r="R60" s="10">
        <v>8.0030993573499999E-3</v>
      </c>
      <c r="S60" s="13">
        <v>-1.27349006427E-2</v>
      </c>
      <c r="T60" s="27"/>
      <c r="U60" s="7">
        <f t="shared" si="15"/>
        <v>1.9400993573500001E-3</v>
      </c>
      <c r="V60" s="7">
        <f t="shared" si="15"/>
        <v>-1.343790064265E-2</v>
      </c>
      <c r="W60" s="7">
        <f t="shared" si="15"/>
        <v>-4.9979006426499996E-3</v>
      </c>
      <c r="X60" s="9">
        <f t="shared" si="15"/>
        <v>-2.8397900642700001E-2</v>
      </c>
      <c r="Y60" s="9">
        <f t="shared" si="15"/>
        <v>-7.6946771484800003E-2</v>
      </c>
      <c r="Z60" s="9">
        <f t="shared" si="14"/>
        <v>-4.0705521442299997E-2</v>
      </c>
      <c r="AA60" s="10">
        <f t="shared" si="14"/>
        <v>-6.8459006426499994E-3</v>
      </c>
      <c r="AB60" s="10">
        <f t="shared" si="14"/>
        <v>1.32020993573E-2</v>
      </c>
      <c r="AC60" s="10">
        <f t="shared" si="14"/>
        <v>3.9030993573500004E-3</v>
      </c>
      <c r="AD60" s="13">
        <f t="shared" si="14"/>
        <v>-1.6834900642699997E-2</v>
      </c>
      <c r="AF60" s="10">
        <f t="shared" si="12"/>
        <v>-1.6920733047305552E-2</v>
      </c>
      <c r="AG60" s="10">
        <f t="shared" si="13"/>
        <v>-7.1563562459884744E-3</v>
      </c>
    </row>
    <row r="61" spans="1:33" x14ac:dyDescent="0.25">
      <c r="A61" s="3">
        <v>35703</v>
      </c>
      <c r="B61" s="4"/>
      <c r="C61" s="22">
        <v>4.4000000000000003E-3</v>
      </c>
      <c r="D61" s="22"/>
      <c r="E61" s="22">
        <v>5.4100000000000002E-2</v>
      </c>
      <c r="F61" s="22">
        <v>2.6800000000000001E-2</v>
      </c>
      <c r="G61" s="22">
        <v>-2.8000000000000004E-3</v>
      </c>
      <c r="H61" s="22">
        <v>1.46E-2</v>
      </c>
      <c r="J61" s="7">
        <v>5.8925970795199997E-2</v>
      </c>
      <c r="K61" s="7">
        <v>1.79579707952E-2</v>
      </c>
      <c r="L61" s="7">
        <v>-3.3401029204800002E-2</v>
      </c>
      <c r="M61" s="9">
        <v>4.61139707952E-2</v>
      </c>
      <c r="N61" s="9">
        <v>3.6151970795200002E-2</v>
      </c>
      <c r="O61" s="9">
        <v>2.76841410281E-2</v>
      </c>
      <c r="P61" s="10">
        <v>2.4849970795199999E-2</v>
      </c>
      <c r="Q61" s="10">
        <v>1.0180970795200001E-2</v>
      </c>
      <c r="R61" s="10">
        <v>1.13129707952E-2</v>
      </c>
      <c r="S61" s="13">
        <v>3.9791970795199999E-2</v>
      </c>
      <c r="T61" s="27"/>
      <c r="U61" s="7">
        <f t="shared" si="15"/>
        <v>5.4525970795199996E-2</v>
      </c>
      <c r="V61" s="7">
        <f t="shared" si="15"/>
        <v>1.3557970795199999E-2</v>
      </c>
      <c r="W61" s="7">
        <f t="shared" si="15"/>
        <v>-3.7801029204800003E-2</v>
      </c>
      <c r="X61" s="9">
        <f t="shared" si="15"/>
        <v>4.1713970795199999E-2</v>
      </c>
      <c r="Y61" s="9">
        <f t="shared" si="15"/>
        <v>3.17519707952E-2</v>
      </c>
      <c r="Z61" s="9">
        <f t="shared" si="14"/>
        <v>2.3284141028099999E-2</v>
      </c>
      <c r="AA61" s="10">
        <f t="shared" si="14"/>
        <v>2.0449970795199997E-2</v>
      </c>
      <c r="AB61" s="10">
        <f t="shared" si="14"/>
        <v>5.7809707952000003E-3</v>
      </c>
      <c r="AC61" s="10">
        <f t="shared" si="14"/>
        <v>6.9129707951999997E-3</v>
      </c>
      <c r="AD61" s="13">
        <f t="shared" si="14"/>
        <v>3.5391970795199998E-2</v>
      </c>
      <c r="AF61" s="10">
        <f t="shared" si="12"/>
        <v>1.7797434154411106E-2</v>
      </c>
      <c r="AG61" s="10">
        <f t="shared" si="13"/>
        <v>1.2631978328772647E-2</v>
      </c>
    </row>
    <row r="62" spans="1:33" x14ac:dyDescent="0.25">
      <c r="A62" s="3">
        <v>35734</v>
      </c>
      <c r="B62" s="4"/>
      <c r="C62" s="22">
        <v>4.1999999999999997E-3</v>
      </c>
      <c r="D62" s="22"/>
      <c r="E62" s="22">
        <v>-3.8600000000000002E-2</v>
      </c>
      <c r="F62" s="22">
        <v>-8.1000000000000013E-3</v>
      </c>
      <c r="G62" s="22">
        <v>2.3100000000000002E-2</v>
      </c>
      <c r="H62" s="22">
        <v>-4.4000000000000003E-3</v>
      </c>
      <c r="J62" s="7">
        <v>-8.5663110415699992E-3</v>
      </c>
      <c r="K62" s="7">
        <v>7.9816889584299992E-3</v>
      </c>
      <c r="L62" s="7">
        <v>6.7302688958399998E-2</v>
      </c>
      <c r="M62" s="9">
        <v>-1.9022311041600001E-2</v>
      </c>
      <c r="N62" s="9">
        <v>-7.4157584877499998E-3</v>
      </c>
      <c r="O62" s="9">
        <v>-7.8710719633200005E-2</v>
      </c>
      <c r="P62" s="10">
        <v>4.3226889584300002E-3</v>
      </c>
      <c r="Q62" s="10">
        <v>4.43868895843E-3</v>
      </c>
      <c r="R62" s="10">
        <v>-1.5946311041599999E-2</v>
      </c>
      <c r="S62" s="13">
        <v>-1.6528311041600002E-2</v>
      </c>
      <c r="T62" s="27"/>
      <c r="U62" s="7">
        <f t="shared" si="15"/>
        <v>-1.276631104157E-2</v>
      </c>
      <c r="V62" s="7">
        <f t="shared" si="15"/>
        <v>3.7816889584299995E-3</v>
      </c>
      <c r="W62" s="7">
        <f t="shared" si="15"/>
        <v>6.3102688958400002E-2</v>
      </c>
      <c r="X62" s="9">
        <f t="shared" si="15"/>
        <v>-2.32223110416E-2</v>
      </c>
      <c r="Y62" s="9">
        <f t="shared" si="15"/>
        <v>-1.161575848775E-2</v>
      </c>
      <c r="Z62" s="9">
        <f t="shared" si="14"/>
        <v>-8.29107196332E-2</v>
      </c>
      <c r="AA62" s="10">
        <f t="shared" si="14"/>
        <v>1.2268895843000043E-4</v>
      </c>
      <c r="AB62" s="10">
        <f t="shared" si="14"/>
        <v>2.3868895843000022E-4</v>
      </c>
      <c r="AC62" s="10">
        <f t="shared" si="14"/>
        <v>-2.0146311041599998E-2</v>
      </c>
      <c r="AD62" s="13">
        <f t="shared" si="14"/>
        <v>-2.07283110416E-2</v>
      </c>
      <c r="AF62" s="10">
        <f t="shared" si="12"/>
        <v>-9.2684061568922178E-3</v>
      </c>
      <c r="AG62" s="10">
        <f t="shared" si="13"/>
        <v>9.3958039010265081E-3</v>
      </c>
    </row>
    <row r="63" spans="1:33" x14ac:dyDescent="0.25">
      <c r="A63" s="3">
        <v>35762</v>
      </c>
      <c r="B63" s="4"/>
      <c r="C63" s="22">
        <v>3.9000000000000003E-3</v>
      </c>
      <c r="D63" s="22"/>
      <c r="E63" s="22">
        <v>2.6499999999999999E-2</v>
      </c>
      <c r="F63" s="22">
        <v>-5.0499999999999996E-2</v>
      </c>
      <c r="G63" s="22">
        <v>1.03E-2</v>
      </c>
      <c r="H63" s="22">
        <v>2.8999999999999998E-3</v>
      </c>
      <c r="J63" s="7">
        <v>-1.2320695636E-2</v>
      </c>
      <c r="K63" s="7">
        <v>-3.9896956360399999E-3</v>
      </c>
      <c r="L63" s="7">
        <v>2.9174304363999998E-2</v>
      </c>
      <c r="M63" s="9">
        <v>3.4455304364000003E-2</v>
      </c>
      <c r="N63" s="9">
        <v>-6.9619952363499998E-3</v>
      </c>
      <c r="O63" s="9">
        <v>-4.77153329699E-2</v>
      </c>
      <c r="P63" s="10">
        <v>1.3099304363999999E-2</v>
      </c>
      <c r="Q63" s="10">
        <v>-8.3336956360400005E-3</v>
      </c>
      <c r="R63" s="10">
        <v>3.79930436396E-3</v>
      </c>
      <c r="S63" s="13">
        <v>9.8513043639599993E-3</v>
      </c>
      <c r="T63" s="27"/>
      <c r="U63" s="7">
        <f t="shared" si="15"/>
        <v>-1.6220695635999999E-2</v>
      </c>
      <c r="V63" s="7">
        <f t="shared" si="15"/>
        <v>-7.8896956360400006E-3</v>
      </c>
      <c r="W63" s="7">
        <f t="shared" si="15"/>
        <v>2.5274304363999998E-2</v>
      </c>
      <c r="X63" s="9">
        <f t="shared" si="15"/>
        <v>3.0555304364000002E-2</v>
      </c>
      <c r="Y63" s="9">
        <f t="shared" si="15"/>
        <v>-1.086199523635E-2</v>
      </c>
      <c r="Z63" s="9">
        <f t="shared" si="14"/>
        <v>-5.16153329699E-2</v>
      </c>
      <c r="AA63" s="10">
        <f t="shared" si="14"/>
        <v>9.1993043639999987E-3</v>
      </c>
      <c r="AB63" s="10">
        <f t="shared" si="14"/>
        <v>-1.2233695636040001E-2</v>
      </c>
      <c r="AC63" s="10">
        <f t="shared" si="14"/>
        <v>-1.0069563604000022E-4</v>
      </c>
      <c r="AD63" s="13">
        <f t="shared" si="14"/>
        <v>5.9513043639599986E-3</v>
      </c>
      <c r="AF63" s="10">
        <f t="shared" si="12"/>
        <v>-3.7659108509300004E-3</v>
      </c>
      <c r="AG63" s="10">
        <f t="shared" si="13"/>
        <v>-8.2052541892961074E-4</v>
      </c>
    </row>
    <row r="64" spans="1:33" x14ac:dyDescent="0.25">
      <c r="A64" s="3">
        <v>35795</v>
      </c>
      <c r="B64" s="4"/>
      <c r="C64" s="22">
        <v>4.7999999999999996E-3</v>
      </c>
      <c r="D64" s="22"/>
      <c r="E64" s="22">
        <v>1.3000000000000001E-2</v>
      </c>
      <c r="F64" s="22">
        <v>-2.3400000000000001E-2</v>
      </c>
      <c r="G64" s="22">
        <v>3.8199999999999998E-2</v>
      </c>
      <c r="H64" s="22">
        <v>3.8399999999999997E-2</v>
      </c>
      <c r="J64" s="7">
        <v>1.5375047482499999E-2</v>
      </c>
      <c r="K64" s="7">
        <v>2.5504748252099999E-4</v>
      </c>
      <c r="L64" s="7">
        <v>1.0242047482500001E-2</v>
      </c>
      <c r="M64" s="9">
        <v>5.1241047482500003E-2</v>
      </c>
      <c r="N64" s="9">
        <v>2.80132675356E-2</v>
      </c>
      <c r="O64" s="9">
        <v>4.2828435071800001E-2</v>
      </c>
      <c r="P64" s="10">
        <v>1.8949047482499998E-2</v>
      </c>
      <c r="Q64" s="10">
        <v>9.9020474825200003E-3</v>
      </c>
      <c r="R64" s="10">
        <v>6.9540474825200002E-3</v>
      </c>
      <c r="S64" s="13">
        <v>3.2055047482500001E-2</v>
      </c>
      <c r="T64" s="27"/>
      <c r="U64" s="7">
        <f t="shared" si="15"/>
        <v>1.0575047482499999E-2</v>
      </c>
      <c r="V64" s="7">
        <f t="shared" si="15"/>
        <v>-4.5449525174789994E-3</v>
      </c>
      <c r="W64" s="7">
        <f t="shared" si="15"/>
        <v>5.4420474825000011E-3</v>
      </c>
      <c r="X64" s="9">
        <f t="shared" si="15"/>
        <v>4.6441047482500004E-2</v>
      </c>
      <c r="Y64" s="9">
        <f t="shared" si="15"/>
        <v>2.3213267535600001E-2</v>
      </c>
      <c r="Z64" s="9">
        <f t="shared" si="14"/>
        <v>3.8028435071800003E-2</v>
      </c>
      <c r="AA64" s="10">
        <f t="shared" si="14"/>
        <v>1.41490474825E-2</v>
      </c>
      <c r="AB64" s="10">
        <f t="shared" si="14"/>
        <v>5.1020474825200007E-3</v>
      </c>
      <c r="AC64" s="10">
        <f t="shared" si="14"/>
        <v>2.1540474825200006E-3</v>
      </c>
      <c r="AD64" s="13">
        <f t="shared" si="14"/>
        <v>2.7255047482500003E-2</v>
      </c>
      <c r="AF64" s="10">
        <f t="shared" si="12"/>
        <v>1.5617781664995667E-2</v>
      </c>
      <c r="AG64" s="10">
        <f t="shared" si="13"/>
        <v>-2.285598709831989E-4</v>
      </c>
    </row>
    <row r="65" spans="1:33" x14ac:dyDescent="0.25">
      <c r="A65" s="3">
        <v>35825</v>
      </c>
      <c r="B65" s="4"/>
      <c r="C65" s="22">
        <v>4.3E-3</v>
      </c>
      <c r="D65" s="22"/>
      <c r="E65" s="22">
        <v>2.0000000000000001E-4</v>
      </c>
      <c r="F65" s="22">
        <v>-1.01E-2</v>
      </c>
      <c r="G65" s="22">
        <v>-1.8200000000000001E-2</v>
      </c>
      <c r="H65" s="22">
        <v>8.0000000000000004E-4</v>
      </c>
      <c r="J65" s="7">
        <v>-9.4167441821999993E-3</v>
      </c>
      <c r="K65" s="7">
        <v>8.9072558178000007E-3</v>
      </c>
      <c r="L65" s="7">
        <v>-1.0642744182200001E-2</v>
      </c>
      <c r="M65" s="9">
        <v>-2.1931744182200001E-2</v>
      </c>
      <c r="N65" s="9">
        <v>8.5081485559699993E-3</v>
      </c>
      <c r="O65" s="9">
        <v>-5.91462731135E-2</v>
      </c>
      <c r="P65" s="10">
        <v>1.7175255817800002E-2</v>
      </c>
      <c r="Q65" s="10">
        <v>8.2842558178000004E-3</v>
      </c>
      <c r="R65" s="10">
        <v>-8.5417441822000003E-3</v>
      </c>
      <c r="S65" s="13">
        <v>-1.2266744182199999E-2</v>
      </c>
      <c r="T65" s="27"/>
      <c r="U65" s="7">
        <f t="shared" si="15"/>
        <v>-1.3716744182199999E-2</v>
      </c>
      <c r="V65" s="7">
        <f t="shared" si="15"/>
        <v>4.6072558178000007E-3</v>
      </c>
      <c r="W65" s="7">
        <f t="shared" si="15"/>
        <v>-1.4942744182200001E-2</v>
      </c>
      <c r="X65" s="9">
        <f t="shared" si="15"/>
        <v>-2.6231744182199999E-2</v>
      </c>
      <c r="Y65" s="9">
        <f t="shared" si="15"/>
        <v>4.2081485559699993E-3</v>
      </c>
      <c r="Z65" s="9">
        <f t="shared" si="14"/>
        <v>-6.3446273113499999E-2</v>
      </c>
      <c r="AA65" s="10">
        <f t="shared" si="14"/>
        <v>1.2875255817800002E-2</v>
      </c>
      <c r="AB65" s="10">
        <f t="shared" si="14"/>
        <v>3.9842558178000004E-3</v>
      </c>
      <c r="AC65" s="10">
        <f t="shared" si="14"/>
        <v>-1.28417441822E-2</v>
      </c>
      <c r="AD65" s="13">
        <f t="shared" si="14"/>
        <v>-1.6566744182199999E-2</v>
      </c>
      <c r="AF65" s="10">
        <f t="shared" si="12"/>
        <v>-1.1722703759214442E-2</v>
      </c>
      <c r="AG65" s="10">
        <f t="shared" si="13"/>
        <v>6.3977434725207769E-3</v>
      </c>
    </row>
    <row r="66" spans="1:33" x14ac:dyDescent="0.25">
      <c r="A66" s="3">
        <v>35853</v>
      </c>
      <c r="B66" s="4"/>
      <c r="C66" s="22">
        <v>3.9000000000000003E-3</v>
      </c>
      <c r="D66" s="22"/>
      <c r="E66" s="22">
        <v>6.9400000000000003E-2</v>
      </c>
      <c r="F66" s="22">
        <v>2.0999999999999999E-3</v>
      </c>
      <c r="G66" s="22">
        <v>-7.1999999999999998E-3</v>
      </c>
      <c r="H66" s="22">
        <v>-1.1000000000000001E-2</v>
      </c>
      <c r="J66" s="7">
        <v>5.6200639511299999E-2</v>
      </c>
      <c r="K66" s="7">
        <v>1.8348639511299999E-2</v>
      </c>
      <c r="L66" s="7">
        <v>-6.9060360488699998E-2</v>
      </c>
      <c r="M66" s="9">
        <v>1.91863951126E-3</v>
      </c>
      <c r="N66" s="9">
        <v>-2.9604939101400001E-3</v>
      </c>
      <c r="O66" s="9">
        <v>1.9809251341900001E-2</v>
      </c>
      <c r="P66" s="10">
        <v>2.54236395113E-2</v>
      </c>
      <c r="Q66" s="10">
        <v>1.61676395113E-2</v>
      </c>
      <c r="R66" s="10">
        <v>7.9536395112599998E-3</v>
      </c>
      <c r="S66" s="13">
        <v>1.9398639511300001E-2</v>
      </c>
      <c r="T66" s="27"/>
      <c r="U66" s="7">
        <f t="shared" si="15"/>
        <v>5.2300639511299998E-2</v>
      </c>
      <c r="V66" s="7">
        <f t="shared" si="15"/>
        <v>1.4448639511299998E-2</v>
      </c>
      <c r="W66" s="7">
        <f t="shared" si="15"/>
        <v>-7.2960360488699999E-2</v>
      </c>
      <c r="X66" s="9">
        <f t="shared" si="15"/>
        <v>-1.9813604887400004E-3</v>
      </c>
      <c r="Y66" s="9">
        <f t="shared" si="15"/>
        <v>-6.8604939101400003E-3</v>
      </c>
      <c r="Z66" s="9">
        <f t="shared" si="14"/>
        <v>1.5909251341900001E-2</v>
      </c>
      <c r="AA66" s="10">
        <f t="shared" si="14"/>
        <v>2.15236395113E-2</v>
      </c>
      <c r="AB66" s="10">
        <f t="shared" si="14"/>
        <v>1.2267639511299999E-2</v>
      </c>
      <c r="AC66" s="10">
        <f t="shared" si="14"/>
        <v>4.0536395112599991E-3</v>
      </c>
      <c r="AD66" s="13">
        <f t="shared" si="14"/>
        <v>1.54986395113E-2</v>
      </c>
      <c r="AF66" s="10">
        <f t="shared" si="12"/>
        <v>4.3001371123088869E-3</v>
      </c>
      <c r="AG66" s="10">
        <f t="shared" si="13"/>
        <v>1.1338410620550106E-2</v>
      </c>
    </row>
    <row r="67" spans="1:33" x14ac:dyDescent="0.25">
      <c r="A67" s="3">
        <v>35885</v>
      </c>
      <c r="B67" s="4"/>
      <c r="C67" s="22">
        <v>3.9000000000000003E-3</v>
      </c>
      <c r="D67" s="22"/>
      <c r="E67" s="22">
        <v>4.7400000000000005E-2</v>
      </c>
      <c r="F67" s="22">
        <v>-1.18E-2</v>
      </c>
      <c r="G67" s="22">
        <v>1.67E-2</v>
      </c>
      <c r="H67" s="22">
        <v>2.1400000000000002E-2</v>
      </c>
      <c r="J67" s="7">
        <v>5.01642286289E-2</v>
      </c>
      <c r="K67" s="7">
        <v>1.9548228628899999E-2</v>
      </c>
      <c r="L67" s="7">
        <v>-2.43217713711E-2</v>
      </c>
      <c r="M67" s="9">
        <v>0.101414228629</v>
      </c>
      <c r="N67" s="9">
        <v>1.04440097185E-2</v>
      </c>
      <c r="O67" s="9">
        <v>3.6109892960900003E-2</v>
      </c>
      <c r="P67" s="10">
        <v>2.46212286289E-2</v>
      </c>
      <c r="Q67" s="10">
        <v>1.4084228628900001E-2</v>
      </c>
      <c r="R67" s="10">
        <v>1.5930228628899999E-2</v>
      </c>
      <c r="S67" s="13">
        <v>5.9263228628900003E-2</v>
      </c>
      <c r="T67" s="27"/>
      <c r="U67" s="7">
        <f t="shared" si="15"/>
        <v>4.6264228628899999E-2</v>
      </c>
      <c r="V67" s="7">
        <f t="shared" si="15"/>
        <v>1.5648228628899998E-2</v>
      </c>
      <c r="W67" s="7">
        <f t="shared" si="15"/>
        <v>-2.8221771371100001E-2</v>
      </c>
      <c r="X67" s="9">
        <f t="shared" si="15"/>
        <v>9.7514228628999999E-2</v>
      </c>
      <c r="Y67" s="9">
        <f t="shared" si="15"/>
        <v>6.544009718499999E-3</v>
      </c>
      <c r="Z67" s="9">
        <f t="shared" si="14"/>
        <v>3.2209892960900002E-2</v>
      </c>
      <c r="AA67" s="10">
        <f t="shared" si="14"/>
        <v>2.0721228628899999E-2</v>
      </c>
      <c r="AB67" s="10">
        <f t="shared" si="14"/>
        <v>1.01842286289E-2</v>
      </c>
      <c r="AC67" s="10">
        <f t="shared" si="14"/>
        <v>1.2030228628899998E-2</v>
      </c>
      <c r="AD67" s="13">
        <f t="shared" si="14"/>
        <v>5.5363228628900002E-2</v>
      </c>
      <c r="AF67" s="10">
        <f t="shared" si="12"/>
        <v>2.3654944786866663E-2</v>
      </c>
      <c r="AG67" s="10">
        <f t="shared" si="13"/>
        <v>1.5736406933402853E-2</v>
      </c>
    </row>
    <row r="68" spans="1:33" x14ac:dyDescent="0.25">
      <c r="A68" s="3">
        <v>35915</v>
      </c>
      <c r="B68" s="4"/>
      <c r="C68" s="22">
        <v>4.3E-3</v>
      </c>
      <c r="D68" s="22"/>
      <c r="E68" s="22">
        <v>6.6000000000000008E-3</v>
      </c>
      <c r="F68" s="22">
        <v>4.5999999999999999E-3</v>
      </c>
      <c r="G68" s="22">
        <v>3.0999999999999999E-3</v>
      </c>
      <c r="H68" s="22">
        <v>7.8000000000000005E-3</v>
      </c>
      <c r="J68" s="7">
        <v>1.12145100617E-2</v>
      </c>
      <c r="K68" s="7">
        <v>2.7925100616999999E-3</v>
      </c>
      <c r="L68" s="7">
        <v>8.4315100617000007E-3</v>
      </c>
      <c r="M68" s="9">
        <v>1.55615100617E-2</v>
      </c>
      <c r="N68" s="9">
        <v>-4.0462489938299998E-2</v>
      </c>
      <c r="O68" s="9">
        <v>-1.92317163876E-3</v>
      </c>
      <c r="P68" s="10">
        <v>7.1785100617000001E-3</v>
      </c>
      <c r="Q68" s="10">
        <v>1.25525100617E-2</v>
      </c>
      <c r="R68" s="10">
        <v>-2.9248993829999998E-4</v>
      </c>
      <c r="S68" s="13">
        <v>9.3675100617E-3</v>
      </c>
      <c r="T68" s="27"/>
      <c r="U68" s="7">
        <f t="shared" si="15"/>
        <v>6.9145100616999997E-3</v>
      </c>
      <c r="V68" s="7">
        <f t="shared" si="15"/>
        <v>-1.5074899383000001E-3</v>
      </c>
      <c r="W68" s="7">
        <f t="shared" si="15"/>
        <v>4.1315100617000007E-3</v>
      </c>
      <c r="X68" s="9">
        <f t="shared" si="15"/>
        <v>1.12615100617E-2</v>
      </c>
      <c r="Y68" s="9">
        <f t="shared" si="15"/>
        <v>-4.4762489938299996E-2</v>
      </c>
      <c r="Z68" s="9">
        <f t="shared" si="14"/>
        <v>-6.2231716387600002E-3</v>
      </c>
      <c r="AA68" s="10">
        <f t="shared" si="14"/>
        <v>2.8785100617000001E-3</v>
      </c>
      <c r="AB68" s="10">
        <f t="shared" si="14"/>
        <v>8.2525100617000004E-3</v>
      </c>
      <c r="AC68" s="10">
        <f t="shared" si="14"/>
        <v>-4.5924899383000001E-3</v>
      </c>
      <c r="AD68" s="13">
        <f t="shared" si="14"/>
        <v>5.0675100617E-3</v>
      </c>
      <c r="AF68" s="10">
        <f t="shared" si="12"/>
        <v>-2.6274545716844428E-3</v>
      </c>
      <c r="AG68" s="10">
        <f t="shared" si="13"/>
        <v>1.7107858215376982E-3</v>
      </c>
    </row>
    <row r="69" spans="1:33" x14ac:dyDescent="0.25">
      <c r="A69" s="3">
        <v>35944</v>
      </c>
      <c r="B69" s="4"/>
      <c r="C69" s="22">
        <v>4.0000000000000001E-3</v>
      </c>
      <c r="D69" s="22"/>
      <c r="E69" s="22">
        <v>-2.9700000000000004E-2</v>
      </c>
      <c r="F69" s="22">
        <v>-3.5799999999999998E-2</v>
      </c>
      <c r="G69" s="22">
        <v>4.2699999999999995E-2</v>
      </c>
      <c r="H69" s="22">
        <v>1.8600000000000002E-2</v>
      </c>
      <c r="J69" s="7">
        <v>-1.7042668581400001E-2</v>
      </c>
      <c r="K69" s="7">
        <v>1.29723314186E-2</v>
      </c>
      <c r="L69" s="7">
        <v>0.10876233141900001</v>
      </c>
      <c r="M69" s="9">
        <v>3.3586331418599999E-2</v>
      </c>
      <c r="N69" s="9">
        <v>3.2371514959699997E-2</v>
      </c>
      <c r="O69" s="9">
        <v>-9.7919915496500004E-2</v>
      </c>
      <c r="P69" s="10">
        <v>-1.21276685814E-2</v>
      </c>
      <c r="Q69" s="10">
        <v>6.3503314186300003E-3</v>
      </c>
      <c r="R69" s="10">
        <v>-2.2186685813699999E-3</v>
      </c>
      <c r="S69" s="13">
        <v>2.48933141863E-3</v>
      </c>
      <c r="T69" s="27"/>
      <c r="U69" s="7">
        <f t="shared" si="15"/>
        <v>-2.1042668581400002E-2</v>
      </c>
      <c r="V69" s="7">
        <f t="shared" si="15"/>
        <v>8.9723314186000002E-3</v>
      </c>
      <c r="W69" s="7">
        <f t="shared" si="15"/>
        <v>0.104762331419</v>
      </c>
      <c r="X69" s="9">
        <f t="shared" si="15"/>
        <v>2.9586331418599999E-2</v>
      </c>
      <c r="Y69" s="9">
        <f t="shared" si="15"/>
        <v>2.8371514959699997E-2</v>
      </c>
      <c r="Z69" s="9">
        <f t="shared" si="14"/>
        <v>-0.10191991549650001</v>
      </c>
      <c r="AA69" s="10">
        <f t="shared" si="14"/>
        <v>-1.6127668581400002E-2</v>
      </c>
      <c r="AB69" s="10">
        <f t="shared" si="14"/>
        <v>2.3503314186300002E-3</v>
      </c>
      <c r="AC69" s="10">
        <f t="shared" si="14"/>
        <v>-6.21866858137E-3</v>
      </c>
      <c r="AD69" s="13">
        <f t="shared" si="14"/>
        <v>-1.5106685813700001E-3</v>
      </c>
      <c r="AF69" s="10">
        <f t="shared" si="12"/>
        <v>3.1926577104288891E-3</v>
      </c>
      <c r="AG69" s="10">
        <f t="shared" si="13"/>
        <v>1.4411731656163817E-2</v>
      </c>
    </row>
    <row r="70" spans="1:33" x14ac:dyDescent="0.25">
      <c r="A70" s="3">
        <v>35976</v>
      </c>
      <c r="B70" s="4"/>
      <c r="C70" s="22">
        <v>4.0999999999999995E-3</v>
      </c>
      <c r="D70" s="22"/>
      <c r="E70" s="22">
        <v>2.7799999999999998E-2</v>
      </c>
      <c r="F70" s="22">
        <v>-3.2799999999999996E-2</v>
      </c>
      <c r="G70" s="22">
        <v>-1.84E-2</v>
      </c>
      <c r="H70" s="22">
        <v>7.2599999999999998E-2</v>
      </c>
      <c r="J70" s="7">
        <v>3.3807023343400001E-2</v>
      </c>
      <c r="K70" s="7">
        <v>4.5510233434399999E-3</v>
      </c>
      <c r="L70" s="7">
        <v>-2.35769766566E-2</v>
      </c>
      <c r="M70" s="9">
        <v>3.2610023343399998E-2</v>
      </c>
      <c r="N70" s="9">
        <v>8.9406905613000007E-3</v>
      </c>
      <c r="O70" s="9">
        <v>-4.6934731320599998E-2</v>
      </c>
      <c r="P70" s="10">
        <v>-8.0549766565599992E-3</v>
      </c>
      <c r="Q70" s="10">
        <v>-3.8739766565599998E-3</v>
      </c>
      <c r="R70" s="10">
        <v>-1.0913976656600001E-2</v>
      </c>
      <c r="S70" s="13">
        <v>1.57140233434E-2</v>
      </c>
      <c r="T70" s="27"/>
      <c r="U70" s="7">
        <f t="shared" si="15"/>
        <v>2.9707023343400002E-2</v>
      </c>
      <c r="V70" s="7">
        <f t="shared" si="15"/>
        <v>4.5102334344000045E-4</v>
      </c>
      <c r="W70" s="7">
        <f t="shared" si="15"/>
        <v>-2.7676976656599999E-2</v>
      </c>
      <c r="X70" s="9">
        <f t="shared" si="15"/>
        <v>2.8510023343399998E-2</v>
      </c>
      <c r="Y70" s="9">
        <f t="shared" si="15"/>
        <v>4.8406905613000012E-3</v>
      </c>
      <c r="Z70" s="9">
        <f t="shared" si="14"/>
        <v>-5.1034731320599998E-2</v>
      </c>
      <c r="AA70" s="10">
        <f t="shared" si="14"/>
        <v>-1.2154976656559999E-2</v>
      </c>
      <c r="AB70" s="10">
        <f t="shared" si="14"/>
        <v>-7.9739766565599998E-3</v>
      </c>
      <c r="AC70" s="10">
        <f t="shared" si="14"/>
        <v>-1.50139766566E-2</v>
      </c>
      <c r="AD70" s="13">
        <f t="shared" si="14"/>
        <v>1.1614023343400001E-2</v>
      </c>
      <c r="AF70" s="10">
        <f t="shared" si="12"/>
        <v>-5.5939863728199958E-3</v>
      </c>
      <c r="AG70" s="10">
        <f t="shared" si="13"/>
        <v>1.4978467902422468E-4</v>
      </c>
    </row>
    <row r="71" spans="1:33" x14ac:dyDescent="0.25">
      <c r="A71" s="3">
        <v>36007</v>
      </c>
      <c r="B71" s="4"/>
      <c r="C71" s="22">
        <v>4.0000000000000001E-3</v>
      </c>
      <c r="D71" s="22"/>
      <c r="E71" s="22">
        <v>-2.7400000000000004E-2</v>
      </c>
      <c r="F71" s="22">
        <v>-4.8800000000000003E-2</v>
      </c>
      <c r="G71" s="22">
        <v>-1.0800000000000001E-2</v>
      </c>
      <c r="H71" s="22">
        <v>3.6900000000000002E-2</v>
      </c>
      <c r="J71" s="7">
        <v>5.8983314123400004E-3</v>
      </c>
      <c r="K71" s="7">
        <v>-1.1796685876599999E-3</v>
      </c>
      <c r="L71" s="7">
        <v>2.7056331412299999E-2</v>
      </c>
      <c r="M71" s="9">
        <v>1.7802331412300001E-2</v>
      </c>
      <c r="N71" s="9">
        <v>-1.1378576412299999E-2</v>
      </c>
      <c r="O71" s="9">
        <v>6.5569054705800003E-4</v>
      </c>
      <c r="P71" s="10">
        <v>2.7733141233700001E-4</v>
      </c>
      <c r="Q71" s="10">
        <v>5.0223314123400004E-3</v>
      </c>
      <c r="R71" s="10">
        <v>4.6573314123399996E-3</v>
      </c>
      <c r="S71" s="13">
        <v>8.8013314123399997E-3</v>
      </c>
      <c r="T71" s="27"/>
      <c r="U71" s="7">
        <f t="shared" si="15"/>
        <v>1.8983314123400003E-3</v>
      </c>
      <c r="V71" s="7">
        <f t="shared" si="15"/>
        <v>-5.1796685876599998E-3</v>
      </c>
      <c r="W71" s="7">
        <f t="shared" si="15"/>
        <v>2.3056331412299999E-2</v>
      </c>
      <c r="X71" s="9">
        <f t="shared" si="15"/>
        <v>1.3802331412300001E-2</v>
      </c>
      <c r="Y71" s="9">
        <f t="shared" si="15"/>
        <v>-1.5378576412299999E-2</v>
      </c>
      <c r="Z71" s="9">
        <f t="shared" si="14"/>
        <v>-3.344309452942E-3</v>
      </c>
      <c r="AA71" s="10">
        <f t="shared" si="14"/>
        <v>-3.722668587663E-3</v>
      </c>
      <c r="AB71" s="10">
        <f t="shared" si="14"/>
        <v>1.0223314123400003E-3</v>
      </c>
      <c r="AC71" s="10">
        <f t="shared" si="14"/>
        <v>6.5733141233999953E-4</v>
      </c>
      <c r="AD71" s="13">
        <f t="shared" si="14"/>
        <v>4.8013314123399996E-3</v>
      </c>
      <c r="AF71" s="10">
        <f t="shared" si="12"/>
        <v>1.4234926690061111E-3</v>
      </c>
      <c r="AG71" s="10">
        <f t="shared" si="13"/>
        <v>-1.8331764926398967E-3</v>
      </c>
    </row>
    <row r="72" spans="1:33" x14ac:dyDescent="0.25">
      <c r="A72" s="3">
        <v>36038</v>
      </c>
      <c r="B72" s="4"/>
      <c r="C72" s="22">
        <v>4.3E-3</v>
      </c>
      <c r="D72" s="22"/>
      <c r="E72" s="22">
        <v>-0.16210000000000002</v>
      </c>
      <c r="F72" s="22">
        <v>-5.7000000000000002E-2</v>
      </c>
      <c r="G72" s="22">
        <v>5.1400000000000001E-2</v>
      </c>
      <c r="H72" s="22">
        <v>1.9099999999999999E-2</v>
      </c>
      <c r="J72" s="7">
        <v>-0.11480614483899999</v>
      </c>
      <c r="K72" s="7">
        <v>-8.9981448389400004E-3</v>
      </c>
      <c r="L72" s="7">
        <v>0.22666085516100001</v>
      </c>
      <c r="M72" s="9">
        <v>-4.8825144838899999E-2</v>
      </c>
      <c r="N72" s="9">
        <v>9.9063245283700002E-2</v>
      </c>
      <c r="O72" s="9">
        <v>-0.23071640068400001</v>
      </c>
      <c r="P72" s="10">
        <v>-0.118201144839</v>
      </c>
      <c r="Q72" s="10">
        <v>-4.6862144838899999E-2</v>
      </c>
      <c r="R72" s="10">
        <v>-1.5098144838900001E-2</v>
      </c>
      <c r="S72" s="13">
        <v>-7.59481448389E-2</v>
      </c>
      <c r="T72" s="27"/>
      <c r="U72" s="7">
        <f t="shared" si="15"/>
        <v>-0.11910614483899999</v>
      </c>
      <c r="V72" s="7">
        <f t="shared" si="15"/>
        <v>-1.329814483894E-2</v>
      </c>
      <c r="W72" s="7">
        <f t="shared" si="15"/>
        <v>0.22236085516100002</v>
      </c>
      <c r="X72" s="9">
        <f t="shared" si="15"/>
        <v>-5.3125144838899997E-2</v>
      </c>
      <c r="Y72" s="9">
        <f t="shared" si="15"/>
        <v>9.4763245283700004E-2</v>
      </c>
      <c r="Z72" s="9">
        <f t="shared" si="14"/>
        <v>-0.23501640068400001</v>
      </c>
      <c r="AA72" s="10">
        <f t="shared" si="14"/>
        <v>-0.122501144839</v>
      </c>
      <c r="AB72" s="10">
        <f t="shared" si="14"/>
        <v>-5.1162144838899998E-2</v>
      </c>
      <c r="AC72" s="10">
        <f t="shared" si="14"/>
        <v>-1.9398144838900001E-2</v>
      </c>
      <c r="AD72" s="13">
        <f t="shared" si="14"/>
        <v>-8.0248144838899998E-2</v>
      </c>
      <c r="AF72" s="10">
        <f t="shared" si="12"/>
        <v>-3.2942574363659993E-2</v>
      </c>
      <c r="AG72" s="10">
        <f t="shared" si="13"/>
        <v>-1.6242607971217082E-2</v>
      </c>
    </row>
    <row r="73" spans="1:33" x14ac:dyDescent="0.25">
      <c r="A73" s="3">
        <v>36068</v>
      </c>
      <c r="B73" s="4"/>
      <c r="C73" s="22">
        <v>4.5999999999999999E-3</v>
      </c>
      <c r="D73" s="22"/>
      <c r="E73" s="22">
        <v>5.9200000000000003E-2</v>
      </c>
      <c r="F73" s="22">
        <v>-1.6000000000000001E-3</v>
      </c>
      <c r="G73" s="22">
        <v>-3.9600000000000003E-2</v>
      </c>
      <c r="H73" s="22">
        <v>-6.1000000000000004E-3</v>
      </c>
      <c r="J73" s="7">
        <v>3.45582065062E-2</v>
      </c>
      <c r="K73" s="7">
        <v>9.3132065061999995E-3</v>
      </c>
      <c r="L73" s="7">
        <v>-4.9951793493800002E-2</v>
      </c>
      <c r="M73" s="9">
        <v>-5.1386793493800001E-2</v>
      </c>
      <c r="N73" s="9">
        <v>6.8512472992000001E-2</v>
      </c>
      <c r="O73" s="9">
        <v>-7.4164793493799994E-2</v>
      </c>
      <c r="P73" s="10">
        <v>-2.9774793493800002E-2</v>
      </c>
      <c r="Q73" s="10">
        <v>-3.2403793493800001E-2</v>
      </c>
      <c r="R73" s="10">
        <v>-3.7537793493800001E-2</v>
      </c>
      <c r="S73" s="13">
        <v>-2.32167934938E-2</v>
      </c>
      <c r="T73" s="27"/>
      <c r="U73" s="7">
        <f t="shared" si="15"/>
        <v>2.99582065062E-2</v>
      </c>
      <c r="V73" s="7">
        <f t="shared" si="15"/>
        <v>4.7132065061999996E-3</v>
      </c>
      <c r="W73" s="7">
        <f t="shared" si="15"/>
        <v>-5.4551793493800002E-2</v>
      </c>
      <c r="X73" s="9">
        <f t="shared" si="15"/>
        <v>-5.5986793493800001E-2</v>
      </c>
      <c r="Y73" s="9">
        <f t="shared" si="15"/>
        <v>6.3912472992000008E-2</v>
      </c>
      <c r="Z73" s="9">
        <f t="shared" si="14"/>
        <v>-7.8764793493800001E-2</v>
      </c>
      <c r="AA73" s="10">
        <f t="shared" si="14"/>
        <v>-3.4374793493800002E-2</v>
      </c>
      <c r="AB73" s="10">
        <f t="shared" si="14"/>
        <v>-3.7003793493800001E-2</v>
      </c>
      <c r="AC73" s="10">
        <f t="shared" si="14"/>
        <v>-4.2137793493800001E-2</v>
      </c>
      <c r="AD73" s="13">
        <f t="shared" si="14"/>
        <v>-2.78167934938E-2</v>
      </c>
      <c r="AF73" s="10">
        <f t="shared" si="12"/>
        <v>-2.2692874995377772E-2</v>
      </c>
      <c r="AG73" s="10">
        <f t="shared" si="13"/>
        <v>-6.2344159536075472E-3</v>
      </c>
    </row>
    <row r="74" spans="1:33" x14ac:dyDescent="0.25">
      <c r="A74" s="3">
        <v>36098</v>
      </c>
      <c r="B74" s="4"/>
      <c r="C74" s="22">
        <v>3.2000000000000002E-3</v>
      </c>
      <c r="D74" s="22"/>
      <c r="E74" s="22">
        <v>7.1199999999999999E-2</v>
      </c>
      <c r="F74" s="22">
        <v>-3.1899999999999998E-2</v>
      </c>
      <c r="G74" s="22">
        <v>-2.7099999999999999E-2</v>
      </c>
      <c r="H74" s="22">
        <v>-5.3600000000000002E-2</v>
      </c>
      <c r="J74" s="7">
        <v>1.7284664132799998E-2</v>
      </c>
      <c r="K74" s="7">
        <v>2.4627664132800001E-2</v>
      </c>
      <c r="L74" s="7">
        <v>-8.7057335867200006E-2</v>
      </c>
      <c r="M74" s="9">
        <v>-0.11565233586699999</v>
      </c>
      <c r="N74" s="9">
        <v>1.19179024967E-2</v>
      </c>
      <c r="O74" s="9">
        <v>1.6671454230799999E-2</v>
      </c>
      <c r="P74" s="10">
        <v>6.4556641327900002E-3</v>
      </c>
      <c r="Q74" s="10">
        <v>-4.6896335867199997E-2</v>
      </c>
      <c r="R74" s="10">
        <v>-6.9788335867199999E-2</v>
      </c>
      <c r="S74" s="13">
        <v>-4.5870335867199998E-2</v>
      </c>
      <c r="T74" s="27"/>
      <c r="U74" s="7">
        <f t="shared" si="15"/>
        <v>1.4084664132799999E-2</v>
      </c>
      <c r="V74" s="7">
        <f t="shared" si="15"/>
        <v>2.1427664132799999E-2</v>
      </c>
      <c r="W74" s="7">
        <f t="shared" si="15"/>
        <v>-9.02573358672E-2</v>
      </c>
      <c r="X74" s="9">
        <f t="shared" si="15"/>
        <v>-0.11885233586699999</v>
      </c>
      <c r="Y74" s="9">
        <f t="shared" si="15"/>
        <v>8.7179024967000002E-3</v>
      </c>
      <c r="Z74" s="9">
        <f t="shared" si="14"/>
        <v>1.34714542308E-2</v>
      </c>
      <c r="AA74" s="10">
        <f t="shared" si="14"/>
        <v>3.25566413279E-3</v>
      </c>
      <c r="AB74" s="10">
        <f t="shared" si="14"/>
        <v>-5.0096335867199998E-2</v>
      </c>
      <c r="AC74" s="10">
        <f t="shared" si="14"/>
        <v>-7.2988335867199994E-2</v>
      </c>
      <c r="AD74" s="13">
        <f t="shared" si="14"/>
        <v>-4.9070335867199999E-2</v>
      </c>
      <c r="AF74" s="10">
        <f t="shared" si="12"/>
        <v>-3.0137443815856646E-2</v>
      </c>
      <c r="AG74" s="10">
        <f t="shared" si="13"/>
        <v>1.3763927111957999E-3</v>
      </c>
    </row>
    <row r="75" spans="1:33" x14ac:dyDescent="0.25">
      <c r="A75" s="3">
        <v>36129</v>
      </c>
      <c r="B75" s="4"/>
      <c r="C75" s="22">
        <v>3.0999999999999999E-3</v>
      </c>
      <c r="D75" s="22"/>
      <c r="E75" s="22">
        <v>5.8900000000000001E-2</v>
      </c>
      <c r="F75" s="22">
        <v>1.1200000000000002E-2</v>
      </c>
      <c r="G75" s="22">
        <v>-3.2899999999999999E-2</v>
      </c>
      <c r="H75" s="22">
        <v>1.18E-2</v>
      </c>
      <c r="J75" s="7">
        <v>3.6994615617200001E-2</v>
      </c>
      <c r="K75" s="7">
        <v>2.0611615617199999E-2</v>
      </c>
      <c r="L75" s="7">
        <v>-7.1658384382800006E-2</v>
      </c>
      <c r="M75" s="9">
        <v>-1.1273384382799999E-2</v>
      </c>
      <c r="N75" s="9">
        <v>-1.84749072035E-2</v>
      </c>
      <c r="O75" s="9">
        <v>4.6336615617199997E-2</v>
      </c>
      <c r="P75" s="10">
        <v>2.7223615617199999E-2</v>
      </c>
      <c r="Q75" s="10">
        <v>2.0169615617200001E-2</v>
      </c>
      <c r="R75" s="10">
        <v>1.50636156172E-2</v>
      </c>
      <c r="S75" s="13">
        <v>1.31466156172E-2</v>
      </c>
      <c r="T75" s="27"/>
      <c r="U75" s="7">
        <f t="shared" si="15"/>
        <v>3.3894615617200002E-2</v>
      </c>
      <c r="V75" s="7">
        <f t="shared" si="15"/>
        <v>1.7511615617200001E-2</v>
      </c>
      <c r="W75" s="7">
        <f t="shared" si="15"/>
        <v>-7.4758384382800011E-2</v>
      </c>
      <c r="X75" s="9">
        <f t="shared" si="15"/>
        <v>-1.4373384382799999E-2</v>
      </c>
      <c r="Y75" s="9">
        <f t="shared" si="15"/>
        <v>-2.1574907203499999E-2</v>
      </c>
      <c r="Z75" s="9">
        <f t="shared" si="14"/>
        <v>4.3236615617199999E-2</v>
      </c>
      <c r="AA75" s="10">
        <f t="shared" si="14"/>
        <v>2.41236156172E-2</v>
      </c>
      <c r="AB75" s="10">
        <f t="shared" si="14"/>
        <v>1.7069615617200003E-2</v>
      </c>
      <c r="AC75" s="10">
        <f t="shared" si="14"/>
        <v>1.19636156172E-2</v>
      </c>
      <c r="AD75" s="13">
        <f t="shared" si="14"/>
        <v>1.00466156172E-2</v>
      </c>
      <c r="AF75" s="10">
        <f t="shared" si="12"/>
        <v>4.1214464148999971E-3</v>
      </c>
      <c r="AG75" s="10">
        <f t="shared" si="13"/>
        <v>1.1838215561661933E-2</v>
      </c>
    </row>
    <row r="76" spans="1:33" x14ac:dyDescent="0.25">
      <c r="A76" s="3">
        <v>36160</v>
      </c>
      <c r="B76" s="4"/>
      <c r="C76" s="22">
        <v>3.8E-3</v>
      </c>
      <c r="D76" s="22"/>
      <c r="E76" s="22">
        <v>5.9299999999999999E-2</v>
      </c>
      <c r="F76" s="22">
        <v>-2.7000000000000001E-3</v>
      </c>
      <c r="G76" s="22">
        <v>-4.8000000000000001E-2</v>
      </c>
      <c r="H76" s="22">
        <v>9.0299999999999991E-2</v>
      </c>
      <c r="J76" s="7">
        <v>6.5447450075799996E-2</v>
      </c>
      <c r="K76" s="7">
        <v>1.2250450075799999E-2</v>
      </c>
      <c r="L76" s="7">
        <v>-5.7682549924200001E-2</v>
      </c>
      <c r="M76" s="9">
        <v>2.3244450075800002E-2</v>
      </c>
      <c r="N76" s="9">
        <v>2.7892538069000002E-2</v>
      </c>
      <c r="O76" s="9">
        <v>-3.8513361533899997E-2</v>
      </c>
      <c r="P76" s="10">
        <v>1.6869450075799999E-2</v>
      </c>
      <c r="Q76" s="10">
        <v>3.3474500757899998E-3</v>
      </c>
      <c r="R76" s="10">
        <v>1.7208450075799998E-2</v>
      </c>
      <c r="S76" s="13">
        <v>3.0169450075799999E-2</v>
      </c>
      <c r="T76" s="27"/>
      <c r="U76" s="7">
        <f t="shared" si="15"/>
        <v>6.1647450075799998E-2</v>
      </c>
      <c r="V76" s="7">
        <f t="shared" si="15"/>
        <v>8.4504500757999999E-3</v>
      </c>
      <c r="W76" s="7">
        <f t="shared" si="15"/>
        <v>-6.1482549924199999E-2</v>
      </c>
      <c r="X76" s="9">
        <f t="shared" si="15"/>
        <v>1.94444500758E-2</v>
      </c>
      <c r="Y76" s="9">
        <f t="shared" si="15"/>
        <v>2.4092538069E-2</v>
      </c>
      <c r="Z76" s="9">
        <f t="shared" si="14"/>
        <v>-4.2313361533899994E-2</v>
      </c>
      <c r="AA76" s="10">
        <f t="shared" si="14"/>
        <v>1.30694500758E-2</v>
      </c>
      <c r="AB76" s="10">
        <f t="shared" si="14"/>
        <v>-4.525499242100002E-4</v>
      </c>
      <c r="AC76" s="10">
        <f t="shared" si="14"/>
        <v>1.3408450075799999E-2</v>
      </c>
      <c r="AD76" s="13">
        <f t="shared" si="14"/>
        <v>2.6369450075799997E-2</v>
      </c>
      <c r="AF76" s="10">
        <f t="shared" si="12"/>
        <v>3.984925229521109E-3</v>
      </c>
      <c r="AG76" s="10">
        <f t="shared" si="13"/>
        <v>8.9026609167490011E-3</v>
      </c>
    </row>
    <row r="77" spans="1:33" x14ac:dyDescent="0.25">
      <c r="A77" s="3">
        <v>36189</v>
      </c>
      <c r="B77" s="4"/>
      <c r="C77" s="22">
        <v>3.4999999999999996E-3</v>
      </c>
      <c r="D77" s="22"/>
      <c r="E77" s="22">
        <v>3.5000000000000003E-2</v>
      </c>
      <c r="F77" s="22">
        <v>6.7000000000000002E-3</v>
      </c>
      <c r="G77" s="22">
        <v>-5.6100000000000004E-2</v>
      </c>
      <c r="H77" s="22">
        <v>3.0200000000000001E-2</v>
      </c>
      <c r="J77" s="7">
        <v>4.9581264657000003E-2</v>
      </c>
      <c r="K77" s="7">
        <v>6.77126465702E-3</v>
      </c>
      <c r="L77" s="7">
        <v>-7.1931735343E-2</v>
      </c>
      <c r="M77" s="9">
        <v>-2.8901735343000001E-2</v>
      </c>
      <c r="N77" s="9">
        <v>-3.1542204108099998E-2</v>
      </c>
      <c r="O77" s="9">
        <v>-2.9359735343000001E-2</v>
      </c>
      <c r="P77" s="10">
        <v>1.8618264656999998E-2</v>
      </c>
      <c r="Q77" s="10">
        <v>2.2581264657E-2</v>
      </c>
      <c r="R77" s="10">
        <v>1.8894264657E-2</v>
      </c>
      <c r="S77" s="13">
        <v>7.8772646570199993E-3</v>
      </c>
      <c r="T77" s="27"/>
      <c r="U77" s="7">
        <f t="shared" si="15"/>
        <v>4.6081264657000007E-2</v>
      </c>
      <c r="V77" s="7">
        <f t="shared" si="15"/>
        <v>3.2712646570200003E-3</v>
      </c>
      <c r="W77" s="7">
        <f t="shared" si="15"/>
        <v>-7.5431735343000003E-2</v>
      </c>
      <c r="X77" s="9">
        <f t="shared" si="15"/>
        <v>-3.2401735343000004E-2</v>
      </c>
      <c r="Y77" s="9">
        <f t="shared" si="15"/>
        <v>-3.5042204108099995E-2</v>
      </c>
      <c r="Z77" s="9">
        <f t="shared" si="14"/>
        <v>-3.2859735343000004E-2</v>
      </c>
      <c r="AA77" s="10">
        <f t="shared" si="14"/>
        <v>1.5118264656999999E-2</v>
      </c>
      <c r="AB77" s="10">
        <f t="shared" si="14"/>
        <v>1.9081264657E-2</v>
      </c>
      <c r="AC77" s="10">
        <f t="shared" si="14"/>
        <v>1.5394264657000001E-2</v>
      </c>
      <c r="AD77" s="13">
        <f t="shared" si="14"/>
        <v>4.3772646570199997E-3</v>
      </c>
      <c r="AF77" s="10">
        <f t="shared" si="12"/>
        <v>-8.5321207613422261E-3</v>
      </c>
      <c r="AG77" s="10">
        <f t="shared" si="13"/>
        <v>4.9218622337832592E-3</v>
      </c>
    </row>
    <row r="78" spans="1:33" x14ac:dyDescent="0.25">
      <c r="A78" s="3">
        <v>36217</v>
      </c>
      <c r="B78" s="4"/>
      <c r="C78" s="22">
        <v>3.4999999999999996E-3</v>
      </c>
      <c r="D78" s="22"/>
      <c r="E78" s="22">
        <v>-4.1600000000000005E-2</v>
      </c>
      <c r="F78" s="22">
        <v>-5.6799999999999996E-2</v>
      </c>
      <c r="G78" s="22">
        <v>1.7100000000000001E-2</v>
      </c>
      <c r="H78" s="22">
        <v>-1.3000000000000002E-3</v>
      </c>
      <c r="J78" s="7">
        <v>-3.1576066541600001E-2</v>
      </c>
      <c r="K78" s="7">
        <v>5.9999334583900003E-3</v>
      </c>
      <c r="L78" s="7">
        <v>5.5778933458400001E-2</v>
      </c>
      <c r="M78" s="9">
        <v>-1.6104066541600001E-2</v>
      </c>
      <c r="N78" s="9">
        <v>-5.5522581037499999E-3</v>
      </c>
      <c r="O78" s="9">
        <v>1.15944431646E-2</v>
      </c>
      <c r="P78" s="10">
        <v>-6.0506654160800001E-4</v>
      </c>
      <c r="Q78" s="10">
        <v>1.21009334584E-2</v>
      </c>
      <c r="R78" s="10">
        <v>1.50269334584E-2</v>
      </c>
      <c r="S78" s="13">
        <v>-1.3198066541600001E-2</v>
      </c>
      <c r="T78" s="27"/>
      <c r="U78" s="7">
        <f t="shared" si="15"/>
        <v>-3.5076066541600004E-2</v>
      </c>
      <c r="V78" s="7">
        <f t="shared" si="15"/>
        <v>2.4999334583900006E-3</v>
      </c>
      <c r="W78" s="7">
        <f t="shared" si="15"/>
        <v>5.2278933458399998E-2</v>
      </c>
      <c r="X78" s="9">
        <f t="shared" si="15"/>
        <v>-1.9604066541600001E-2</v>
      </c>
      <c r="Y78" s="9">
        <f t="shared" si="15"/>
        <v>-9.0522581037499987E-3</v>
      </c>
      <c r="Z78" s="9">
        <f t="shared" si="14"/>
        <v>8.0944431646000001E-3</v>
      </c>
      <c r="AA78" s="10">
        <f t="shared" si="14"/>
        <v>-4.1050665416079999E-3</v>
      </c>
      <c r="AB78" s="10">
        <f t="shared" si="14"/>
        <v>8.6009334584000001E-3</v>
      </c>
      <c r="AC78" s="10">
        <f t="shared" si="14"/>
        <v>1.15269334584E-2</v>
      </c>
      <c r="AD78" s="13">
        <f t="shared" si="14"/>
        <v>-1.6698066541599998E-2</v>
      </c>
      <c r="AF78" s="10">
        <f t="shared" si="12"/>
        <v>1.684857696625775E-3</v>
      </c>
      <c r="AG78" s="10">
        <f t="shared" si="13"/>
        <v>2.7307421040342582E-3</v>
      </c>
    </row>
    <row r="79" spans="1:33" x14ac:dyDescent="0.25">
      <c r="A79" s="3">
        <v>36250</v>
      </c>
      <c r="B79" s="4"/>
      <c r="C79" s="22">
        <v>4.3E-3</v>
      </c>
      <c r="D79" s="22"/>
      <c r="E79" s="22">
        <v>3.3599999999999998E-2</v>
      </c>
      <c r="F79" s="22">
        <v>-3.8900000000000004E-2</v>
      </c>
      <c r="G79" s="22">
        <v>-2.8799999999999999E-2</v>
      </c>
      <c r="H79" s="22">
        <v>-1.3600000000000001E-2</v>
      </c>
      <c r="J79" s="7">
        <v>3.7491462577399999E-2</v>
      </c>
      <c r="K79" s="7">
        <v>1.3318462577400001E-2</v>
      </c>
      <c r="L79" s="7">
        <v>-1.7858537422600001E-2</v>
      </c>
      <c r="M79" s="9">
        <v>-2.0099537422600001E-2</v>
      </c>
      <c r="N79" s="9">
        <v>-1.0811949001800001E-2</v>
      </c>
      <c r="O79" s="9">
        <v>7.4151349505400005E-2</v>
      </c>
      <c r="P79" s="10">
        <v>2.3794462577400002E-2</v>
      </c>
      <c r="Q79" s="10">
        <v>1.0276462577399999E-2</v>
      </c>
      <c r="R79" s="10">
        <v>1.32554625774E-2</v>
      </c>
      <c r="S79" s="13">
        <v>1.2085462577399999E-2</v>
      </c>
      <c r="T79" s="27"/>
      <c r="U79" s="7">
        <f t="shared" si="15"/>
        <v>3.3191462577400001E-2</v>
      </c>
      <c r="V79" s="7">
        <f t="shared" si="15"/>
        <v>9.0184625774000007E-3</v>
      </c>
      <c r="W79" s="7">
        <f t="shared" si="15"/>
        <v>-2.2158537422600003E-2</v>
      </c>
      <c r="X79" s="9">
        <f t="shared" si="15"/>
        <v>-2.4399537422600003E-2</v>
      </c>
      <c r="Y79" s="9">
        <f t="shared" si="15"/>
        <v>-1.5111949001800001E-2</v>
      </c>
      <c r="Z79" s="9">
        <f t="shared" si="14"/>
        <v>6.9851349505400007E-2</v>
      </c>
      <c r="AA79" s="10">
        <f t="shared" si="14"/>
        <v>1.94944625774E-2</v>
      </c>
      <c r="AB79" s="10">
        <f t="shared" si="14"/>
        <v>5.9764625773999994E-3</v>
      </c>
      <c r="AC79" s="10">
        <f t="shared" si="14"/>
        <v>8.9554625774000002E-3</v>
      </c>
      <c r="AD79" s="13">
        <f t="shared" si="14"/>
        <v>7.7854625773999993E-3</v>
      </c>
      <c r="AF79" s="10">
        <f t="shared" si="12"/>
        <v>9.4241820605999987E-3</v>
      </c>
      <c r="AG79" s="10">
        <f t="shared" si="13"/>
        <v>6.1030307972134799E-3</v>
      </c>
    </row>
    <row r="80" spans="1:33" x14ac:dyDescent="0.25">
      <c r="A80" s="3">
        <v>36280</v>
      </c>
      <c r="B80" s="4"/>
      <c r="C80" s="22">
        <v>3.7000000000000002E-3</v>
      </c>
      <c r="D80" s="22"/>
      <c r="E80" s="22">
        <v>4.5400000000000003E-2</v>
      </c>
      <c r="F80" s="22">
        <v>3.3700000000000001E-2</v>
      </c>
      <c r="G80" s="22">
        <v>2.4500000000000001E-2</v>
      </c>
      <c r="H80" s="22">
        <v>-9.1400000000000009E-2</v>
      </c>
      <c r="J80" s="7">
        <v>3.2807594883200002E-2</v>
      </c>
      <c r="K80" s="7">
        <v>2.01015948832E-2</v>
      </c>
      <c r="L80" s="7">
        <v>-3.7642405116799997E-2</v>
      </c>
      <c r="M80" s="9">
        <v>1.77285948832E-2</v>
      </c>
      <c r="N80" s="9">
        <v>2.6517741837600001E-2</v>
      </c>
      <c r="O80" s="9">
        <v>6.4716594883200002E-2</v>
      </c>
      <c r="P80" s="10">
        <v>3.0566594883200002E-2</v>
      </c>
      <c r="Q80" s="10">
        <v>2.1235594883199999E-2</v>
      </c>
      <c r="R80" s="10">
        <v>1.6200594883200001E-2</v>
      </c>
      <c r="S80" s="13">
        <v>2.6126594883199999E-2</v>
      </c>
      <c r="T80" s="27"/>
      <c r="U80" s="7">
        <f t="shared" si="15"/>
        <v>2.91075948832E-2</v>
      </c>
      <c r="V80" s="7">
        <f t="shared" si="15"/>
        <v>1.6401594883199998E-2</v>
      </c>
      <c r="W80" s="7">
        <f t="shared" si="15"/>
        <v>-4.1342405116799999E-2</v>
      </c>
      <c r="X80" s="9">
        <f t="shared" si="15"/>
        <v>1.4028594883199999E-2</v>
      </c>
      <c r="Y80" s="9">
        <f t="shared" si="15"/>
        <v>2.2817741837599999E-2</v>
      </c>
      <c r="Z80" s="9">
        <f t="shared" si="14"/>
        <v>6.10165948832E-2</v>
      </c>
      <c r="AA80" s="10">
        <f t="shared" si="14"/>
        <v>2.68665948832E-2</v>
      </c>
      <c r="AB80" s="10">
        <f t="shared" si="14"/>
        <v>1.7535594883200001E-2</v>
      </c>
      <c r="AC80" s="10">
        <f t="shared" si="14"/>
        <v>1.2500594883200001E-2</v>
      </c>
      <c r="AD80" s="13">
        <f t="shared" si="14"/>
        <v>2.24265948832E-2</v>
      </c>
      <c r="AF80" s="10">
        <f t="shared" si="12"/>
        <v>1.7659166767022217E-2</v>
      </c>
      <c r="AG80" s="10">
        <f t="shared" si="13"/>
        <v>1.299950932409716E-2</v>
      </c>
    </row>
    <row r="81" spans="1:33" x14ac:dyDescent="0.25">
      <c r="A81" s="3">
        <v>36311</v>
      </c>
      <c r="B81" s="4"/>
      <c r="C81" s="22">
        <v>3.4000000000000002E-3</v>
      </c>
      <c r="D81" s="22"/>
      <c r="E81" s="22">
        <v>-2.4100000000000003E-2</v>
      </c>
      <c r="F81" s="22">
        <v>3.6900000000000002E-2</v>
      </c>
      <c r="G81" s="22">
        <v>2.69E-2</v>
      </c>
      <c r="H81" s="22">
        <v>-5.2499999999999998E-2</v>
      </c>
      <c r="J81" s="7">
        <v>-8.6409257957999995E-3</v>
      </c>
      <c r="K81" s="7">
        <v>1.39880742042E-2</v>
      </c>
      <c r="L81" s="7">
        <v>3.9050742041999999E-3</v>
      </c>
      <c r="M81" s="9">
        <v>-9.2492579579699996E-4</v>
      </c>
      <c r="N81" s="9">
        <v>-2.96888217394E-2</v>
      </c>
      <c r="O81" s="9">
        <v>-1.2700023382999999E-2</v>
      </c>
      <c r="P81" s="10">
        <v>2.1317074204199999E-2</v>
      </c>
      <c r="Q81" s="10">
        <v>1.84800742042E-2</v>
      </c>
      <c r="R81" s="10">
        <v>8.3750742042000004E-3</v>
      </c>
      <c r="S81" s="13">
        <v>8.89074204203E-4</v>
      </c>
      <c r="T81" s="27"/>
      <c r="U81" s="7">
        <f t="shared" si="15"/>
        <v>-1.20409257958E-2</v>
      </c>
      <c r="V81" s="7">
        <f t="shared" si="15"/>
        <v>1.05880742042E-2</v>
      </c>
      <c r="W81" s="7">
        <f t="shared" si="15"/>
        <v>5.0507420419999968E-4</v>
      </c>
      <c r="X81" s="9">
        <f t="shared" si="15"/>
        <v>-4.3249257957969998E-3</v>
      </c>
      <c r="Y81" s="9">
        <f t="shared" si="15"/>
        <v>-3.3088821739400004E-2</v>
      </c>
      <c r="Z81" s="9">
        <f t="shared" si="14"/>
        <v>-1.6100023382999998E-2</v>
      </c>
      <c r="AA81" s="10">
        <f t="shared" si="14"/>
        <v>1.7917074204199999E-2</v>
      </c>
      <c r="AB81" s="10">
        <f t="shared" si="14"/>
        <v>1.50800742042E-2</v>
      </c>
      <c r="AC81" s="10">
        <f t="shared" si="14"/>
        <v>4.9750742042000001E-3</v>
      </c>
      <c r="AD81" s="13">
        <f t="shared" si="14"/>
        <v>-2.5109257957970001E-3</v>
      </c>
      <c r="AF81" s="10">
        <f t="shared" ref="AF81:AF144" si="16">SUMPRODUCT($U$13:$AC$13,U81:AC81)</f>
        <v>-1.83214729922189E-3</v>
      </c>
      <c r="AG81" s="10">
        <f t="shared" si="13"/>
        <v>1.1807894999875213E-2</v>
      </c>
    </row>
    <row r="82" spans="1:33" x14ac:dyDescent="0.25">
      <c r="A82" s="3">
        <v>36341</v>
      </c>
      <c r="B82" s="4"/>
      <c r="C82" s="22">
        <v>4.0000000000000001E-3</v>
      </c>
      <c r="D82" s="22"/>
      <c r="E82" s="22">
        <v>4.6800000000000001E-2</v>
      </c>
      <c r="F82" s="22">
        <v>3.3700000000000001E-2</v>
      </c>
      <c r="G82" s="22">
        <v>-4.2999999999999997E-2</v>
      </c>
      <c r="H82" s="22">
        <v>4.9599999999999998E-2</v>
      </c>
      <c r="J82" s="7">
        <v>4.6396250391899999E-2</v>
      </c>
      <c r="K82" s="7">
        <v>1.9067250391899999E-2</v>
      </c>
      <c r="L82" s="7">
        <v>-2.3787749608100001E-2</v>
      </c>
      <c r="M82" s="9">
        <v>3.00442503919E-2</v>
      </c>
      <c r="N82" s="9">
        <v>2.7471529461599999E-2</v>
      </c>
      <c r="O82" s="9">
        <v>4.8892664122299999E-2</v>
      </c>
      <c r="P82" s="10">
        <v>2.91182503919E-2</v>
      </c>
      <c r="Q82" s="10">
        <v>7.9632503918599992E-3</v>
      </c>
      <c r="R82" s="10">
        <v>7.36225039186E-3</v>
      </c>
      <c r="S82" s="13">
        <v>3.2613250391900002E-2</v>
      </c>
      <c r="T82" s="27"/>
      <c r="U82" s="7">
        <f t="shared" si="15"/>
        <v>4.2396250391899995E-2</v>
      </c>
      <c r="V82" s="7">
        <f t="shared" si="15"/>
        <v>1.5067250391899999E-2</v>
      </c>
      <c r="W82" s="7">
        <f t="shared" si="15"/>
        <v>-2.7787749608100001E-2</v>
      </c>
      <c r="X82" s="9">
        <f t="shared" si="15"/>
        <v>2.60442503919E-2</v>
      </c>
      <c r="Y82" s="9">
        <f t="shared" si="15"/>
        <v>2.3471529461599999E-2</v>
      </c>
      <c r="Z82" s="9">
        <f t="shared" si="14"/>
        <v>4.4892664122300002E-2</v>
      </c>
      <c r="AA82" s="10">
        <f t="shared" si="14"/>
        <v>2.51182503919E-2</v>
      </c>
      <c r="AB82" s="10">
        <f t="shared" si="14"/>
        <v>3.9632503918599991E-3</v>
      </c>
      <c r="AC82" s="10">
        <f t="shared" si="14"/>
        <v>3.36225039186E-3</v>
      </c>
      <c r="AD82" s="13">
        <f t="shared" si="14"/>
        <v>2.8613250391900002E-2</v>
      </c>
      <c r="AF82" s="10">
        <f t="shared" si="16"/>
        <v>1.7391994036346663E-2</v>
      </c>
      <c r="AG82" s="10">
        <f t="shared" ref="AG82:AG145" si="17">SUMPRODUCT($U$12:$AC$12,U82:AC82)</f>
        <v>1.2979589730969961E-2</v>
      </c>
    </row>
    <row r="83" spans="1:33" x14ac:dyDescent="0.25">
      <c r="A83" s="3">
        <v>36371</v>
      </c>
      <c r="B83" s="4"/>
      <c r="C83" s="22">
        <v>3.8E-3</v>
      </c>
      <c r="D83" s="22"/>
      <c r="E83" s="22">
        <v>-3.4500000000000003E-2</v>
      </c>
      <c r="F83" s="22">
        <v>2.23E-2</v>
      </c>
      <c r="G83" s="22">
        <v>5.4000000000000003E-3</v>
      </c>
      <c r="H83" s="22">
        <v>1.6E-2</v>
      </c>
      <c r="J83" s="7">
        <v>1.5243206510400001E-2</v>
      </c>
      <c r="K83" s="7">
        <v>1.64692065104E-2</v>
      </c>
      <c r="L83" s="7">
        <v>-3.7579348956799999E-4</v>
      </c>
      <c r="M83" s="9">
        <v>-1.9281793489600001E-2</v>
      </c>
      <c r="N83" s="9">
        <v>-7.3573719902800001E-3</v>
      </c>
      <c r="O83" s="9">
        <v>-1.56389458441E-2</v>
      </c>
      <c r="P83" s="10">
        <v>1.30152065104E-2</v>
      </c>
      <c r="Q83" s="10">
        <v>1.07992065104E-2</v>
      </c>
      <c r="R83" s="10">
        <v>4.7762065104300002E-3</v>
      </c>
      <c r="S83" s="13">
        <v>2.4772065104299999E-3</v>
      </c>
      <c r="T83" s="27"/>
      <c r="U83" s="7">
        <f t="shared" si="15"/>
        <v>1.1443206510400001E-2</v>
      </c>
      <c r="V83" s="7">
        <f t="shared" si="15"/>
        <v>1.2669206510400001E-2</v>
      </c>
      <c r="W83" s="7">
        <f t="shared" si="15"/>
        <v>-4.1757934895679995E-3</v>
      </c>
      <c r="X83" s="9">
        <f t="shared" si="15"/>
        <v>-2.3081793489600003E-2</v>
      </c>
      <c r="Y83" s="9">
        <f t="shared" si="15"/>
        <v>-1.115737199028E-2</v>
      </c>
      <c r="Z83" s="9">
        <f t="shared" si="14"/>
        <v>-1.9438945844100001E-2</v>
      </c>
      <c r="AA83" s="10">
        <f t="shared" si="14"/>
        <v>9.2152065104000001E-3</v>
      </c>
      <c r="AB83" s="10">
        <f t="shared" si="14"/>
        <v>6.9992065104000009E-3</v>
      </c>
      <c r="AC83" s="10">
        <f t="shared" si="14"/>
        <v>9.7620651043000021E-4</v>
      </c>
      <c r="AD83" s="13">
        <f t="shared" si="14"/>
        <v>-1.3227934895700001E-3</v>
      </c>
      <c r="AF83" s="10">
        <f t="shared" si="16"/>
        <v>-1.8389858068353334E-3</v>
      </c>
      <c r="AG83" s="10">
        <f t="shared" si="17"/>
        <v>1.129467883403684E-2</v>
      </c>
    </row>
    <row r="84" spans="1:33" x14ac:dyDescent="0.25">
      <c r="A84" s="3">
        <v>36403</v>
      </c>
      <c r="B84" s="4"/>
      <c r="C84" s="22">
        <v>3.9000000000000003E-3</v>
      </c>
      <c r="D84" s="22"/>
      <c r="E84" s="22">
        <v>-1.3899999999999999E-2</v>
      </c>
      <c r="F84" s="22">
        <v>-1.24E-2</v>
      </c>
      <c r="G84" s="22">
        <v>-9.9000000000000008E-3</v>
      </c>
      <c r="H84" s="22">
        <v>3.0600000000000002E-2</v>
      </c>
      <c r="J84" s="7">
        <v>-2.8288012499599999E-3</v>
      </c>
      <c r="K84" s="7">
        <v>1.096519875E-2</v>
      </c>
      <c r="L84" s="7">
        <v>4.3077198749999997E-2</v>
      </c>
      <c r="M84" s="9">
        <v>-2.860280125E-2</v>
      </c>
      <c r="N84" s="9">
        <v>-3.3543860911100002E-3</v>
      </c>
      <c r="O84" s="9">
        <v>-2.6790801249999999E-2</v>
      </c>
      <c r="P84" s="10">
        <v>9.4619875003700005E-4</v>
      </c>
      <c r="Q84" s="10">
        <v>2.1331987500399999E-3</v>
      </c>
      <c r="R84" s="10">
        <v>-4.2758012499599998E-3</v>
      </c>
      <c r="S84" s="13">
        <v>-9.1948012499599996E-3</v>
      </c>
      <c r="T84" s="27"/>
      <c r="U84" s="7">
        <f t="shared" si="15"/>
        <v>-6.7288012499600001E-3</v>
      </c>
      <c r="V84" s="7">
        <f t="shared" si="15"/>
        <v>7.0651987499999996E-3</v>
      </c>
      <c r="W84" s="7">
        <f t="shared" si="15"/>
        <v>3.9177198749999996E-2</v>
      </c>
      <c r="X84" s="9">
        <f t="shared" si="15"/>
        <v>-3.2502801249999998E-2</v>
      </c>
      <c r="Y84" s="9">
        <f t="shared" si="15"/>
        <v>-7.2543860911100004E-3</v>
      </c>
      <c r="Z84" s="9">
        <f t="shared" si="14"/>
        <v>-3.069080125E-2</v>
      </c>
      <c r="AA84" s="10">
        <f t="shared" si="14"/>
        <v>-2.9538012499630002E-3</v>
      </c>
      <c r="AB84" s="10">
        <f t="shared" si="14"/>
        <v>-1.7668012499600003E-3</v>
      </c>
      <c r="AC84" s="10">
        <f t="shared" si="14"/>
        <v>-8.1758012499600005E-3</v>
      </c>
      <c r="AD84" s="13">
        <f t="shared" si="14"/>
        <v>-1.309480124996E-2</v>
      </c>
      <c r="AF84" s="10">
        <f t="shared" si="16"/>
        <v>-4.870088454550333E-3</v>
      </c>
      <c r="AG84" s="10">
        <f t="shared" si="17"/>
        <v>6.9105650654569736E-3</v>
      </c>
    </row>
    <row r="85" spans="1:33" x14ac:dyDescent="0.25">
      <c r="A85" s="3">
        <v>36433</v>
      </c>
      <c r="B85" s="4"/>
      <c r="C85" s="22">
        <v>3.9000000000000003E-3</v>
      </c>
      <c r="D85" s="22"/>
      <c r="E85" s="22">
        <v>-2.6700000000000002E-2</v>
      </c>
      <c r="F85" s="22">
        <v>3.2500000000000001E-2</v>
      </c>
      <c r="G85" s="22">
        <v>-3.0800000000000001E-2</v>
      </c>
      <c r="H85" s="22">
        <v>6.4899999999999999E-2</v>
      </c>
      <c r="J85" s="7">
        <v>5.8120655763800001E-3</v>
      </c>
      <c r="K85" s="7">
        <v>2.0130655763799998E-3</v>
      </c>
      <c r="L85" s="7">
        <v>1.7277065576399998E-2</v>
      </c>
      <c r="M85" s="9">
        <v>-3.2013934423600003E-2</v>
      </c>
      <c r="N85" s="9">
        <v>1.7916534382199999E-2</v>
      </c>
      <c r="O85" s="9">
        <v>-6.66799946427E-3</v>
      </c>
      <c r="P85" s="10">
        <v>1.0204065576400001E-2</v>
      </c>
      <c r="Q85" s="10">
        <v>1.37590655764E-2</v>
      </c>
      <c r="R85" s="10">
        <v>7.2110655763800002E-3</v>
      </c>
      <c r="S85" s="13">
        <v>-3.38293442362E-3</v>
      </c>
      <c r="T85" s="27"/>
      <c r="U85" s="7">
        <f t="shared" si="15"/>
        <v>1.9120655763799998E-3</v>
      </c>
      <c r="V85" s="7">
        <f t="shared" si="15"/>
        <v>-1.8869344236200005E-3</v>
      </c>
      <c r="W85" s="7">
        <f t="shared" si="15"/>
        <v>1.3377065576399998E-2</v>
      </c>
      <c r="X85" s="9">
        <f t="shared" si="15"/>
        <v>-3.5913934423600004E-2</v>
      </c>
      <c r="Y85" s="9">
        <f t="shared" si="15"/>
        <v>1.4016534382199998E-2</v>
      </c>
      <c r="Z85" s="9">
        <f t="shared" si="14"/>
        <v>-1.0567999464270001E-2</v>
      </c>
      <c r="AA85" s="10">
        <f t="shared" si="14"/>
        <v>6.3040655764E-3</v>
      </c>
      <c r="AB85" s="10">
        <f t="shared" si="14"/>
        <v>9.8590655763999991E-3</v>
      </c>
      <c r="AC85" s="10">
        <f t="shared" si="14"/>
        <v>3.3110655763799999E-3</v>
      </c>
      <c r="AD85" s="13">
        <f t="shared" si="14"/>
        <v>-7.2829344236199998E-3</v>
      </c>
      <c r="AF85" s="10">
        <f t="shared" si="16"/>
        <v>4.5665994741109217E-5</v>
      </c>
      <c r="AG85" s="10">
        <f t="shared" si="17"/>
        <v>1.2734218610195005E-3</v>
      </c>
    </row>
    <row r="86" spans="1:33" x14ac:dyDescent="0.25">
      <c r="A86" s="3">
        <v>36462</v>
      </c>
      <c r="B86" s="4"/>
      <c r="C86" s="22">
        <v>3.9000000000000003E-3</v>
      </c>
      <c r="D86" s="22"/>
      <c r="E86" s="22">
        <v>5.8200000000000002E-2</v>
      </c>
      <c r="F86" s="22">
        <v>-6.7799999999999999E-2</v>
      </c>
      <c r="G86" s="22">
        <v>-3.2599999999999997E-2</v>
      </c>
      <c r="H86" s="22">
        <v>5.4800000000000008E-2</v>
      </c>
      <c r="J86" s="7">
        <v>4.3763761003899997E-2</v>
      </c>
      <c r="K86" s="7">
        <v>8.0317610038599992E-3</v>
      </c>
      <c r="L86" s="7">
        <v>1.8284761003899998E-2</v>
      </c>
      <c r="M86" s="9">
        <v>2.42497610039E-2</v>
      </c>
      <c r="N86" s="9">
        <v>-4.8321106748500001E-2</v>
      </c>
      <c r="O86" s="9">
        <v>3.6384861385800001E-2</v>
      </c>
      <c r="P86" s="10">
        <v>3.3397610038600001E-3</v>
      </c>
      <c r="Q86" s="10">
        <v>6.8267610038599998E-3</v>
      </c>
      <c r="R86" s="10">
        <v>8.96576100386E-3</v>
      </c>
      <c r="S86" s="13">
        <v>2.35487610039E-2</v>
      </c>
      <c r="T86" s="27"/>
      <c r="U86" s="7">
        <f t="shared" si="15"/>
        <v>3.9863761003899996E-2</v>
      </c>
      <c r="V86" s="7">
        <f t="shared" si="15"/>
        <v>4.1317610038599985E-3</v>
      </c>
      <c r="W86" s="7">
        <f t="shared" si="15"/>
        <v>1.4384761003899998E-2</v>
      </c>
      <c r="X86" s="9">
        <f t="shared" si="15"/>
        <v>2.0349761003899999E-2</v>
      </c>
      <c r="Y86" s="9">
        <f t="shared" si="15"/>
        <v>-5.2221106748500001E-2</v>
      </c>
      <c r="Z86" s="9">
        <f t="shared" si="14"/>
        <v>3.24848613858E-2</v>
      </c>
      <c r="AA86" s="10">
        <f t="shared" si="14"/>
        <v>-5.6023899614000014E-4</v>
      </c>
      <c r="AB86" s="10">
        <f t="shared" si="14"/>
        <v>2.9267610038599995E-3</v>
      </c>
      <c r="AC86" s="10">
        <f t="shared" si="14"/>
        <v>5.0657610038599993E-3</v>
      </c>
      <c r="AD86" s="13">
        <f t="shared" si="14"/>
        <v>1.9648761003899999E-2</v>
      </c>
      <c r="AF86" s="10">
        <f t="shared" si="16"/>
        <v>7.3806757404933296E-3</v>
      </c>
      <c r="AG86" s="10">
        <f t="shared" si="17"/>
        <v>4.8804342355704428E-3</v>
      </c>
    </row>
    <row r="87" spans="1:33" x14ac:dyDescent="0.25">
      <c r="A87" s="3">
        <v>36494</v>
      </c>
      <c r="B87" s="4"/>
      <c r="C87" s="22">
        <v>3.5999999999999999E-3</v>
      </c>
      <c r="D87" s="22"/>
      <c r="E87" s="22">
        <v>3.32E-2</v>
      </c>
      <c r="F87" s="22">
        <v>7.6600000000000001E-2</v>
      </c>
      <c r="G87" s="22">
        <v>-7.9899999999999999E-2</v>
      </c>
      <c r="H87" s="22">
        <v>5.5700000000000006E-2</v>
      </c>
      <c r="J87" s="7">
        <v>8.2984784081000004E-2</v>
      </c>
      <c r="K87" s="7">
        <v>1.54535152361E-2</v>
      </c>
      <c r="L87" s="7">
        <v>-6.4916039201199996E-2</v>
      </c>
      <c r="M87" s="9">
        <v>4.38660424391E-2</v>
      </c>
      <c r="N87" s="9">
        <v>-5.3269946397100001E-3</v>
      </c>
      <c r="O87" s="9">
        <v>9.2729984090300005E-2</v>
      </c>
      <c r="P87" s="10">
        <v>2.0236069447600001E-2</v>
      </c>
      <c r="Q87" s="10">
        <v>1.28346737441E-2</v>
      </c>
      <c r="R87" s="10">
        <v>7.64234963868E-3</v>
      </c>
      <c r="S87" s="13">
        <v>4.9478436823099999E-2</v>
      </c>
      <c r="T87" s="27"/>
      <c r="U87" s="7">
        <f t="shared" si="15"/>
        <v>7.9384784080999998E-2</v>
      </c>
      <c r="V87" s="7">
        <f t="shared" si="15"/>
        <v>1.1853515236099999E-2</v>
      </c>
      <c r="W87" s="7">
        <f t="shared" si="15"/>
        <v>-6.8516039201200002E-2</v>
      </c>
      <c r="X87" s="9">
        <f t="shared" si="15"/>
        <v>4.0266042439100001E-2</v>
      </c>
      <c r="Y87" s="9">
        <f t="shared" si="15"/>
        <v>-8.9269946397100008E-3</v>
      </c>
      <c r="Z87" s="9">
        <f t="shared" si="14"/>
        <v>8.9129984090299999E-2</v>
      </c>
      <c r="AA87" s="10">
        <f t="shared" si="14"/>
        <v>1.6636069447600002E-2</v>
      </c>
      <c r="AB87" s="10">
        <f t="shared" si="14"/>
        <v>9.2346737440999992E-3</v>
      </c>
      <c r="AC87" s="10">
        <f t="shared" si="14"/>
        <v>4.0423496386800001E-3</v>
      </c>
      <c r="AD87" s="13">
        <f t="shared" si="14"/>
        <v>4.5878436823099999E-2</v>
      </c>
      <c r="AF87" s="10">
        <f t="shared" si="16"/>
        <v>1.9233820537329995E-2</v>
      </c>
      <c r="AG87" s="10">
        <f t="shared" si="17"/>
        <v>7.528267898359281E-3</v>
      </c>
    </row>
    <row r="88" spans="1:33" x14ac:dyDescent="0.25">
      <c r="A88" s="3">
        <v>36525</v>
      </c>
      <c r="B88" s="4"/>
      <c r="C88" s="22">
        <v>4.4000000000000003E-3</v>
      </c>
      <c r="D88" s="22"/>
      <c r="E88" s="22">
        <v>7.9400000000000012E-2</v>
      </c>
      <c r="F88" s="22">
        <v>6.8200000000000011E-2</v>
      </c>
      <c r="G88" s="22">
        <v>-9.1899999999999996E-2</v>
      </c>
      <c r="H88" s="22">
        <v>0.13200000000000001</v>
      </c>
      <c r="J88" s="7">
        <v>0.129913437135</v>
      </c>
      <c r="K88" s="7">
        <v>9.4361446378099997E-3</v>
      </c>
      <c r="L88" s="7">
        <v>-6.61866632205E-2</v>
      </c>
      <c r="M88" s="9">
        <v>9.22164990139E-2</v>
      </c>
      <c r="N88" s="9">
        <v>2.3336984129499999E-2</v>
      </c>
      <c r="O88" s="9">
        <v>0.15322119262100001</v>
      </c>
      <c r="P88" s="10">
        <v>3.0759181827499999E-2</v>
      </c>
      <c r="Q88" s="10">
        <v>8.8335040028700001E-3</v>
      </c>
      <c r="R88" s="10">
        <v>9.5727913408800002E-3</v>
      </c>
      <c r="S88" s="13">
        <v>8.5117433930100003E-2</v>
      </c>
      <c r="T88" s="27"/>
      <c r="U88" s="7">
        <f t="shared" si="15"/>
        <v>0.12551343713500002</v>
      </c>
      <c r="V88" s="7">
        <f t="shared" si="15"/>
        <v>5.0361446378099995E-3</v>
      </c>
      <c r="W88" s="7">
        <f t="shared" si="15"/>
        <v>-7.0586663220500001E-2</v>
      </c>
      <c r="X88" s="9">
        <f t="shared" si="15"/>
        <v>8.7816499013899998E-2</v>
      </c>
      <c r="Y88" s="9">
        <f t="shared" si="15"/>
        <v>1.8936984129499998E-2</v>
      </c>
      <c r="Z88" s="9">
        <f t="shared" si="14"/>
        <v>0.14882119262100002</v>
      </c>
      <c r="AA88" s="10">
        <f t="shared" si="14"/>
        <v>2.6359181827499998E-2</v>
      </c>
      <c r="AB88" s="10">
        <f t="shared" si="14"/>
        <v>4.4335040028699998E-3</v>
      </c>
      <c r="AC88" s="10">
        <f t="shared" si="14"/>
        <v>5.1727913408799999E-3</v>
      </c>
      <c r="AD88" s="13">
        <f t="shared" si="14"/>
        <v>8.0717433930100002E-2</v>
      </c>
      <c r="AF88" s="10">
        <f t="shared" si="16"/>
        <v>3.9055896831995562E-2</v>
      </c>
      <c r="AG88" s="10">
        <f t="shared" si="17"/>
        <v>4.1896408669248883E-3</v>
      </c>
    </row>
    <row r="89" spans="1:33" x14ac:dyDescent="0.25">
      <c r="A89" s="3">
        <v>36556</v>
      </c>
      <c r="B89" s="4"/>
      <c r="C89" s="22">
        <v>4.0999999999999995E-3</v>
      </c>
      <c r="D89" s="22"/>
      <c r="E89" s="22">
        <v>-4.3700000000000003E-2</v>
      </c>
      <c r="F89" s="22">
        <v>4.3899999999999995E-2</v>
      </c>
      <c r="G89" s="22">
        <v>2.3E-3</v>
      </c>
      <c r="H89" s="22">
        <v>1.9E-2</v>
      </c>
      <c r="J89" s="7">
        <v>4.73588784537E-3</v>
      </c>
      <c r="K89" s="7">
        <v>1.37444151752E-2</v>
      </c>
      <c r="L89" s="7">
        <v>3.6942973089700001E-2</v>
      </c>
      <c r="M89" s="9">
        <v>-2.47173784665E-2</v>
      </c>
      <c r="N89" s="9">
        <v>-4.1709865328E-4</v>
      </c>
      <c r="O89" s="9">
        <v>-1.57296091904E-2</v>
      </c>
      <c r="P89" s="10">
        <v>4.6396814880699999E-3</v>
      </c>
      <c r="Q89" s="10">
        <v>2.5383292272100001E-2</v>
      </c>
      <c r="R89" s="10">
        <v>4.8740427873200003E-3</v>
      </c>
      <c r="S89" s="13">
        <v>-1.4882092365399999E-3</v>
      </c>
      <c r="T89" s="27"/>
      <c r="U89" s="7">
        <f t="shared" si="15"/>
        <v>6.3588784537000047E-4</v>
      </c>
      <c r="V89" s="7">
        <f t="shared" si="15"/>
        <v>9.6444151752000003E-3</v>
      </c>
      <c r="W89" s="7">
        <f t="shared" si="15"/>
        <v>3.2842973089700002E-2</v>
      </c>
      <c r="X89" s="9">
        <f t="shared" si="15"/>
        <v>-2.8817378466499999E-2</v>
      </c>
      <c r="Y89" s="9">
        <f t="shared" si="15"/>
        <v>-4.5170986532799993E-3</v>
      </c>
      <c r="Z89" s="9">
        <f t="shared" si="14"/>
        <v>-1.9829609190399999E-2</v>
      </c>
      <c r="AA89" s="10">
        <f t="shared" si="14"/>
        <v>5.396814880700004E-4</v>
      </c>
      <c r="AB89" s="10">
        <f t="shared" si="14"/>
        <v>2.1283292272100001E-2</v>
      </c>
      <c r="AC89" s="10">
        <f t="shared" si="14"/>
        <v>7.7404278732000082E-4</v>
      </c>
      <c r="AD89" s="13">
        <f t="shared" si="14"/>
        <v>-5.5882092365399996E-3</v>
      </c>
      <c r="AF89" s="10">
        <f t="shared" si="16"/>
        <v>1.3951340386200006E-3</v>
      </c>
      <c r="AG89" s="10">
        <f t="shared" si="17"/>
        <v>1.0939155612615438E-2</v>
      </c>
    </row>
    <row r="90" spans="1:33" x14ac:dyDescent="0.25">
      <c r="A90" s="3">
        <v>36585</v>
      </c>
      <c r="B90" s="4"/>
      <c r="C90" s="22">
        <v>4.3E-3</v>
      </c>
      <c r="D90" s="22"/>
      <c r="E90" s="22">
        <v>2.75E-2</v>
      </c>
      <c r="F90" s="22">
        <v>0.22059999999999999</v>
      </c>
      <c r="G90" s="22">
        <v>-0.12869999999999998</v>
      </c>
      <c r="H90" s="22">
        <v>0.184</v>
      </c>
      <c r="J90" s="7">
        <v>0.111257287499</v>
      </c>
      <c r="K90" s="7">
        <v>7.7588321311699996E-3</v>
      </c>
      <c r="L90" s="7">
        <v>-8.66426970726E-2</v>
      </c>
      <c r="M90" s="9">
        <v>4.4139873627600003E-2</v>
      </c>
      <c r="N90" s="9">
        <v>-2.11668411401E-2</v>
      </c>
      <c r="O90" s="9">
        <v>6.0255234677899998E-2</v>
      </c>
      <c r="P90" s="10">
        <v>2.28720237909E-2</v>
      </c>
      <c r="Q90" s="10">
        <v>3.3563826402499997E-2</v>
      </c>
      <c r="R90" s="10">
        <v>5.5080857572800002E-3</v>
      </c>
      <c r="S90" s="13">
        <v>6.4723920942799995E-2</v>
      </c>
      <c r="T90" s="27"/>
      <c r="U90" s="7">
        <f t="shared" si="15"/>
        <v>0.10695728749900001</v>
      </c>
      <c r="V90" s="7">
        <f t="shared" si="15"/>
        <v>3.4588321311699996E-3</v>
      </c>
      <c r="W90" s="7">
        <f t="shared" si="15"/>
        <v>-9.0942697072599998E-2</v>
      </c>
      <c r="X90" s="9">
        <f t="shared" si="15"/>
        <v>3.9839873627600005E-2</v>
      </c>
      <c r="Y90" s="9">
        <f t="shared" si="15"/>
        <v>-2.5466841140099998E-2</v>
      </c>
      <c r="Z90" s="9">
        <f t="shared" si="14"/>
        <v>5.59552346779E-2</v>
      </c>
      <c r="AA90" s="10">
        <f t="shared" si="14"/>
        <v>1.8572023790899998E-2</v>
      </c>
      <c r="AB90" s="10">
        <f t="shared" si="14"/>
        <v>2.9263826402499998E-2</v>
      </c>
      <c r="AC90" s="10">
        <f t="shared" si="14"/>
        <v>1.2080857572800002E-3</v>
      </c>
      <c r="AD90" s="13">
        <f t="shared" si="14"/>
        <v>6.0423920942799997E-2</v>
      </c>
      <c r="AF90" s="10">
        <f t="shared" si="16"/>
        <v>1.5427291741516667E-2</v>
      </c>
      <c r="AG90" s="10">
        <f t="shared" si="17"/>
        <v>5.7814713684559791E-3</v>
      </c>
    </row>
    <row r="91" spans="1:33" x14ac:dyDescent="0.25">
      <c r="A91" s="3">
        <v>36616</v>
      </c>
      <c r="B91" s="4"/>
      <c r="C91" s="22">
        <v>4.7000000000000002E-3</v>
      </c>
      <c r="D91" s="22"/>
      <c r="E91" s="22">
        <v>4.8800000000000003E-2</v>
      </c>
      <c r="F91" s="22">
        <v>-0.16620000000000001</v>
      </c>
      <c r="G91" s="22">
        <v>7.9100000000000004E-2</v>
      </c>
      <c r="H91" s="22">
        <v>-6.8499999999999991E-2</v>
      </c>
      <c r="J91" s="7">
        <v>-3.9973345259299999E-2</v>
      </c>
      <c r="K91" s="7">
        <v>2.2232018091900001E-2</v>
      </c>
      <c r="L91" s="7">
        <v>-5.9610021079500003E-2</v>
      </c>
      <c r="M91" s="9">
        <v>-2.4716854896299999E-2</v>
      </c>
      <c r="N91" s="9">
        <v>-1.32631145461E-2</v>
      </c>
      <c r="O91" s="9">
        <v>3.0818143319099999E-2</v>
      </c>
      <c r="P91" s="10">
        <v>5.8637925178600002E-3</v>
      </c>
      <c r="Q91" s="10">
        <v>3.4457228543300002E-2</v>
      </c>
      <c r="R91" s="10">
        <v>-1.6467648889800001E-3</v>
      </c>
      <c r="S91" s="13">
        <v>-2.1334385897499999E-2</v>
      </c>
      <c r="T91" s="27"/>
      <c r="U91" s="7">
        <f t="shared" si="15"/>
        <v>-4.4673345259300001E-2</v>
      </c>
      <c r="V91" s="7">
        <f t="shared" si="15"/>
        <v>1.7532018091900001E-2</v>
      </c>
      <c r="W91" s="7">
        <f t="shared" si="15"/>
        <v>-6.4310021079499999E-2</v>
      </c>
      <c r="X91" s="9">
        <f t="shared" si="15"/>
        <v>-2.9416854896299999E-2</v>
      </c>
      <c r="Y91" s="9">
        <f t="shared" si="15"/>
        <v>-1.7963114546100001E-2</v>
      </c>
      <c r="Z91" s="9">
        <f t="shared" si="14"/>
        <v>2.61181433191E-2</v>
      </c>
      <c r="AA91" s="10">
        <f t="shared" si="14"/>
        <v>1.16379251786E-3</v>
      </c>
      <c r="AB91" s="10">
        <f t="shared" si="14"/>
        <v>2.9757228543300002E-2</v>
      </c>
      <c r="AC91" s="10">
        <f t="shared" si="14"/>
        <v>-6.3467648889800003E-3</v>
      </c>
      <c r="AD91" s="13">
        <f t="shared" si="14"/>
        <v>-2.6034385897499998E-2</v>
      </c>
      <c r="AF91" s="10">
        <f t="shared" si="16"/>
        <v>-9.7932131331133314E-3</v>
      </c>
      <c r="AG91" s="10">
        <f t="shared" si="17"/>
        <v>6.8752538825580037E-3</v>
      </c>
    </row>
    <row r="92" spans="1:33" x14ac:dyDescent="0.25">
      <c r="A92" s="3">
        <v>36644</v>
      </c>
      <c r="B92" s="4"/>
      <c r="C92" s="22">
        <v>4.5999999999999999E-3</v>
      </c>
      <c r="D92" s="22"/>
      <c r="E92" s="22">
        <v>-6.4100000000000004E-2</v>
      </c>
      <c r="F92" s="22">
        <v>-7.6399999999999996E-2</v>
      </c>
      <c r="G92" s="22">
        <v>9.2600000000000002E-2</v>
      </c>
      <c r="H92" s="22">
        <v>-8.4700000000000011E-2</v>
      </c>
      <c r="J92" s="7">
        <v>-7.4748833576500001E-2</v>
      </c>
      <c r="K92" s="7">
        <v>1.42004746467E-2</v>
      </c>
      <c r="L92" s="7">
        <v>2.2683462433900001E-2</v>
      </c>
      <c r="M92" s="9">
        <v>-5.3711971063500001E-2</v>
      </c>
      <c r="N92" s="9">
        <v>-2.2959004424E-2</v>
      </c>
      <c r="O92" s="9">
        <v>-7.7801219423199994E-2</v>
      </c>
      <c r="P92" s="10">
        <v>-7.4913683529999999E-3</v>
      </c>
      <c r="Q92" s="10">
        <v>3.5511738782999999E-2</v>
      </c>
      <c r="R92" s="10">
        <v>9.1755730023100005E-3</v>
      </c>
      <c r="S92" s="13">
        <v>-4.6425212953999997E-2</v>
      </c>
      <c r="T92" s="27"/>
      <c r="U92" s="7">
        <f t="shared" si="15"/>
        <v>-7.9348833576499994E-2</v>
      </c>
      <c r="V92" s="7">
        <f t="shared" si="15"/>
        <v>9.6004746467000003E-3</v>
      </c>
      <c r="W92" s="7">
        <f t="shared" si="15"/>
        <v>1.8083462433900001E-2</v>
      </c>
      <c r="X92" s="9">
        <f t="shared" si="15"/>
        <v>-5.8311971063500001E-2</v>
      </c>
      <c r="Y92" s="9">
        <f t="shared" si="15"/>
        <v>-2.7559004424E-2</v>
      </c>
      <c r="Z92" s="9">
        <f t="shared" si="14"/>
        <v>-8.2401219423200001E-2</v>
      </c>
      <c r="AA92" s="10">
        <f t="shared" si="14"/>
        <v>-1.2091368352999999E-2</v>
      </c>
      <c r="AB92" s="10">
        <f t="shared" si="14"/>
        <v>3.0911738782999999E-2</v>
      </c>
      <c r="AC92" s="10">
        <f t="shared" si="14"/>
        <v>4.5755730023100006E-3</v>
      </c>
      <c r="AD92" s="13">
        <f t="shared" si="14"/>
        <v>-5.1025212953999997E-2</v>
      </c>
      <c r="AF92" s="10">
        <f t="shared" si="16"/>
        <v>-2.1837905330476661E-2</v>
      </c>
      <c r="AG92" s="10">
        <f t="shared" si="17"/>
        <v>7.6830365095317179E-3</v>
      </c>
    </row>
    <row r="93" spans="1:33" x14ac:dyDescent="0.25">
      <c r="A93" s="3">
        <v>36677</v>
      </c>
      <c r="B93" s="4"/>
      <c r="C93" s="22">
        <v>5.0000000000000001E-3</v>
      </c>
      <c r="D93" s="22"/>
      <c r="E93" s="22">
        <v>-4.4000000000000004E-2</v>
      </c>
      <c r="F93" s="22">
        <v>-4.6600000000000003E-2</v>
      </c>
      <c r="G93" s="22">
        <v>3.7999999999999999E-2</v>
      </c>
      <c r="H93" s="22">
        <v>-9.0999999999999998E-2</v>
      </c>
      <c r="J93" s="7">
        <v>-3.4705363151099997E-2</v>
      </c>
      <c r="K93" s="7">
        <v>1.44310121927E-2</v>
      </c>
      <c r="L93" s="7">
        <v>6.1197273381599998E-2</v>
      </c>
      <c r="M93" s="9">
        <v>2.30137221891E-2</v>
      </c>
      <c r="N93" s="9">
        <v>5.6457612285800004E-3</v>
      </c>
      <c r="O93" s="9">
        <v>-4.15292808152E-2</v>
      </c>
      <c r="P93" s="10">
        <v>5.4045278809299997E-5</v>
      </c>
      <c r="Q93" s="10">
        <v>1.9237936196400001E-2</v>
      </c>
      <c r="R93" s="10">
        <v>1.607928474E-5</v>
      </c>
      <c r="S93" s="13">
        <v>-1.18850531869E-2</v>
      </c>
      <c r="T93" s="27"/>
      <c r="U93" s="7">
        <f t="shared" si="15"/>
        <v>-3.9705363151099994E-2</v>
      </c>
      <c r="V93" s="7">
        <f t="shared" si="15"/>
        <v>9.4310121927000008E-3</v>
      </c>
      <c r="W93" s="7">
        <f t="shared" si="15"/>
        <v>5.6197273381600001E-2</v>
      </c>
      <c r="X93" s="9">
        <f t="shared" si="15"/>
        <v>1.8013722189099999E-2</v>
      </c>
      <c r="Y93" s="9">
        <f t="shared" si="15"/>
        <v>6.4576122858000032E-4</v>
      </c>
      <c r="Z93" s="9">
        <f t="shared" ref="Z93:AD143" si="18">O93-$C93</f>
        <v>-4.6529280815199997E-2</v>
      </c>
      <c r="AA93" s="10">
        <f t="shared" si="18"/>
        <v>-4.9459547211906998E-3</v>
      </c>
      <c r="AB93" s="10">
        <f t="shared" si="18"/>
        <v>1.42379361964E-2</v>
      </c>
      <c r="AC93" s="10">
        <f t="shared" si="18"/>
        <v>-4.9839207152599999E-3</v>
      </c>
      <c r="AD93" s="13">
        <f t="shared" si="18"/>
        <v>-1.68850531869E-2</v>
      </c>
      <c r="AF93" s="10">
        <f t="shared" si="16"/>
        <v>2.6235397618103585E-4</v>
      </c>
      <c r="AG93" s="10">
        <f t="shared" si="17"/>
        <v>1.1153502147118724E-2</v>
      </c>
    </row>
    <row r="94" spans="1:33" x14ac:dyDescent="0.25">
      <c r="A94" s="3">
        <v>36707</v>
      </c>
      <c r="B94" s="4"/>
      <c r="C94" s="22">
        <v>4.0000000000000001E-3</v>
      </c>
      <c r="D94" s="22"/>
      <c r="E94" s="22">
        <v>4.7599999999999996E-2</v>
      </c>
      <c r="F94" s="22">
        <v>0.13739999999999999</v>
      </c>
      <c r="G94" s="22">
        <v>-9.9199999999999997E-2</v>
      </c>
      <c r="H94" s="22">
        <v>0.16550000000000001</v>
      </c>
      <c r="J94" s="7">
        <v>6.1140498001799999E-2</v>
      </c>
      <c r="K94" s="7">
        <v>1.7981854933500001E-2</v>
      </c>
      <c r="L94" s="7">
        <v>-7.0061725638800004E-2</v>
      </c>
      <c r="M94" s="9">
        <v>1.3026880285899999E-2</v>
      </c>
      <c r="N94" s="9">
        <v>-1.13924569374E-2</v>
      </c>
      <c r="O94" s="9">
        <v>5.5154049743399998E-2</v>
      </c>
      <c r="P94" s="10">
        <v>1.9173858443899999E-2</v>
      </c>
      <c r="Q94" s="10">
        <v>1.9515332931900001E-2</v>
      </c>
      <c r="R94" s="10">
        <v>9.0770516927500006E-3</v>
      </c>
      <c r="S94" s="13">
        <v>3.6447151419700001E-2</v>
      </c>
      <c r="T94" s="27"/>
      <c r="U94" s="7">
        <f t="shared" ref="U94:Y144" si="19">J94-$C94</f>
        <v>5.7140498001800002E-2</v>
      </c>
      <c r="V94" s="7">
        <f t="shared" si="19"/>
        <v>1.3981854933500001E-2</v>
      </c>
      <c r="W94" s="7">
        <f t="shared" si="19"/>
        <v>-7.4061725638800008E-2</v>
      </c>
      <c r="X94" s="9">
        <f t="shared" si="19"/>
        <v>9.0268802858999991E-3</v>
      </c>
      <c r="Y94" s="9">
        <f t="shared" si="19"/>
        <v>-1.53924569374E-2</v>
      </c>
      <c r="Z94" s="9">
        <f t="shared" si="18"/>
        <v>5.1154049743400001E-2</v>
      </c>
      <c r="AA94" s="10">
        <f t="shared" si="18"/>
        <v>1.5173858443899998E-2</v>
      </c>
      <c r="AB94" s="10">
        <f t="shared" si="18"/>
        <v>1.5515332931900001E-2</v>
      </c>
      <c r="AC94" s="10">
        <f t="shared" si="18"/>
        <v>5.0770516927500006E-3</v>
      </c>
      <c r="AD94" s="13">
        <f t="shared" si="18"/>
        <v>3.2447151419700004E-2</v>
      </c>
      <c r="AF94" s="10">
        <f t="shared" si="16"/>
        <v>8.6239270507722215E-3</v>
      </c>
      <c r="AG94" s="10">
        <f t="shared" si="17"/>
        <v>9.0856888860696827E-3</v>
      </c>
    </row>
    <row r="95" spans="1:33" x14ac:dyDescent="0.25">
      <c r="A95" s="3">
        <v>36738</v>
      </c>
      <c r="B95" s="4"/>
      <c r="C95" s="22">
        <v>4.7999999999999996E-3</v>
      </c>
      <c r="D95" s="22"/>
      <c r="E95" s="22">
        <v>-2.1899999999999999E-2</v>
      </c>
      <c r="F95" s="22">
        <v>-2.7900000000000001E-2</v>
      </c>
      <c r="G95" s="22">
        <v>8.4499999999999992E-2</v>
      </c>
      <c r="H95" s="22">
        <v>-8.0000000000000004E-4</v>
      </c>
      <c r="J95" s="7">
        <v>-6.8826713671799999E-3</v>
      </c>
      <c r="K95" s="7">
        <v>1.17355499232E-2</v>
      </c>
      <c r="L95" s="7">
        <v>3.53189264445E-2</v>
      </c>
      <c r="M95" s="9">
        <v>1.7567965114600001E-2</v>
      </c>
      <c r="N95" s="9">
        <v>-2.1056643468199999E-2</v>
      </c>
      <c r="O95" s="9">
        <v>5.2769334356700002E-3</v>
      </c>
      <c r="P95" s="10">
        <v>4.4506187909700004E-3</v>
      </c>
      <c r="Q95" s="10">
        <v>1.4025500028E-2</v>
      </c>
      <c r="R95" s="10">
        <v>5.0027386174399998E-3</v>
      </c>
      <c r="S95" s="13">
        <v>5.7392443465700002E-4</v>
      </c>
      <c r="T95" s="27"/>
      <c r="U95" s="7">
        <f t="shared" si="19"/>
        <v>-1.168267136718E-2</v>
      </c>
      <c r="V95" s="7">
        <f t="shared" si="19"/>
        <v>6.9355499232000009E-3</v>
      </c>
      <c r="W95" s="7">
        <f t="shared" si="19"/>
        <v>3.0518926444500001E-2</v>
      </c>
      <c r="X95" s="9">
        <f t="shared" si="19"/>
        <v>1.2767965114600002E-2</v>
      </c>
      <c r="Y95" s="9">
        <f t="shared" si="19"/>
        <v>-2.5856643468199998E-2</v>
      </c>
      <c r="Z95" s="9">
        <f t="shared" si="18"/>
        <v>4.7693343567000064E-4</v>
      </c>
      <c r="AA95" s="10">
        <f t="shared" si="18"/>
        <v>-3.4938120902999921E-4</v>
      </c>
      <c r="AB95" s="10">
        <f t="shared" si="18"/>
        <v>9.2255000279999992E-3</v>
      </c>
      <c r="AC95" s="10">
        <f t="shared" si="18"/>
        <v>2.0273861744000022E-4</v>
      </c>
      <c r="AD95" s="13">
        <f t="shared" si="18"/>
        <v>-4.2260755653429991E-3</v>
      </c>
      <c r="AF95" s="10">
        <f t="shared" si="16"/>
        <v>2.4709908354444451E-3</v>
      </c>
      <c r="AG95" s="10">
        <f t="shared" si="17"/>
        <v>7.2519105824097345E-3</v>
      </c>
    </row>
    <row r="96" spans="1:33" x14ac:dyDescent="0.25">
      <c r="A96" s="3">
        <v>36769</v>
      </c>
      <c r="B96" s="4"/>
      <c r="C96" s="22">
        <v>5.0000000000000001E-3</v>
      </c>
      <c r="D96" s="22"/>
      <c r="E96" s="22">
        <v>7.0900000000000005E-2</v>
      </c>
      <c r="F96" s="22">
        <v>-9.0000000000000011E-3</v>
      </c>
      <c r="G96" s="22">
        <v>-1.29E-2</v>
      </c>
      <c r="H96" s="22">
        <v>5.7699999999999994E-2</v>
      </c>
      <c r="J96" s="7">
        <v>4.87704146923E-2</v>
      </c>
      <c r="K96" s="7">
        <v>1.41277346097E-2</v>
      </c>
      <c r="L96" s="7">
        <v>-7.2445004911400004E-2</v>
      </c>
      <c r="M96" s="9">
        <v>2.9062307493200001E-2</v>
      </c>
      <c r="N96" s="9">
        <v>1.2103827563900001E-2</v>
      </c>
      <c r="O96" s="9">
        <v>4.29992074292E-2</v>
      </c>
      <c r="P96" s="10">
        <v>1.69504869467E-2</v>
      </c>
      <c r="Q96" s="10">
        <v>1.6675172339999999E-2</v>
      </c>
      <c r="R96" s="10">
        <v>6.5154729412100001E-3</v>
      </c>
      <c r="S96" s="13">
        <v>3.3734530295000002E-2</v>
      </c>
      <c r="T96" s="27"/>
      <c r="U96" s="7">
        <f t="shared" si="19"/>
        <v>4.3770414692300003E-2</v>
      </c>
      <c r="V96" s="7">
        <f t="shared" si="19"/>
        <v>9.1277346097000008E-3</v>
      </c>
      <c r="W96" s="7">
        <f t="shared" si="19"/>
        <v>-7.7445004911400009E-2</v>
      </c>
      <c r="X96" s="9">
        <f t="shared" si="19"/>
        <v>2.40623074932E-2</v>
      </c>
      <c r="Y96" s="9">
        <f t="shared" si="19"/>
        <v>7.1038275639000005E-3</v>
      </c>
      <c r="Z96" s="9">
        <f t="shared" si="18"/>
        <v>3.7999207429200002E-2</v>
      </c>
      <c r="AA96" s="10">
        <f t="shared" si="18"/>
        <v>1.1950486946699999E-2</v>
      </c>
      <c r="AB96" s="10">
        <f t="shared" si="18"/>
        <v>1.1675172339999998E-2</v>
      </c>
      <c r="AC96" s="10">
        <f t="shared" si="18"/>
        <v>1.51547294121E-3</v>
      </c>
      <c r="AD96" s="13">
        <f t="shared" si="18"/>
        <v>2.8734530295000001E-2</v>
      </c>
      <c r="AF96" s="10">
        <f t="shared" si="16"/>
        <v>7.7510687894233321E-3</v>
      </c>
      <c r="AG96" s="10">
        <f t="shared" si="17"/>
        <v>4.9796986999348508E-3</v>
      </c>
    </row>
    <row r="97" spans="1:33" x14ac:dyDescent="0.25">
      <c r="A97" s="3">
        <v>36798</v>
      </c>
      <c r="B97" s="4"/>
      <c r="C97" s="22">
        <v>5.1000000000000004E-3</v>
      </c>
      <c r="D97" s="22"/>
      <c r="E97" s="22">
        <v>-5.62E-2</v>
      </c>
      <c r="F97" s="22">
        <v>-1.84E-2</v>
      </c>
      <c r="G97" s="22">
        <v>6.8699999999999997E-2</v>
      </c>
      <c r="H97" s="22">
        <v>2.1800000000000003E-2</v>
      </c>
      <c r="J97" s="7">
        <v>-7.3206667525899998E-3</v>
      </c>
      <c r="K97" s="7">
        <v>-1.53765784782E-3</v>
      </c>
      <c r="L97" s="7">
        <v>9.87101524565E-2</v>
      </c>
      <c r="M97" s="9">
        <v>-8.9146019292400003E-3</v>
      </c>
      <c r="N97" s="9">
        <v>-3.3630568156399997E-2</v>
      </c>
      <c r="O97" s="9">
        <v>-6.8112910312499997E-2</v>
      </c>
      <c r="P97" s="10">
        <v>5.9327781914200002E-3</v>
      </c>
      <c r="Q97" s="10">
        <v>1.9973395153299999E-2</v>
      </c>
      <c r="R97" s="10">
        <v>7.3150563423000003E-3</v>
      </c>
      <c r="S97" s="13">
        <v>-4.2779781944200001E-3</v>
      </c>
      <c r="T97" s="27"/>
      <c r="U97" s="7">
        <f t="shared" si="19"/>
        <v>-1.2420666752590001E-2</v>
      </c>
      <c r="V97" s="7">
        <f t="shared" si="19"/>
        <v>-6.6376578478199999E-3</v>
      </c>
      <c r="W97" s="7">
        <f t="shared" si="19"/>
        <v>9.3610152456500006E-2</v>
      </c>
      <c r="X97" s="9">
        <f t="shared" si="19"/>
        <v>-1.4014601929240001E-2</v>
      </c>
      <c r="Y97" s="9">
        <f t="shared" si="19"/>
        <v>-3.8730568156399997E-2</v>
      </c>
      <c r="Z97" s="9">
        <f t="shared" si="18"/>
        <v>-7.321291031249999E-2</v>
      </c>
      <c r="AA97" s="10">
        <f t="shared" si="18"/>
        <v>8.3277819141999981E-4</v>
      </c>
      <c r="AB97" s="10">
        <f t="shared" si="18"/>
        <v>1.4873395153299999E-2</v>
      </c>
      <c r="AC97" s="10">
        <f t="shared" si="18"/>
        <v>2.2150563422999999E-3</v>
      </c>
      <c r="AD97" s="13">
        <f t="shared" si="18"/>
        <v>-9.3779781944199996E-3</v>
      </c>
      <c r="AF97" s="10">
        <f t="shared" si="16"/>
        <v>-3.720558095003333E-3</v>
      </c>
      <c r="AG97" s="10">
        <f t="shared" si="17"/>
        <v>5.9122923040020843E-3</v>
      </c>
    </row>
    <row r="98" spans="1:33" x14ac:dyDescent="0.25">
      <c r="A98" s="3">
        <v>36830</v>
      </c>
      <c r="B98" s="4"/>
      <c r="C98" s="22">
        <v>5.6000000000000008E-3</v>
      </c>
      <c r="D98" s="22"/>
      <c r="E98" s="22">
        <v>-3.0200000000000001E-2</v>
      </c>
      <c r="F98" s="22">
        <v>-3.6299999999999999E-2</v>
      </c>
      <c r="G98" s="22">
        <v>4.8000000000000001E-2</v>
      </c>
      <c r="H98" s="22">
        <v>-4.7E-2</v>
      </c>
      <c r="J98" s="7">
        <v>-2.5547974971E-2</v>
      </c>
      <c r="K98" s="7">
        <v>7.9563793635399997E-3</v>
      </c>
      <c r="L98" s="7">
        <v>6.1277318666099999E-2</v>
      </c>
      <c r="M98" s="9">
        <v>1.24147256166E-2</v>
      </c>
      <c r="N98" s="9">
        <v>7.4635727947299996E-3</v>
      </c>
      <c r="O98" s="9">
        <v>-2.4900151624599999E-2</v>
      </c>
      <c r="P98" s="10">
        <v>-6.3532532230000001E-4</v>
      </c>
      <c r="Q98" s="10">
        <v>1.0750562993800001E-2</v>
      </c>
      <c r="R98" s="10">
        <v>2.7305572255499999E-3</v>
      </c>
      <c r="S98" s="13">
        <v>-1.1088417289100001E-2</v>
      </c>
      <c r="T98" s="27"/>
      <c r="U98" s="7">
        <f t="shared" si="19"/>
        <v>-3.1147974971000001E-2</v>
      </c>
      <c r="V98" s="7">
        <f t="shared" si="19"/>
        <v>2.3563793635399989E-3</v>
      </c>
      <c r="W98" s="7">
        <f t="shared" si="19"/>
        <v>5.5677318666099998E-2</v>
      </c>
      <c r="X98" s="9">
        <f t="shared" si="19"/>
        <v>6.8147256165999991E-3</v>
      </c>
      <c r="Y98" s="9">
        <f t="shared" si="19"/>
        <v>1.8635727947299988E-3</v>
      </c>
      <c r="Z98" s="9">
        <f t="shared" si="18"/>
        <v>-3.05001516246E-2</v>
      </c>
      <c r="AA98" s="10">
        <f t="shared" si="18"/>
        <v>-6.2353253223000008E-3</v>
      </c>
      <c r="AB98" s="10">
        <f t="shared" si="18"/>
        <v>5.1505629937999998E-3</v>
      </c>
      <c r="AC98" s="10">
        <f t="shared" si="18"/>
        <v>-2.8694427744500009E-3</v>
      </c>
      <c r="AD98" s="13">
        <f t="shared" si="18"/>
        <v>-1.6688417289100001E-2</v>
      </c>
      <c r="AF98" s="10">
        <f t="shared" si="16"/>
        <v>1.2329608249111095E-4</v>
      </c>
      <c r="AG98" s="10">
        <f t="shared" si="17"/>
        <v>4.7029574022700625E-3</v>
      </c>
    </row>
    <row r="99" spans="1:33" x14ac:dyDescent="0.25">
      <c r="A99" s="3">
        <v>36860</v>
      </c>
      <c r="B99" s="4"/>
      <c r="C99" s="22">
        <v>5.1000000000000004E-3</v>
      </c>
      <c r="D99" s="22"/>
      <c r="E99" s="22">
        <v>-0.1076</v>
      </c>
      <c r="F99" s="22">
        <v>-3.0699999999999998E-2</v>
      </c>
      <c r="G99" s="22">
        <v>0.12390000000000001</v>
      </c>
      <c r="H99" s="22">
        <v>-2.4900000000000002E-2</v>
      </c>
      <c r="J99" s="7">
        <v>-3.82198075916E-2</v>
      </c>
      <c r="K99" s="7">
        <v>2.6488683047499999E-3</v>
      </c>
      <c r="L99" s="7">
        <v>0.137393402778</v>
      </c>
      <c r="M99" s="9">
        <v>3.6101406235000001E-2</v>
      </c>
      <c r="N99" s="9">
        <v>6.6586728505699994E-2</v>
      </c>
      <c r="O99" s="9">
        <v>-3.6564543805600001E-2</v>
      </c>
      <c r="P99" s="10">
        <v>-7.8510661399900008E-3</v>
      </c>
      <c r="Q99" s="10">
        <v>-4.89363688385E-3</v>
      </c>
      <c r="R99" s="10">
        <v>6.8525178703799997E-3</v>
      </c>
      <c r="S99" s="13">
        <v>-1.5671409158099999E-2</v>
      </c>
      <c r="T99" s="27"/>
      <c r="U99" s="7">
        <f t="shared" si="19"/>
        <v>-4.33198075916E-2</v>
      </c>
      <c r="V99" s="7">
        <f t="shared" si="19"/>
        <v>-2.4511316952500004E-3</v>
      </c>
      <c r="W99" s="7">
        <f t="shared" si="19"/>
        <v>0.132293402778</v>
      </c>
      <c r="X99" s="9">
        <f t="shared" si="19"/>
        <v>3.1001406235000001E-2</v>
      </c>
      <c r="Y99" s="9">
        <f t="shared" si="19"/>
        <v>6.1486728505699993E-2</v>
      </c>
      <c r="Z99" s="9">
        <f t="shared" si="18"/>
        <v>-4.1664543805600002E-2</v>
      </c>
      <c r="AA99" s="10">
        <f t="shared" si="18"/>
        <v>-1.2951066139990001E-2</v>
      </c>
      <c r="AB99" s="10">
        <f t="shared" si="18"/>
        <v>-9.9936368838500003E-3</v>
      </c>
      <c r="AC99" s="10">
        <f t="shared" si="18"/>
        <v>1.7525178703799993E-3</v>
      </c>
      <c r="AD99" s="13">
        <f t="shared" si="18"/>
        <v>-2.0771409158099999E-2</v>
      </c>
      <c r="AF99" s="10">
        <f t="shared" si="16"/>
        <v>1.2905985474754442E-2</v>
      </c>
      <c r="AG99" s="10">
        <f t="shared" si="17"/>
        <v>3.8633195709802371E-3</v>
      </c>
    </row>
    <row r="100" spans="1:33" x14ac:dyDescent="0.25">
      <c r="A100" s="3">
        <v>36889</v>
      </c>
      <c r="B100" s="4"/>
      <c r="C100" s="22">
        <v>5.0000000000000001E-3</v>
      </c>
      <c r="D100" s="22"/>
      <c r="E100" s="22">
        <v>1.54E-2</v>
      </c>
      <c r="F100" s="22">
        <v>1.5900000000000001E-2</v>
      </c>
      <c r="G100" s="22">
        <v>6.13E-2</v>
      </c>
      <c r="H100" s="22">
        <v>6.83E-2</v>
      </c>
      <c r="J100" s="7">
        <v>3.4039695660700003E-2</v>
      </c>
      <c r="K100" s="7">
        <v>1.25959517463E-2</v>
      </c>
      <c r="L100" s="7">
        <v>8.3819519147100008E-3</v>
      </c>
      <c r="M100" s="9">
        <v>5.0279963228799997E-2</v>
      </c>
      <c r="N100" s="9">
        <v>7.7389958852999999E-2</v>
      </c>
      <c r="O100" s="9">
        <v>2.3039629873000001E-2</v>
      </c>
      <c r="P100" s="10">
        <v>4.0352697604199997E-3</v>
      </c>
      <c r="Q100" s="10">
        <v>4.2135968954300001E-3</v>
      </c>
      <c r="R100" s="10">
        <v>3.0315279206100001E-3</v>
      </c>
      <c r="S100" s="13">
        <v>2.6406591048E-2</v>
      </c>
      <c r="T100" s="27"/>
      <c r="U100" s="7">
        <f t="shared" si="19"/>
        <v>2.9039695660700002E-2</v>
      </c>
      <c r="V100" s="7">
        <f t="shared" si="19"/>
        <v>7.5959517463000002E-3</v>
      </c>
      <c r="W100" s="7">
        <f t="shared" si="19"/>
        <v>3.3819519147100007E-3</v>
      </c>
      <c r="X100" s="9">
        <f t="shared" si="19"/>
        <v>4.5279963228799999E-2</v>
      </c>
      <c r="Y100" s="9">
        <f t="shared" si="19"/>
        <v>7.2389958852999994E-2</v>
      </c>
      <c r="Z100" s="9">
        <f t="shared" si="18"/>
        <v>1.8039629873E-2</v>
      </c>
      <c r="AA100" s="10">
        <f t="shared" si="18"/>
        <v>-9.6473023958000038E-4</v>
      </c>
      <c r="AB100" s="10">
        <f t="shared" si="18"/>
        <v>-7.8640310456999998E-4</v>
      </c>
      <c r="AC100" s="10">
        <f t="shared" si="18"/>
        <v>-1.96847207939E-3</v>
      </c>
      <c r="AD100" s="13">
        <f t="shared" si="18"/>
        <v>2.1406591047999999E-2</v>
      </c>
      <c r="AF100" s="10">
        <f t="shared" si="16"/>
        <v>1.9111949539218884E-2</v>
      </c>
      <c r="AG100" s="10">
        <f t="shared" si="17"/>
        <v>6.0044639222006837E-3</v>
      </c>
    </row>
    <row r="101" spans="1:33" x14ac:dyDescent="0.25">
      <c r="A101" s="3">
        <v>36922</v>
      </c>
      <c r="B101" s="4"/>
      <c r="C101" s="22">
        <v>5.4000000000000003E-3</v>
      </c>
      <c r="D101" s="22"/>
      <c r="E101" s="22">
        <v>3.4100000000000005E-2</v>
      </c>
      <c r="F101" s="22">
        <v>6.9800000000000001E-2</v>
      </c>
      <c r="G101" s="22">
        <v>-5.67E-2</v>
      </c>
      <c r="H101" s="22">
        <v>-0.25010000000000004</v>
      </c>
      <c r="J101" s="7">
        <v>-5.97463639016E-3</v>
      </c>
      <c r="K101" s="7">
        <v>2.1136920963800002E-2</v>
      </c>
      <c r="L101" s="7">
        <v>-1.4462370771E-2</v>
      </c>
      <c r="M101" s="9">
        <v>3.3015561611500002E-2</v>
      </c>
      <c r="N101" s="9">
        <v>-4.9678476460600005E-4</v>
      </c>
      <c r="O101" s="9">
        <v>4.33064507711E-2</v>
      </c>
      <c r="P101" s="10">
        <v>2.4489673596099999E-2</v>
      </c>
      <c r="Q101" s="10">
        <v>2.66965769515E-2</v>
      </c>
      <c r="R101" s="10">
        <v>1.40943467473E-2</v>
      </c>
      <c r="S101" s="13">
        <v>9.2890615389200001E-3</v>
      </c>
      <c r="T101" s="27"/>
      <c r="U101" s="7">
        <f t="shared" si="19"/>
        <v>-1.137463639016E-2</v>
      </c>
      <c r="V101" s="7">
        <f t="shared" si="19"/>
        <v>1.57369209638E-2</v>
      </c>
      <c r="W101" s="7">
        <f t="shared" si="19"/>
        <v>-1.9862370771000001E-2</v>
      </c>
      <c r="X101" s="9">
        <f t="shared" si="19"/>
        <v>2.76155616115E-2</v>
      </c>
      <c r="Y101" s="9">
        <f t="shared" si="19"/>
        <v>-5.8967847646060004E-3</v>
      </c>
      <c r="Z101" s="9">
        <f t="shared" si="18"/>
        <v>3.7906450771099998E-2</v>
      </c>
      <c r="AA101" s="10">
        <f t="shared" si="18"/>
        <v>1.9089673596099997E-2</v>
      </c>
      <c r="AB101" s="10">
        <f t="shared" si="18"/>
        <v>2.1296576951500001E-2</v>
      </c>
      <c r="AC101" s="10">
        <f t="shared" si="18"/>
        <v>8.6943467473E-3</v>
      </c>
      <c r="AD101" s="13">
        <f t="shared" si="18"/>
        <v>3.8890615389199999E-3</v>
      </c>
      <c r="AF101" s="10">
        <f t="shared" si="16"/>
        <v>1.0356193190614885E-2</v>
      </c>
      <c r="AG101" s="10">
        <f t="shared" si="17"/>
        <v>1.2763944212425805E-2</v>
      </c>
    </row>
    <row r="102" spans="1:33" x14ac:dyDescent="0.25">
      <c r="A102" s="3">
        <v>36950</v>
      </c>
      <c r="B102" s="4"/>
      <c r="C102" s="22">
        <v>3.9000000000000003E-3</v>
      </c>
      <c r="D102" s="22"/>
      <c r="E102" s="22">
        <v>-0.1032</v>
      </c>
      <c r="F102" s="22">
        <v>-1.1399999999999999E-2</v>
      </c>
      <c r="G102" s="22">
        <v>0.13880000000000001</v>
      </c>
      <c r="H102" s="22">
        <v>0.12560000000000002</v>
      </c>
      <c r="J102" s="7">
        <v>-2.43215197893E-2</v>
      </c>
      <c r="K102" s="7">
        <v>8.8070627955300004E-3</v>
      </c>
      <c r="L102" s="7">
        <v>8.2576573101100004E-2</v>
      </c>
      <c r="M102" s="9">
        <v>9.7603282327000003E-3</v>
      </c>
      <c r="N102" s="9">
        <v>1.32126847175E-3</v>
      </c>
      <c r="O102" s="9">
        <v>-2.90787766707E-2</v>
      </c>
      <c r="P102" s="10">
        <v>1.5729796009499999E-2</v>
      </c>
      <c r="Q102" s="10">
        <v>2.1028296916899999E-2</v>
      </c>
      <c r="R102" s="10">
        <v>5.1517245149199998E-3</v>
      </c>
      <c r="S102" s="13">
        <v>-6.01432661724E-3</v>
      </c>
      <c r="T102" s="27"/>
      <c r="U102" s="7">
        <f t="shared" si="19"/>
        <v>-2.8221519789300001E-2</v>
      </c>
      <c r="V102" s="7">
        <f t="shared" si="19"/>
        <v>4.9070627955299997E-3</v>
      </c>
      <c r="W102" s="7">
        <f t="shared" si="19"/>
        <v>7.8676573101100003E-2</v>
      </c>
      <c r="X102" s="9">
        <f t="shared" si="19"/>
        <v>5.8603282326999996E-3</v>
      </c>
      <c r="Y102" s="9">
        <f t="shared" si="19"/>
        <v>-2.5787315282500001E-3</v>
      </c>
      <c r="Z102" s="9">
        <f t="shared" si="18"/>
        <v>-3.2978776670699997E-2</v>
      </c>
      <c r="AA102" s="10">
        <f t="shared" si="18"/>
        <v>1.1829796009499998E-2</v>
      </c>
      <c r="AB102" s="10">
        <f t="shared" si="18"/>
        <v>1.7128296916899998E-2</v>
      </c>
      <c r="AC102" s="10">
        <f t="shared" si="18"/>
        <v>1.2517245149199995E-3</v>
      </c>
      <c r="AD102" s="13">
        <f t="shared" si="18"/>
        <v>-9.9143266172399998E-3</v>
      </c>
      <c r="AF102" s="10">
        <f t="shared" si="16"/>
        <v>6.2083059535999983E-3</v>
      </c>
      <c r="AG102" s="10">
        <f t="shared" si="17"/>
        <v>1.224897183641668E-2</v>
      </c>
    </row>
    <row r="103" spans="1:33" x14ac:dyDescent="0.25">
      <c r="A103" s="3">
        <v>36980</v>
      </c>
      <c r="B103" s="4"/>
      <c r="C103" s="22">
        <v>4.4000000000000003E-3</v>
      </c>
      <c r="D103" s="22"/>
      <c r="E103" s="22">
        <v>-7.4700000000000003E-2</v>
      </c>
      <c r="F103" s="22">
        <v>5.3E-3</v>
      </c>
      <c r="G103" s="22">
        <v>6.3700000000000007E-2</v>
      </c>
      <c r="H103" s="22">
        <v>8.4000000000000005E-2</v>
      </c>
      <c r="J103" s="7">
        <v>-1.94924999704E-2</v>
      </c>
      <c r="K103" s="7">
        <v>9.0884143491399994E-3</v>
      </c>
      <c r="L103" s="7">
        <v>3.9605469732900002E-2</v>
      </c>
      <c r="M103" s="9">
        <v>2.7248691138299998E-2</v>
      </c>
      <c r="N103" s="9">
        <v>4.8656690107200001E-2</v>
      </c>
      <c r="O103" s="9">
        <v>-1.2998438461500001E-2</v>
      </c>
      <c r="P103" s="10">
        <v>1.0490995099E-3</v>
      </c>
      <c r="Q103" s="10">
        <v>1.4064889862299999E-2</v>
      </c>
      <c r="R103" s="10">
        <v>2.3108885412100001E-3</v>
      </c>
      <c r="S103" s="13">
        <v>-3.4975214031600001E-3</v>
      </c>
      <c r="T103" s="27"/>
      <c r="U103" s="7">
        <f t="shared" si="19"/>
        <v>-2.3892499970400001E-2</v>
      </c>
      <c r="V103" s="7">
        <f t="shared" si="19"/>
        <v>4.6884143491399992E-3</v>
      </c>
      <c r="W103" s="7">
        <f t="shared" si="19"/>
        <v>3.5205469732900001E-2</v>
      </c>
      <c r="X103" s="9">
        <f t="shared" si="19"/>
        <v>2.2848691138299997E-2</v>
      </c>
      <c r="Y103" s="9">
        <f t="shared" si="19"/>
        <v>4.42566901072E-2</v>
      </c>
      <c r="Z103" s="9">
        <f t="shared" si="18"/>
        <v>-1.73984384615E-2</v>
      </c>
      <c r="AA103" s="10">
        <f t="shared" si="18"/>
        <v>-3.3509004901000001E-3</v>
      </c>
      <c r="AB103" s="10">
        <f t="shared" si="18"/>
        <v>9.6648898622999982E-3</v>
      </c>
      <c r="AC103" s="10">
        <f t="shared" si="18"/>
        <v>-2.0891114587900002E-3</v>
      </c>
      <c r="AD103" s="13">
        <f t="shared" si="18"/>
        <v>-7.8975214031599995E-3</v>
      </c>
      <c r="AF103" s="10">
        <f t="shared" si="16"/>
        <v>7.7703560898944452E-3</v>
      </c>
      <c r="AG103" s="10">
        <f t="shared" si="17"/>
        <v>5.6785067599389779E-3</v>
      </c>
    </row>
    <row r="104" spans="1:33" x14ac:dyDescent="0.25">
      <c r="A104" s="3">
        <v>37011</v>
      </c>
      <c r="B104" s="4"/>
      <c r="C104" s="22">
        <v>3.9000000000000003E-3</v>
      </c>
      <c r="D104" s="22"/>
      <c r="E104" s="22">
        <v>7.9899999999999999E-2</v>
      </c>
      <c r="F104" s="22">
        <v>2.8000000000000004E-3</v>
      </c>
      <c r="G104" s="22">
        <v>-4.3899999999999995E-2</v>
      </c>
      <c r="H104" s="22">
        <v>-8.1199999999999994E-2</v>
      </c>
      <c r="J104" s="7">
        <v>7.36685194025E-3</v>
      </c>
      <c r="K104" s="7">
        <v>1.40115209632E-2</v>
      </c>
      <c r="L104" s="7">
        <v>-7.5547875939500006E-2</v>
      </c>
      <c r="M104" s="9">
        <v>6.5618627666899996E-3</v>
      </c>
      <c r="N104" s="9">
        <v>-5.52752434004E-2</v>
      </c>
      <c r="O104" s="9">
        <v>-5.5066427662300004E-3</v>
      </c>
      <c r="P104" s="10">
        <v>8.9129208037500001E-3</v>
      </c>
      <c r="Q104" s="10">
        <v>1.1826616165500001E-2</v>
      </c>
      <c r="R104" s="10">
        <v>1.2833848177600001E-2</v>
      </c>
      <c r="S104" s="13">
        <v>6.5311132921400004E-3</v>
      </c>
      <c r="T104" s="27"/>
      <c r="U104" s="7">
        <f t="shared" si="19"/>
        <v>3.4668519402499998E-3</v>
      </c>
      <c r="V104" s="7">
        <f t="shared" si="19"/>
        <v>1.01115209632E-2</v>
      </c>
      <c r="W104" s="7">
        <f t="shared" si="19"/>
        <v>-7.9447875939500007E-2</v>
      </c>
      <c r="X104" s="9">
        <f t="shared" si="19"/>
        <v>2.6618627666899993E-3</v>
      </c>
      <c r="Y104" s="9">
        <f t="shared" si="19"/>
        <v>-5.91752434004E-2</v>
      </c>
      <c r="Z104" s="9">
        <f t="shared" si="18"/>
        <v>-9.4066427662300011E-3</v>
      </c>
      <c r="AA104" s="10">
        <f t="shared" si="18"/>
        <v>5.0129208037499994E-3</v>
      </c>
      <c r="AB104" s="10">
        <f t="shared" si="18"/>
        <v>7.9266161655E-3</v>
      </c>
      <c r="AC104" s="10">
        <f t="shared" si="18"/>
        <v>8.9338481776000001E-3</v>
      </c>
      <c r="AD104" s="13">
        <f t="shared" si="18"/>
        <v>2.6311132921400002E-3</v>
      </c>
      <c r="AF104" s="10">
        <f t="shared" si="16"/>
        <v>-1.2212904587682224E-2</v>
      </c>
      <c r="AG104" s="10">
        <f t="shared" si="17"/>
        <v>4.3585974205740917E-3</v>
      </c>
    </row>
    <row r="105" spans="1:33" x14ac:dyDescent="0.25">
      <c r="A105" s="3">
        <v>37042</v>
      </c>
      <c r="B105" s="4"/>
      <c r="C105" s="22">
        <v>3.2000000000000002E-3</v>
      </c>
      <c r="D105" s="22"/>
      <c r="E105" s="22">
        <v>7.4000000000000003E-3</v>
      </c>
      <c r="F105" s="22">
        <v>3.0099999999999998E-2</v>
      </c>
      <c r="G105" s="22">
        <v>2.8199999999999999E-2</v>
      </c>
      <c r="H105" s="22">
        <v>2.1299999999999999E-2</v>
      </c>
      <c r="J105" s="7">
        <v>3.86821575002E-3</v>
      </c>
      <c r="K105" s="7">
        <v>6.2999161293000004E-3</v>
      </c>
      <c r="L105" s="7">
        <v>-2.7384497353300001E-2</v>
      </c>
      <c r="M105" s="9">
        <v>2.1334140970300002E-2</v>
      </c>
      <c r="N105" s="9">
        <v>8.2232140042700005E-3</v>
      </c>
      <c r="O105" s="9">
        <v>2.37992637772E-2</v>
      </c>
      <c r="P105" s="10">
        <v>1.0932876687500001E-2</v>
      </c>
      <c r="Q105" s="10">
        <v>6.7599393983400003E-3</v>
      </c>
      <c r="R105" s="10">
        <v>5.0720752114799999E-3</v>
      </c>
      <c r="S105" s="13">
        <v>8.1459167239500002E-3</v>
      </c>
      <c r="T105" s="27"/>
      <c r="U105" s="7">
        <f t="shared" si="19"/>
        <v>6.6821575001999988E-4</v>
      </c>
      <c r="V105" s="7">
        <f t="shared" si="19"/>
        <v>3.0999161293000003E-3</v>
      </c>
      <c r="W105" s="7">
        <f t="shared" si="19"/>
        <v>-3.0584497353300003E-2</v>
      </c>
      <c r="X105" s="9">
        <f t="shared" si="19"/>
        <v>1.81341409703E-2</v>
      </c>
      <c r="Y105" s="9">
        <f t="shared" si="19"/>
        <v>5.0232140042700008E-3</v>
      </c>
      <c r="Z105" s="9">
        <f t="shared" si="18"/>
        <v>2.0599263777199998E-2</v>
      </c>
      <c r="AA105" s="10">
        <f t="shared" si="18"/>
        <v>7.732876687500001E-3</v>
      </c>
      <c r="AB105" s="10">
        <f t="shared" si="18"/>
        <v>3.5599393983400001E-3</v>
      </c>
      <c r="AC105" s="10">
        <f t="shared" si="18"/>
        <v>1.8720752114799997E-3</v>
      </c>
      <c r="AD105" s="13">
        <f t="shared" si="18"/>
        <v>4.9459167239500005E-3</v>
      </c>
      <c r="AF105" s="10">
        <f t="shared" si="16"/>
        <v>3.3450160639011102E-3</v>
      </c>
      <c r="AG105" s="10">
        <f t="shared" si="17"/>
        <v>1.2007985553653723E-3</v>
      </c>
    </row>
    <row r="106" spans="1:33" x14ac:dyDescent="0.25">
      <c r="A106" s="3">
        <v>37071</v>
      </c>
      <c r="B106" s="4"/>
      <c r="C106" s="22">
        <v>2.8000000000000004E-3</v>
      </c>
      <c r="D106" s="22"/>
      <c r="E106" s="22">
        <v>-2.0299999999999999E-2</v>
      </c>
      <c r="F106" s="22">
        <v>6.3899999999999998E-2</v>
      </c>
      <c r="G106" s="22">
        <v>-2.1100000000000001E-2</v>
      </c>
      <c r="H106" s="22">
        <v>3.0000000000000001E-3</v>
      </c>
      <c r="J106" s="7">
        <v>4.1148340240100001E-3</v>
      </c>
      <c r="K106" s="7">
        <v>2.82252665152E-3</v>
      </c>
      <c r="L106" s="7">
        <v>-2.3338203950799999E-3</v>
      </c>
      <c r="M106" s="9">
        <v>1.02241377148E-2</v>
      </c>
      <c r="N106" s="9">
        <v>-8.5055314157599995E-3</v>
      </c>
      <c r="O106" s="9">
        <v>1.62344059544E-2</v>
      </c>
      <c r="P106" s="10">
        <v>1.01754756734E-2</v>
      </c>
      <c r="Q106" s="10">
        <v>1.2244409084399999E-3</v>
      </c>
      <c r="R106" s="10">
        <v>4.9282637844400004E-3</v>
      </c>
      <c r="S106" s="13">
        <v>5.73863123586E-3</v>
      </c>
      <c r="T106" s="27"/>
      <c r="U106" s="7">
        <f t="shared" si="19"/>
        <v>1.3148340240099997E-3</v>
      </c>
      <c r="V106" s="7">
        <f t="shared" si="19"/>
        <v>2.2526651519999552E-5</v>
      </c>
      <c r="W106" s="7">
        <f t="shared" si="19"/>
        <v>-5.1338203950800007E-3</v>
      </c>
      <c r="X106" s="9">
        <f t="shared" si="19"/>
        <v>7.4241377147999995E-3</v>
      </c>
      <c r="Y106" s="9">
        <f t="shared" si="19"/>
        <v>-1.130553141576E-2</v>
      </c>
      <c r="Z106" s="9">
        <f t="shared" si="18"/>
        <v>1.34344059544E-2</v>
      </c>
      <c r="AA106" s="10">
        <f t="shared" si="18"/>
        <v>7.3754756734000001E-3</v>
      </c>
      <c r="AB106" s="10">
        <f t="shared" si="18"/>
        <v>-1.5755590915600005E-3</v>
      </c>
      <c r="AC106" s="10">
        <f t="shared" si="18"/>
        <v>2.12826378444E-3</v>
      </c>
      <c r="AD106" s="13">
        <f t="shared" si="18"/>
        <v>2.9386312358599996E-3</v>
      </c>
      <c r="AF106" s="10">
        <f t="shared" si="16"/>
        <v>1.5205258777966661E-3</v>
      </c>
      <c r="AG106" s="10">
        <f t="shared" si="17"/>
        <v>4.2664036521658012E-4</v>
      </c>
    </row>
    <row r="107" spans="1:33" x14ac:dyDescent="0.25">
      <c r="A107" s="3">
        <v>37103</v>
      </c>
      <c r="B107" s="4"/>
      <c r="C107" s="22">
        <v>3.0000000000000001E-3</v>
      </c>
      <c r="D107" s="22"/>
      <c r="E107" s="22">
        <v>-2.1299999999999999E-2</v>
      </c>
      <c r="F107" s="22">
        <v>-4.1799999999999997E-2</v>
      </c>
      <c r="G107" s="22">
        <v>5.6100000000000004E-2</v>
      </c>
      <c r="H107" s="22">
        <v>5.5800000000000002E-2</v>
      </c>
      <c r="J107" s="7">
        <v>-7.2593905915299996E-3</v>
      </c>
      <c r="K107" s="7">
        <v>2.0876382615500001E-3</v>
      </c>
      <c r="L107" s="7">
        <v>4.1309052470400003E-2</v>
      </c>
      <c r="M107" s="9">
        <v>6.8133693021599998E-3</v>
      </c>
      <c r="N107" s="9">
        <v>1.44025845503E-3</v>
      </c>
      <c r="O107" s="9">
        <v>-2.9618815718799998E-2</v>
      </c>
      <c r="P107" s="10">
        <v>4.6476179599399996E-3</v>
      </c>
      <c r="Q107" s="10">
        <v>1.07364048971E-2</v>
      </c>
      <c r="R107" s="10">
        <v>8.9966566782800003E-3</v>
      </c>
      <c r="S107" s="13">
        <v>-3.12329980722E-4</v>
      </c>
      <c r="T107" s="27"/>
      <c r="U107" s="7">
        <f t="shared" si="19"/>
        <v>-1.0259390591529999E-2</v>
      </c>
      <c r="V107" s="7">
        <f t="shared" si="19"/>
        <v>-9.1236173844999992E-4</v>
      </c>
      <c r="W107" s="7">
        <f t="shared" si="19"/>
        <v>3.83090524704E-2</v>
      </c>
      <c r="X107" s="9">
        <f t="shared" si="19"/>
        <v>3.8133693021599998E-3</v>
      </c>
      <c r="Y107" s="9">
        <f t="shared" si="19"/>
        <v>-1.55974154497E-3</v>
      </c>
      <c r="Z107" s="9">
        <f t="shared" si="18"/>
        <v>-3.2618815718800001E-2</v>
      </c>
      <c r="AA107" s="10">
        <f t="shared" si="18"/>
        <v>1.6476179599399995E-3</v>
      </c>
      <c r="AB107" s="10">
        <f t="shared" si="18"/>
        <v>7.7364048970999999E-3</v>
      </c>
      <c r="AC107" s="10">
        <f t="shared" si="18"/>
        <v>5.9966566782800003E-3</v>
      </c>
      <c r="AD107" s="13">
        <f t="shared" si="18"/>
        <v>-3.3123299807220003E-3</v>
      </c>
      <c r="AF107" s="10">
        <f t="shared" si="16"/>
        <v>1.3503101904588878E-3</v>
      </c>
      <c r="AG107" s="10">
        <f t="shared" si="17"/>
        <v>4.0043928977563769E-3</v>
      </c>
    </row>
    <row r="108" spans="1:33" x14ac:dyDescent="0.25">
      <c r="A108" s="3">
        <v>37134</v>
      </c>
      <c r="B108" s="4"/>
      <c r="C108" s="22">
        <v>3.0999999999999999E-3</v>
      </c>
      <c r="D108" s="22"/>
      <c r="E108" s="22">
        <v>-6.2100000000000002E-2</v>
      </c>
      <c r="F108" s="22">
        <v>2.1800000000000003E-2</v>
      </c>
      <c r="G108" s="22">
        <v>3.32E-2</v>
      </c>
      <c r="H108" s="22">
        <v>5.6100000000000004E-2</v>
      </c>
      <c r="J108" s="7">
        <v>4.3929686292800002E-3</v>
      </c>
      <c r="K108" s="7">
        <v>9.9646358435899994E-3</v>
      </c>
      <c r="L108" s="7">
        <v>3.6601014262100003E-2</v>
      </c>
      <c r="M108" s="9">
        <v>9.8718496724800008E-3</v>
      </c>
      <c r="N108" s="9">
        <v>2.5076009049400001E-2</v>
      </c>
      <c r="O108" s="9">
        <v>-1.09425545316E-2</v>
      </c>
      <c r="P108" s="10">
        <v>1.54314753591E-2</v>
      </c>
      <c r="Q108" s="10">
        <v>1.48773374394E-2</v>
      </c>
      <c r="R108" s="10">
        <v>6.3180634848500001E-3</v>
      </c>
      <c r="S108" s="13">
        <v>9.0638443952500009E-3</v>
      </c>
      <c r="T108" s="27"/>
      <c r="U108" s="7">
        <f t="shared" si="19"/>
        <v>1.2929686292800003E-3</v>
      </c>
      <c r="V108" s="7">
        <f t="shared" si="19"/>
        <v>6.8646358435899991E-3</v>
      </c>
      <c r="W108" s="7">
        <f t="shared" si="19"/>
        <v>3.3501014262100004E-2</v>
      </c>
      <c r="X108" s="9">
        <f t="shared" si="19"/>
        <v>6.7718496724800004E-3</v>
      </c>
      <c r="Y108" s="9">
        <f t="shared" si="19"/>
        <v>2.1976009049400003E-2</v>
      </c>
      <c r="Z108" s="9">
        <f t="shared" si="18"/>
        <v>-1.4042554531600001E-2</v>
      </c>
      <c r="AA108" s="10">
        <f t="shared" si="18"/>
        <v>1.2331475359099999E-2</v>
      </c>
      <c r="AB108" s="10">
        <f t="shared" si="18"/>
        <v>1.17773374394E-2</v>
      </c>
      <c r="AC108" s="10">
        <f t="shared" si="18"/>
        <v>3.2180634848500002E-3</v>
      </c>
      <c r="AD108" s="13">
        <f t="shared" si="18"/>
        <v>5.9638443952500005E-3</v>
      </c>
      <c r="AF108" s="10">
        <f t="shared" si="16"/>
        <v>9.2989776898444437E-3</v>
      </c>
      <c r="AG108" s="10">
        <f t="shared" si="17"/>
        <v>1.0560102148440068E-2</v>
      </c>
    </row>
    <row r="109" spans="1:33" x14ac:dyDescent="0.25">
      <c r="A109" s="3">
        <v>37162</v>
      </c>
      <c r="B109" s="4"/>
      <c r="C109" s="22">
        <v>2.8000000000000004E-3</v>
      </c>
      <c r="D109" s="22"/>
      <c r="E109" s="22">
        <v>-9.4299999999999995E-2</v>
      </c>
      <c r="F109" s="22">
        <v>-6.5299999999999997E-2</v>
      </c>
      <c r="G109" s="22">
        <v>1.6299999999999999E-2</v>
      </c>
      <c r="H109" s="22">
        <v>0.11539999999999999</v>
      </c>
      <c r="J109" s="7">
        <v>-1.5746660761100002E-2</v>
      </c>
      <c r="K109" s="7">
        <v>-5.3750230550899997E-4</v>
      </c>
      <c r="L109" s="7">
        <v>2.9015663256299999E-2</v>
      </c>
      <c r="M109" s="9">
        <v>1.1625032091E-2</v>
      </c>
      <c r="N109" s="9">
        <v>3.6417580987000001E-2</v>
      </c>
      <c r="O109" s="9">
        <v>-4.3862054655000003E-2</v>
      </c>
      <c r="P109" s="10">
        <v>-1.5485319870800001E-2</v>
      </c>
      <c r="Q109" s="10">
        <v>7.3268619899099999E-3</v>
      </c>
      <c r="R109" s="10">
        <v>1.73223308915E-3</v>
      </c>
      <c r="S109" s="13">
        <v>-8.3909791366699998E-3</v>
      </c>
      <c r="T109" s="27"/>
      <c r="U109" s="7">
        <f t="shared" si="19"/>
        <v>-1.8546660761100002E-2</v>
      </c>
      <c r="V109" s="7">
        <f t="shared" si="19"/>
        <v>-3.3375023055090005E-3</v>
      </c>
      <c r="W109" s="7">
        <f t="shared" si="19"/>
        <v>2.6215663256299999E-2</v>
      </c>
      <c r="X109" s="9">
        <f t="shared" si="19"/>
        <v>8.8250320909999992E-3</v>
      </c>
      <c r="Y109" s="9">
        <f t="shared" si="19"/>
        <v>3.3617580987000004E-2</v>
      </c>
      <c r="Z109" s="9">
        <f t="shared" si="18"/>
        <v>-4.6662054655000007E-2</v>
      </c>
      <c r="AA109" s="10">
        <f t="shared" si="18"/>
        <v>-1.8285319870800003E-2</v>
      </c>
      <c r="AB109" s="10">
        <f t="shared" si="18"/>
        <v>4.5268619899099995E-3</v>
      </c>
      <c r="AC109" s="10">
        <f t="shared" si="18"/>
        <v>-1.0677669108500004E-3</v>
      </c>
      <c r="AD109" s="13">
        <f t="shared" si="18"/>
        <v>-1.119097913667E-2</v>
      </c>
      <c r="AF109" s="10">
        <f t="shared" si="16"/>
        <v>-1.6349073532276681E-3</v>
      </c>
      <c r="AG109" s="10">
        <f t="shared" si="17"/>
        <v>-1.7890790131822607E-3</v>
      </c>
    </row>
    <row r="110" spans="1:33" x14ac:dyDescent="0.25">
      <c r="A110" s="3">
        <v>37195</v>
      </c>
      <c r="B110" s="4"/>
      <c r="C110" s="22">
        <v>2.2000000000000001E-3</v>
      </c>
      <c r="D110" s="22"/>
      <c r="E110" s="22">
        <v>2.5600000000000001E-2</v>
      </c>
      <c r="F110" s="22">
        <v>6.83E-2</v>
      </c>
      <c r="G110" s="22">
        <v>-6.9900000000000004E-2</v>
      </c>
      <c r="H110" s="22">
        <v>-8.4199999999999997E-2</v>
      </c>
      <c r="J110" s="7">
        <v>-8.0237601544799995E-3</v>
      </c>
      <c r="K110" s="7">
        <v>7.14701106217E-3</v>
      </c>
      <c r="L110" s="7">
        <v>-4.9788198762400003E-2</v>
      </c>
      <c r="M110" s="9">
        <v>1.1716616413299999E-2</v>
      </c>
      <c r="N110" s="9">
        <v>3.3892804146499998E-2</v>
      </c>
      <c r="O110" s="9">
        <v>2.1790729615000001E-2</v>
      </c>
      <c r="P110" s="10">
        <v>1.3484181137500001E-2</v>
      </c>
      <c r="Q110" s="10">
        <v>1.10429636043E-2</v>
      </c>
      <c r="R110" s="10">
        <v>1.54212114607E-2</v>
      </c>
      <c r="S110" s="13">
        <v>4.3453272053100003E-3</v>
      </c>
      <c r="T110" s="27"/>
      <c r="U110" s="7">
        <f t="shared" si="19"/>
        <v>-1.022376015448E-2</v>
      </c>
      <c r="V110" s="7">
        <f t="shared" si="19"/>
        <v>4.9470110621699995E-3</v>
      </c>
      <c r="W110" s="7">
        <f t="shared" si="19"/>
        <v>-5.1988198762400004E-2</v>
      </c>
      <c r="X110" s="9">
        <f t="shared" si="19"/>
        <v>9.5166164132999987E-3</v>
      </c>
      <c r="Y110" s="9">
        <f t="shared" si="19"/>
        <v>3.1692804146499998E-2</v>
      </c>
      <c r="Z110" s="9">
        <f t="shared" si="18"/>
        <v>1.9590729615E-2</v>
      </c>
      <c r="AA110" s="10">
        <f t="shared" si="18"/>
        <v>1.12841811375E-2</v>
      </c>
      <c r="AB110" s="10">
        <f t="shared" si="18"/>
        <v>8.8429636042999995E-3</v>
      </c>
      <c r="AC110" s="10">
        <f t="shared" si="18"/>
        <v>1.3221211460699999E-2</v>
      </c>
      <c r="AD110" s="13">
        <f t="shared" si="18"/>
        <v>2.1453272053100002E-3</v>
      </c>
      <c r="AF110" s="10">
        <f t="shared" si="16"/>
        <v>4.0981731691766632E-3</v>
      </c>
      <c r="AG110" s="10">
        <f t="shared" si="17"/>
        <v>1.3677559202941057E-3</v>
      </c>
    </row>
    <row r="111" spans="1:33" x14ac:dyDescent="0.25">
      <c r="A111" s="3">
        <v>37225</v>
      </c>
      <c r="B111" s="4"/>
      <c r="C111" s="22">
        <v>1.7000000000000001E-3</v>
      </c>
      <c r="D111" s="22"/>
      <c r="E111" s="22">
        <v>7.7100000000000002E-2</v>
      </c>
      <c r="F111" s="22">
        <v>3.9000000000000003E-3</v>
      </c>
      <c r="G111" s="22">
        <v>8.199999999999999E-3</v>
      </c>
      <c r="H111" s="22">
        <v>-8.6199999999999999E-2</v>
      </c>
      <c r="J111" s="7">
        <v>1.0969708964E-2</v>
      </c>
      <c r="K111" s="7">
        <v>8.1519229745000005E-3</v>
      </c>
      <c r="L111" s="7">
        <v>-5.4503681728700001E-2</v>
      </c>
      <c r="M111" s="9">
        <v>-3.7351354067599999E-3</v>
      </c>
      <c r="N111" s="9">
        <v>-8.6291549011900004E-2</v>
      </c>
      <c r="O111" s="9">
        <v>3.9527218471799998E-2</v>
      </c>
      <c r="P111" s="10">
        <v>8.3944217010699998E-3</v>
      </c>
      <c r="Q111" s="10">
        <v>7.0309437667599997E-3</v>
      </c>
      <c r="R111" s="10">
        <v>-2.7755755530599999E-3</v>
      </c>
      <c r="S111" s="13">
        <v>5.3424839549899997E-3</v>
      </c>
      <c r="T111" s="27"/>
      <c r="U111" s="7">
        <f t="shared" si="19"/>
        <v>9.2697089639999994E-3</v>
      </c>
      <c r="V111" s="7">
        <f t="shared" si="19"/>
        <v>6.4519229745000004E-3</v>
      </c>
      <c r="W111" s="7">
        <f t="shared" si="19"/>
        <v>-5.6203681728700002E-2</v>
      </c>
      <c r="X111" s="9">
        <f t="shared" si="19"/>
        <v>-5.4351354067599996E-3</v>
      </c>
      <c r="Y111" s="9">
        <f t="shared" si="19"/>
        <v>-8.7991549011900011E-2</v>
      </c>
      <c r="Z111" s="9">
        <f t="shared" si="18"/>
        <v>3.7827218471799998E-2</v>
      </c>
      <c r="AA111" s="10">
        <f t="shared" si="18"/>
        <v>6.6944217010699997E-3</v>
      </c>
      <c r="AB111" s="10">
        <f t="shared" si="18"/>
        <v>5.3309437667599996E-3</v>
      </c>
      <c r="AC111" s="10">
        <f t="shared" si="18"/>
        <v>-4.4755755530599996E-3</v>
      </c>
      <c r="AD111" s="13">
        <f t="shared" si="18"/>
        <v>3.6424839549899996E-3</v>
      </c>
      <c r="AF111" s="10">
        <f t="shared" si="16"/>
        <v>-9.8368584246988893E-3</v>
      </c>
      <c r="AG111" s="10">
        <f t="shared" si="17"/>
        <v>1.4573982306296536E-3</v>
      </c>
    </row>
    <row r="112" spans="1:33" x14ac:dyDescent="0.25">
      <c r="A112" s="3">
        <v>37256</v>
      </c>
      <c r="B112" s="4"/>
      <c r="C112" s="22">
        <v>1.5E-3</v>
      </c>
      <c r="D112" s="22"/>
      <c r="E112" s="22">
        <v>1.6399999999999998E-2</v>
      </c>
      <c r="F112" s="22">
        <v>5.1200000000000002E-2</v>
      </c>
      <c r="G112" s="22">
        <v>3.9000000000000003E-3</v>
      </c>
      <c r="H112" s="22">
        <v>1E-4</v>
      </c>
      <c r="J112" s="7">
        <v>1.22723333839E-2</v>
      </c>
      <c r="K112" s="7">
        <v>-9.48679047149E-4</v>
      </c>
      <c r="L112" s="7">
        <v>-3.0438969074E-2</v>
      </c>
      <c r="M112" s="9">
        <v>2.45740835718E-2</v>
      </c>
      <c r="N112" s="9">
        <v>2.12961291282E-2</v>
      </c>
      <c r="O112" s="9">
        <v>4.8061173603099999E-2</v>
      </c>
      <c r="P112" s="10">
        <v>1.05374321428E-2</v>
      </c>
      <c r="Q112" s="10">
        <v>3.0162423340900002E-3</v>
      </c>
      <c r="R112" s="10">
        <v>2.1556476581600001E-3</v>
      </c>
      <c r="S112" s="13">
        <v>1.1760924070600001E-2</v>
      </c>
      <c r="T112" s="27"/>
      <c r="U112" s="7">
        <f t="shared" si="19"/>
        <v>1.0772333383900001E-2</v>
      </c>
      <c r="V112" s="7">
        <f t="shared" si="19"/>
        <v>-2.448679047149E-3</v>
      </c>
      <c r="W112" s="7">
        <f t="shared" si="19"/>
        <v>-3.1938969073999998E-2</v>
      </c>
      <c r="X112" s="9">
        <f t="shared" si="19"/>
        <v>2.3074083571799998E-2</v>
      </c>
      <c r="Y112" s="9">
        <f t="shared" si="19"/>
        <v>1.9796129128199998E-2</v>
      </c>
      <c r="Z112" s="9">
        <f t="shared" si="18"/>
        <v>4.6561173603099998E-2</v>
      </c>
      <c r="AA112" s="10">
        <f t="shared" si="18"/>
        <v>9.0374321428000007E-3</v>
      </c>
      <c r="AB112" s="10">
        <f t="shared" si="18"/>
        <v>1.5162423340900001E-3</v>
      </c>
      <c r="AC112" s="10">
        <f t="shared" si="18"/>
        <v>6.5564765816000011E-4</v>
      </c>
      <c r="AD112" s="13">
        <f t="shared" si="18"/>
        <v>1.0260924070600001E-2</v>
      </c>
      <c r="AF112" s="10">
        <f t="shared" si="16"/>
        <v>8.5583770778778889E-3</v>
      </c>
      <c r="AG112" s="10">
        <f t="shared" si="17"/>
        <v>-3.2895805912742915E-3</v>
      </c>
    </row>
    <row r="113" spans="1:33" x14ac:dyDescent="0.25">
      <c r="A113" s="3">
        <v>37287</v>
      </c>
      <c r="B113" s="4"/>
      <c r="C113" s="22">
        <v>1.4000000000000002E-3</v>
      </c>
      <c r="D113" s="22"/>
      <c r="E113" s="22">
        <v>-1.7399999999999999E-2</v>
      </c>
      <c r="F113" s="22">
        <v>1.15E-2</v>
      </c>
      <c r="G113" s="22">
        <v>3.4599999999999999E-2</v>
      </c>
      <c r="H113" s="22">
        <v>3.73E-2</v>
      </c>
      <c r="J113" s="7">
        <v>-6.0605004495499996E-3</v>
      </c>
      <c r="K113" s="7">
        <v>1.1188860462699999E-3</v>
      </c>
      <c r="L113" s="7">
        <v>1.01753296302E-2</v>
      </c>
      <c r="M113" s="9">
        <v>2.6319819518800001E-2</v>
      </c>
      <c r="N113" s="9">
        <v>-1.2733588006299999E-2</v>
      </c>
      <c r="O113" s="9">
        <v>2.7506217921500001E-2</v>
      </c>
      <c r="P113" s="10">
        <v>1.1794727974800001E-2</v>
      </c>
      <c r="Q113" s="10">
        <v>1.11224749027E-2</v>
      </c>
      <c r="R113" s="10">
        <v>1.02946535295E-2</v>
      </c>
      <c r="S113" s="13">
        <v>5.3391951706499999E-3</v>
      </c>
      <c r="T113" s="27"/>
      <c r="U113" s="7">
        <f t="shared" si="19"/>
        <v>-7.4605004495499998E-3</v>
      </c>
      <c r="V113" s="7">
        <f t="shared" si="19"/>
        <v>-2.8111395373000029E-4</v>
      </c>
      <c r="W113" s="7">
        <f t="shared" si="19"/>
        <v>8.7753296301999999E-3</v>
      </c>
      <c r="X113" s="9">
        <f t="shared" si="19"/>
        <v>2.4919819518799999E-2</v>
      </c>
      <c r="Y113" s="9">
        <f t="shared" si="19"/>
        <v>-1.4133588006299999E-2</v>
      </c>
      <c r="Z113" s="9">
        <f t="shared" si="18"/>
        <v>2.6106217921500002E-2</v>
      </c>
      <c r="AA113" s="10">
        <f t="shared" si="18"/>
        <v>1.0394727974800001E-2</v>
      </c>
      <c r="AB113" s="10">
        <f t="shared" si="18"/>
        <v>9.7224749026999999E-3</v>
      </c>
      <c r="AC113" s="10">
        <f t="shared" si="18"/>
        <v>8.8946535295E-3</v>
      </c>
      <c r="AD113" s="13">
        <f t="shared" si="18"/>
        <v>3.9391951706499997E-3</v>
      </c>
      <c r="AF113" s="10">
        <f t="shared" si="16"/>
        <v>7.4375578964355534E-3</v>
      </c>
      <c r="AG113" s="10">
        <f t="shared" si="17"/>
        <v>2.1285138102290447E-3</v>
      </c>
    </row>
    <row r="114" spans="1:33" x14ac:dyDescent="0.25">
      <c r="A114" s="3">
        <v>37315</v>
      </c>
      <c r="B114" s="4"/>
      <c r="C114" s="22">
        <v>1.3000000000000002E-3</v>
      </c>
      <c r="D114" s="22"/>
      <c r="E114" s="22">
        <v>-2.3E-2</v>
      </c>
      <c r="F114" s="22">
        <v>-1.67E-2</v>
      </c>
      <c r="G114" s="22">
        <v>3.9199999999999999E-2</v>
      </c>
      <c r="H114" s="22">
        <v>6.8099999999999994E-2</v>
      </c>
      <c r="J114" s="7">
        <v>-9.9320465869700003E-3</v>
      </c>
      <c r="K114" s="7">
        <v>2.3958728381499999E-4</v>
      </c>
      <c r="L114" s="7">
        <v>2.92279143672E-2</v>
      </c>
      <c r="M114" s="9">
        <v>5.1951432387599998E-3</v>
      </c>
      <c r="N114" s="9">
        <v>-2.40166790921E-2</v>
      </c>
      <c r="O114" s="9">
        <v>2.8865193404300001E-2</v>
      </c>
      <c r="P114" s="10">
        <v>-3.4436528234199999E-3</v>
      </c>
      <c r="Q114" s="10">
        <v>-3.1532803132199999E-2</v>
      </c>
      <c r="R114" s="10">
        <v>8.6659581646699995E-3</v>
      </c>
      <c r="S114" s="13">
        <v>-5.6615320066399997E-3</v>
      </c>
      <c r="T114" s="27"/>
      <c r="U114" s="7">
        <f t="shared" si="19"/>
        <v>-1.1232046586970001E-2</v>
      </c>
      <c r="V114" s="7">
        <f t="shared" si="19"/>
        <v>-1.0604127161850001E-3</v>
      </c>
      <c r="W114" s="7">
        <f t="shared" si="19"/>
        <v>2.7927914367200001E-2</v>
      </c>
      <c r="X114" s="9">
        <f t="shared" si="19"/>
        <v>3.8951432387599998E-3</v>
      </c>
      <c r="Y114" s="9">
        <f t="shared" si="19"/>
        <v>-2.5316679092099999E-2</v>
      </c>
      <c r="Z114" s="9">
        <f t="shared" si="18"/>
        <v>2.7565193404300001E-2</v>
      </c>
      <c r="AA114" s="10">
        <f t="shared" si="18"/>
        <v>-4.7436528234199998E-3</v>
      </c>
      <c r="AB114" s="10">
        <f t="shared" si="18"/>
        <v>-3.2832803132200002E-2</v>
      </c>
      <c r="AC114" s="10">
        <f t="shared" si="18"/>
        <v>7.3659581646699996E-3</v>
      </c>
      <c r="AD114" s="13">
        <f t="shared" si="18"/>
        <v>-6.9615320066399996E-3</v>
      </c>
      <c r="AF114" s="10">
        <f t="shared" si="16"/>
        <v>-9.3682057510500061E-4</v>
      </c>
      <c r="AG114" s="10">
        <f t="shared" si="17"/>
        <v>-4.5251980640951409E-3</v>
      </c>
    </row>
    <row r="115" spans="1:33" x14ac:dyDescent="0.25">
      <c r="A115" s="3">
        <v>37344</v>
      </c>
      <c r="B115" s="4"/>
      <c r="C115" s="22">
        <v>1.3000000000000002E-3</v>
      </c>
      <c r="D115" s="22"/>
      <c r="E115" s="22">
        <v>4.3400000000000001E-2</v>
      </c>
      <c r="F115" s="22">
        <v>4.3400000000000001E-2</v>
      </c>
      <c r="G115" s="22">
        <v>1.1399999999999999E-2</v>
      </c>
      <c r="H115" s="22">
        <v>-1.6799999999999999E-2</v>
      </c>
      <c r="J115" s="7">
        <v>9.0658839407500007E-3</v>
      </c>
      <c r="K115" s="7">
        <v>7.9558579771399993E-3</v>
      </c>
      <c r="L115" s="7">
        <v>-5.4624353647000003E-2</v>
      </c>
      <c r="M115" s="9">
        <v>-1.9880291180900001E-3</v>
      </c>
      <c r="N115" s="9">
        <v>-9.1126431060299991E-3</v>
      </c>
      <c r="O115" s="9">
        <v>3.9436045528200001E-2</v>
      </c>
      <c r="P115" s="10">
        <v>1.18127690787E-2</v>
      </c>
      <c r="Q115" s="10">
        <v>-2.7693747813999997E-4</v>
      </c>
      <c r="R115" s="10">
        <v>6.26704682815E-3</v>
      </c>
      <c r="S115" s="13">
        <v>7.3266967718399996E-3</v>
      </c>
      <c r="T115" s="27"/>
      <c r="U115" s="7">
        <f t="shared" si="19"/>
        <v>7.7658839407500008E-3</v>
      </c>
      <c r="V115" s="7">
        <f t="shared" si="19"/>
        <v>6.6558579771399994E-3</v>
      </c>
      <c r="W115" s="7">
        <f t="shared" si="19"/>
        <v>-5.5924353647000005E-2</v>
      </c>
      <c r="X115" s="9">
        <f t="shared" si="19"/>
        <v>-3.2880291180900001E-3</v>
      </c>
      <c r="Y115" s="9">
        <f t="shared" si="19"/>
        <v>-1.041264310603E-2</v>
      </c>
      <c r="Z115" s="9">
        <f t="shared" si="18"/>
        <v>3.8136045528199998E-2</v>
      </c>
      <c r="AA115" s="10">
        <f t="shared" si="18"/>
        <v>1.05127690787E-2</v>
      </c>
      <c r="AB115" s="10">
        <f t="shared" si="18"/>
        <v>-1.5769374781400001E-3</v>
      </c>
      <c r="AC115" s="10">
        <f t="shared" si="18"/>
        <v>4.9670468281500001E-3</v>
      </c>
      <c r="AD115" s="13">
        <f t="shared" si="18"/>
        <v>6.0266967718399997E-3</v>
      </c>
      <c r="AF115" s="10">
        <f t="shared" si="16"/>
        <v>-3.5159555514666769E-4</v>
      </c>
      <c r="AG115" s="10">
        <f t="shared" si="17"/>
        <v>1.0154686068231014E-3</v>
      </c>
    </row>
    <row r="116" spans="1:33" x14ac:dyDescent="0.25">
      <c r="A116" s="3">
        <v>37376</v>
      </c>
      <c r="B116" s="4"/>
      <c r="C116" s="22">
        <v>1.5E-3</v>
      </c>
      <c r="D116" s="22"/>
      <c r="E116" s="22">
        <v>-5.1100000000000007E-2</v>
      </c>
      <c r="F116" s="22">
        <v>5.8400000000000001E-2</v>
      </c>
      <c r="G116" s="22">
        <v>4.2099999999999999E-2</v>
      </c>
      <c r="H116" s="22">
        <v>7.9200000000000007E-2</v>
      </c>
      <c r="J116" s="7">
        <v>6.0350375740900004E-3</v>
      </c>
      <c r="K116" s="7">
        <v>5.2046505603499998E-3</v>
      </c>
      <c r="L116" s="7">
        <v>2.0417173894099999E-2</v>
      </c>
      <c r="M116" s="9">
        <v>1.6929340389399999E-2</v>
      </c>
      <c r="N116" s="9">
        <v>-1.61897186586E-2</v>
      </c>
      <c r="O116" s="9">
        <v>1.1504398853200001E-3</v>
      </c>
      <c r="P116" s="10">
        <v>7.3132679505999998E-3</v>
      </c>
      <c r="Q116" s="10">
        <v>1.20669789165E-2</v>
      </c>
      <c r="R116" s="10">
        <v>1.3435961817E-2</v>
      </c>
      <c r="S116" s="13">
        <v>7.8933590150899995E-3</v>
      </c>
      <c r="T116" s="27"/>
      <c r="U116" s="7">
        <f t="shared" si="19"/>
        <v>4.5350375740899999E-3</v>
      </c>
      <c r="V116" s="7">
        <f t="shared" si="19"/>
        <v>3.7046505603499998E-3</v>
      </c>
      <c r="W116" s="7">
        <f t="shared" si="19"/>
        <v>1.8917173894099998E-2</v>
      </c>
      <c r="X116" s="9">
        <f t="shared" si="19"/>
        <v>1.54293403894E-2</v>
      </c>
      <c r="Y116" s="9">
        <f t="shared" si="19"/>
        <v>-1.7689718658600001E-2</v>
      </c>
      <c r="Z116" s="9">
        <f t="shared" si="18"/>
        <v>-3.4956011467999993E-4</v>
      </c>
      <c r="AA116" s="10">
        <f t="shared" si="18"/>
        <v>5.8132679506000002E-3</v>
      </c>
      <c r="AB116" s="10">
        <f t="shared" si="18"/>
        <v>1.05669789165E-2</v>
      </c>
      <c r="AC116" s="10">
        <f t="shared" si="18"/>
        <v>1.1935961817000001E-2</v>
      </c>
      <c r="AD116" s="13">
        <f t="shared" si="18"/>
        <v>6.3933590150899999E-3</v>
      </c>
      <c r="AF116" s="10">
        <f t="shared" si="16"/>
        <v>5.8736813698622202E-3</v>
      </c>
      <c r="AG116" s="10">
        <f t="shared" si="17"/>
        <v>6.3128479152711487E-3</v>
      </c>
    </row>
    <row r="117" spans="1:33" x14ac:dyDescent="0.25">
      <c r="A117" s="3">
        <v>37407</v>
      </c>
      <c r="B117" s="4"/>
      <c r="C117" s="22">
        <v>1.4000000000000002E-3</v>
      </c>
      <c r="D117" s="22"/>
      <c r="E117" s="22">
        <v>-1.1899999999999999E-2</v>
      </c>
      <c r="F117" s="22">
        <v>-3.6799999999999999E-2</v>
      </c>
      <c r="G117" s="22">
        <v>2.46E-2</v>
      </c>
      <c r="H117" s="22">
        <v>3.0499999999999999E-2</v>
      </c>
      <c r="J117" s="7">
        <v>7.9422100415700008E-3</v>
      </c>
      <c r="K117" s="7">
        <v>1.28369292528E-2</v>
      </c>
      <c r="L117" s="7">
        <v>1.1895608317300001E-2</v>
      </c>
      <c r="M117" s="9">
        <v>7.7626323483000002E-3</v>
      </c>
      <c r="N117" s="9">
        <v>3.5073700386099999E-2</v>
      </c>
      <c r="O117" s="9">
        <v>-7.3884162174599997E-3</v>
      </c>
      <c r="P117" s="10">
        <v>1.10022413034E-3</v>
      </c>
      <c r="Q117" s="10">
        <v>2.2640152353800001E-3</v>
      </c>
      <c r="R117" s="10">
        <v>1.43943772433E-2</v>
      </c>
      <c r="S117" s="13">
        <v>6.6874295905000004E-3</v>
      </c>
      <c r="T117" s="27"/>
      <c r="U117" s="7">
        <f t="shared" si="19"/>
        <v>6.5422100415700006E-3</v>
      </c>
      <c r="V117" s="7">
        <f t="shared" si="19"/>
        <v>1.14369292528E-2</v>
      </c>
      <c r="W117" s="7">
        <f t="shared" si="19"/>
        <v>1.0495608317300001E-2</v>
      </c>
      <c r="X117" s="9">
        <f t="shared" si="19"/>
        <v>6.3626323483E-3</v>
      </c>
      <c r="Y117" s="9">
        <f t="shared" si="19"/>
        <v>3.36737003861E-2</v>
      </c>
      <c r="Z117" s="9">
        <f t="shared" si="18"/>
        <v>-8.7884162174599999E-3</v>
      </c>
      <c r="AA117" s="10">
        <f t="shared" si="18"/>
        <v>-2.9977586966000022E-4</v>
      </c>
      <c r="AB117" s="10">
        <f t="shared" si="18"/>
        <v>8.6401523537999987E-4</v>
      </c>
      <c r="AC117" s="10">
        <f t="shared" si="18"/>
        <v>1.29943772433E-2</v>
      </c>
      <c r="AD117" s="13">
        <f t="shared" si="18"/>
        <v>5.2874295905000002E-3</v>
      </c>
      <c r="AF117" s="10">
        <f t="shared" si="16"/>
        <v>8.1423645264033315E-3</v>
      </c>
      <c r="AG117" s="10">
        <f t="shared" si="17"/>
        <v>8.8687544293302653E-3</v>
      </c>
    </row>
    <row r="118" spans="1:33" x14ac:dyDescent="0.25">
      <c r="A118" s="3">
        <v>37435</v>
      </c>
      <c r="B118" s="4"/>
      <c r="C118" s="22">
        <v>1.3000000000000002E-3</v>
      </c>
      <c r="D118" s="22"/>
      <c r="E118" s="22">
        <v>-7.1599999999999997E-2</v>
      </c>
      <c r="F118" s="22">
        <v>3.5499999999999997E-2</v>
      </c>
      <c r="G118" s="22">
        <v>1.47E-2</v>
      </c>
      <c r="H118" s="22">
        <v>6.1900000000000004E-2</v>
      </c>
      <c r="J118" s="7">
        <v>-1.2638962118000001E-2</v>
      </c>
      <c r="K118" s="7">
        <v>5.1526932982199998E-3</v>
      </c>
      <c r="L118" s="7">
        <v>7.6205305778799998E-2</v>
      </c>
      <c r="M118" s="9">
        <v>1.4164931508699999E-2</v>
      </c>
      <c r="N118" s="9">
        <v>8.6256035138700005E-2</v>
      </c>
      <c r="O118" s="9">
        <v>-3.7576677554400001E-2</v>
      </c>
      <c r="P118" s="10">
        <v>-2.93053512556E-2</v>
      </c>
      <c r="Q118" s="10">
        <v>-3.3649060208599999E-3</v>
      </c>
      <c r="R118" s="10">
        <v>6.45250702663E-3</v>
      </c>
      <c r="S118" s="13">
        <v>-8.4903543072800004E-3</v>
      </c>
      <c r="T118" s="27"/>
      <c r="U118" s="7">
        <f t="shared" si="19"/>
        <v>-1.3938962118000001E-2</v>
      </c>
      <c r="V118" s="7">
        <f t="shared" si="19"/>
        <v>3.8526932982199998E-3</v>
      </c>
      <c r="W118" s="7">
        <f t="shared" si="19"/>
        <v>7.4905305778800002E-2</v>
      </c>
      <c r="X118" s="9">
        <f t="shared" si="19"/>
        <v>1.2864931508699998E-2</v>
      </c>
      <c r="Y118" s="9">
        <f t="shared" si="19"/>
        <v>8.4956035138700009E-2</v>
      </c>
      <c r="Z118" s="9">
        <f t="shared" si="18"/>
        <v>-3.8876677554400003E-2</v>
      </c>
      <c r="AA118" s="10">
        <f t="shared" si="18"/>
        <v>-3.0605351255599999E-2</v>
      </c>
      <c r="AB118" s="10">
        <f t="shared" si="18"/>
        <v>-4.6649060208600003E-3</v>
      </c>
      <c r="AC118" s="10">
        <f t="shared" si="18"/>
        <v>5.15250702663E-3</v>
      </c>
      <c r="AD118" s="13">
        <f t="shared" si="18"/>
        <v>-9.7903543072800012E-3</v>
      </c>
      <c r="AF118" s="10">
        <f t="shared" si="16"/>
        <v>1.0405063978021111E-2</v>
      </c>
      <c r="AG118" s="10">
        <f t="shared" si="17"/>
        <v>2.6499647570337259E-3</v>
      </c>
    </row>
    <row r="119" spans="1:33" x14ac:dyDescent="0.25">
      <c r="A119" s="3">
        <v>37468</v>
      </c>
      <c r="B119" s="4"/>
      <c r="C119" s="22">
        <v>1.5E-3</v>
      </c>
      <c r="D119" s="22"/>
      <c r="E119" s="22">
        <v>-8.2599999999999993E-2</v>
      </c>
      <c r="F119" s="22">
        <v>-5.16E-2</v>
      </c>
      <c r="G119" s="22">
        <v>-3.6499999999999998E-2</v>
      </c>
      <c r="H119" s="22">
        <v>3.4000000000000002E-2</v>
      </c>
      <c r="J119" s="7">
        <v>-2.9599560695099999E-2</v>
      </c>
      <c r="K119" s="7">
        <v>1.8311811326199998E-2</v>
      </c>
      <c r="L119" s="7">
        <v>4.4031955130200001E-2</v>
      </c>
      <c r="M119" s="9">
        <v>2.1448881999699999E-2</v>
      </c>
      <c r="N119" s="9">
        <v>6.1134804355299999E-2</v>
      </c>
      <c r="O119" s="9">
        <v>-1.19651767621E-2</v>
      </c>
      <c r="P119" s="10">
        <v>-3.1085499227300001E-2</v>
      </c>
      <c r="Q119" s="10">
        <v>-1.55801586621E-2</v>
      </c>
      <c r="R119" s="10">
        <v>1.0756424891800001E-2</v>
      </c>
      <c r="S119" s="13">
        <v>-1.3512259757199999E-2</v>
      </c>
      <c r="T119" s="27"/>
      <c r="U119" s="7">
        <f t="shared" si="19"/>
        <v>-3.10995606951E-2</v>
      </c>
      <c r="V119" s="7">
        <f t="shared" si="19"/>
        <v>1.6811811326199997E-2</v>
      </c>
      <c r="W119" s="7">
        <f t="shared" si="19"/>
        <v>4.25319551302E-2</v>
      </c>
      <c r="X119" s="9">
        <f t="shared" si="19"/>
        <v>1.9948881999699998E-2</v>
      </c>
      <c r="Y119" s="9">
        <f t="shared" si="19"/>
        <v>5.9634804355299997E-2</v>
      </c>
      <c r="Z119" s="9">
        <f t="shared" si="18"/>
        <v>-1.34651767621E-2</v>
      </c>
      <c r="AA119" s="10">
        <f t="shared" si="18"/>
        <v>-3.2585499227300002E-2</v>
      </c>
      <c r="AB119" s="10">
        <f t="shared" si="18"/>
        <v>-1.7080158662100001E-2</v>
      </c>
      <c r="AC119" s="10">
        <f t="shared" si="18"/>
        <v>9.2564248918000011E-3</v>
      </c>
      <c r="AD119" s="13">
        <f t="shared" si="18"/>
        <v>-1.5012259757199999E-2</v>
      </c>
      <c r="AF119" s="10">
        <f t="shared" si="16"/>
        <v>5.9948313729555518E-3</v>
      </c>
      <c r="AG119" s="10">
        <f t="shared" si="17"/>
        <v>5.9840438472800019E-3</v>
      </c>
    </row>
    <row r="120" spans="1:33" x14ac:dyDescent="0.25">
      <c r="A120" s="3">
        <v>37498</v>
      </c>
      <c r="B120" s="4"/>
      <c r="C120" s="22">
        <v>1.4000000000000002E-3</v>
      </c>
      <c r="D120" s="22"/>
      <c r="E120" s="22">
        <v>6.6000000000000008E-3</v>
      </c>
      <c r="F120" s="22">
        <v>-2.1899999999999999E-2</v>
      </c>
      <c r="G120" s="22">
        <v>2.1700000000000001E-2</v>
      </c>
      <c r="H120" s="22">
        <v>1.7299999999999999E-2</v>
      </c>
      <c r="J120" s="7">
        <v>1.0011194348299999E-2</v>
      </c>
      <c r="K120" s="7">
        <v>5.6294042160500001E-3</v>
      </c>
      <c r="L120" s="7">
        <v>-1.58586843894E-2</v>
      </c>
      <c r="M120" s="9">
        <v>1.2168594361799999E-2</v>
      </c>
      <c r="N120" s="9">
        <v>3.3522626344400001E-2</v>
      </c>
      <c r="O120" s="9">
        <v>1.2544695447099999E-2</v>
      </c>
      <c r="P120" s="10">
        <v>2.6508320712499999E-3</v>
      </c>
      <c r="Q120" s="10">
        <v>5.9045652397999998E-3</v>
      </c>
      <c r="R120" s="10">
        <v>1.22943865686E-2</v>
      </c>
      <c r="S120" s="13">
        <v>8.4112876725199997E-3</v>
      </c>
      <c r="T120" s="27"/>
      <c r="U120" s="7">
        <f t="shared" si="19"/>
        <v>8.6111943482999991E-3</v>
      </c>
      <c r="V120" s="7">
        <f t="shared" si="19"/>
        <v>4.2294042160499999E-3</v>
      </c>
      <c r="W120" s="7">
        <f t="shared" si="19"/>
        <v>-1.7258684389400002E-2</v>
      </c>
      <c r="X120" s="9">
        <f t="shared" si="19"/>
        <v>1.0768594361799999E-2</v>
      </c>
      <c r="Y120" s="9">
        <f t="shared" si="19"/>
        <v>3.2122626344400003E-2</v>
      </c>
      <c r="Z120" s="9">
        <f t="shared" si="18"/>
        <v>1.1144695447099999E-2</v>
      </c>
      <c r="AA120" s="10">
        <f t="shared" si="18"/>
        <v>1.2508320712499997E-3</v>
      </c>
      <c r="AB120" s="10">
        <f t="shared" si="18"/>
        <v>4.5045652397999996E-3</v>
      </c>
      <c r="AC120" s="10">
        <f t="shared" si="18"/>
        <v>1.0894386568599999E-2</v>
      </c>
      <c r="AD120" s="13">
        <f t="shared" si="18"/>
        <v>7.0112876725199995E-3</v>
      </c>
      <c r="AF120" s="10">
        <f t="shared" si="16"/>
        <v>7.3630682453222204E-3</v>
      </c>
      <c r="AG120" s="10">
        <f t="shared" si="17"/>
        <v>2.2509832542342923E-3</v>
      </c>
    </row>
    <row r="121" spans="1:33" x14ac:dyDescent="0.25">
      <c r="A121" s="3">
        <v>37529</v>
      </c>
      <c r="B121" s="4"/>
      <c r="C121" s="22">
        <v>1.4000000000000002E-3</v>
      </c>
      <c r="D121" s="22"/>
      <c r="E121" s="22">
        <v>-0.1014</v>
      </c>
      <c r="F121" s="22">
        <v>2.69E-2</v>
      </c>
      <c r="G121" s="22">
        <v>1.1599999999999999E-2</v>
      </c>
      <c r="H121" s="22">
        <v>9.1400000000000009E-2</v>
      </c>
      <c r="J121" s="7">
        <v>-4.8477302953000003E-3</v>
      </c>
      <c r="K121" s="7">
        <v>-4.6511953375399999E-4</v>
      </c>
      <c r="L121" s="7">
        <v>8.08498318455E-2</v>
      </c>
      <c r="M121" s="9">
        <v>7.4031085661600002E-3</v>
      </c>
      <c r="N121" s="9">
        <v>4.0924131272699997E-2</v>
      </c>
      <c r="O121" s="9">
        <v>-1.9930862556499999E-2</v>
      </c>
      <c r="P121" s="10">
        <v>-2.12721995024E-3</v>
      </c>
      <c r="Q121" s="10">
        <v>1.35446004814E-2</v>
      </c>
      <c r="R121" s="10">
        <v>-1.15264342316E-2</v>
      </c>
      <c r="S121" s="13">
        <v>6.3225406755999997E-4</v>
      </c>
      <c r="T121" s="27"/>
      <c r="U121" s="7">
        <f t="shared" si="19"/>
        <v>-6.2477302953000005E-3</v>
      </c>
      <c r="V121" s="7">
        <f t="shared" si="19"/>
        <v>-1.8651195337540001E-3</v>
      </c>
      <c r="W121" s="7">
        <f t="shared" si="19"/>
        <v>7.9449831845500002E-2</v>
      </c>
      <c r="X121" s="9">
        <f t="shared" si="19"/>
        <v>6.00310856616E-3</v>
      </c>
      <c r="Y121" s="9">
        <f t="shared" si="19"/>
        <v>3.9524131272699999E-2</v>
      </c>
      <c r="Z121" s="9">
        <f t="shared" si="18"/>
        <v>-2.1330862556499998E-2</v>
      </c>
      <c r="AA121" s="10">
        <f t="shared" si="18"/>
        <v>-3.5272199502400002E-3</v>
      </c>
      <c r="AB121" s="10">
        <f t="shared" si="18"/>
        <v>1.21446004814E-2</v>
      </c>
      <c r="AC121" s="10">
        <f t="shared" si="18"/>
        <v>-1.29264342316E-2</v>
      </c>
      <c r="AD121" s="13">
        <f t="shared" si="18"/>
        <v>-7.6774593244000023E-4</v>
      </c>
      <c r="AF121" s="10">
        <f t="shared" si="16"/>
        <v>1.0136033955374001E-2</v>
      </c>
      <c r="AG121" s="10">
        <f t="shared" si="17"/>
        <v>4.9648727969326852E-3</v>
      </c>
    </row>
    <row r="122" spans="1:33" x14ac:dyDescent="0.25">
      <c r="A122" s="3">
        <v>37560</v>
      </c>
      <c r="B122" s="4"/>
      <c r="C122" s="22">
        <v>1.4000000000000002E-3</v>
      </c>
      <c r="D122" s="22"/>
      <c r="E122" s="22">
        <v>7.3499999999999996E-2</v>
      </c>
      <c r="F122" s="22">
        <v>-3.0099999999999998E-2</v>
      </c>
      <c r="G122" s="22">
        <v>-6.5100000000000005E-2</v>
      </c>
      <c r="H122" s="22">
        <v>-5.4900000000000004E-2</v>
      </c>
      <c r="J122" s="7">
        <v>7.8383274330699998E-4</v>
      </c>
      <c r="K122" s="7">
        <v>4.0218803397199998E-3</v>
      </c>
      <c r="L122" s="7">
        <v>-6.66113049782E-3</v>
      </c>
      <c r="M122" s="9">
        <v>7.1036834772299998E-3</v>
      </c>
      <c r="N122" s="9">
        <v>-5.0352237042600001E-2</v>
      </c>
      <c r="O122" s="9">
        <v>2.37785796094E-2</v>
      </c>
      <c r="P122" s="10">
        <v>-1.8181200190399999E-3</v>
      </c>
      <c r="Q122" s="10">
        <v>1.0280683059800001E-2</v>
      </c>
      <c r="R122" s="10">
        <v>-2.2732989784900001E-2</v>
      </c>
      <c r="S122" s="13">
        <v>-4.5797887682400002E-4</v>
      </c>
      <c r="T122" s="27"/>
      <c r="U122" s="7">
        <f t="shared" si="19"/>
        <v>-6.1616725669300023E-4</v>
      </c>
      <c r="V122" s="7">
        <f t="shared" si="19"/>
        <v>2.6218803397199996E-3</v>
      </c>
      <c r="W122" s="7">
        <f t="shared" si="19"/>
        <v>-8.0611304978200002E-3</v>
      </c>
      <c r="X122" s="9">
        <f t="shared" si="19"/>
        <v>5.7036834772299996E-3</v>
      </c>
      <c r="Y122" s="9">
        <f t="shared" si="19"/>
        <v>-5.1752237042599999E-2</v>
      </c>
      <c r="Z122" s="9">
        <f t="shared" si="18"/>
        <v>2.2378579609399998E-2</v>
      </c>
      <c r="AA122" s="10">
        <f t="shared" si="18"/>
        <v>-3.2181200190400001E-3</v>
      </c>
      <c r="AB122" s="10">
        <f t="shared" si="18"/>
        <v>8.8806830598000003E-3</v>
      </c>
      <c r="AC122" s="10">
        <f t="shared" si="18"/>
        <v>-2.41329897849E-2</v>
      </c>
      <c r="AD122" s="13">
        <f t="shared" si="18"/>
        <v>-1.8579788768240003E-3</v>
      </c>
      <c r="AF122" s="10">
        <f t="shared" si="16"/>
        <v>-5.3550909016558844E-3</v>
      </c>
      <c r="AG122" s="10">
        <f t="shared" si="17"/>
        <v>9.6574128366486937E-4</v>
      </c>
    </row>
    <row r="123" spans="1:33" x14ac:dyDescent="0.25">
      <c r="A123" s="3">
        <v>37589</v>
      </c>
      <c r="B123" s="4"/>
      <c r="C123" s="22">
        <v>1.1999999999999999E-3</v>
      </c>
      <c r="D123" s="22"/>
      <c r="E123" s="22">
        <v>6.0100000000000001E-2</v>
      </c>
      <c r="F123" s="22">
        <v>3.1800000000000002E-2</v>
      </c>
      <c r="G123" s="22">
        <v>-1.54E-2</v>
      </c>
      <c r="H123" s="22">
        <v>-0.16309999999999999</v>
      </c>
      <c r="J123" s="7">
        <v>5.6963106411599997E-3</v>
      </c>
      <c r="K123" s="7">
        <v>3.0294902358199999E-3</v>
      </c>
      <c r="L123" s="7">
        <v>-5.8959424129000002E-2</v>
      </c>
      <c r="M123" s="9">
        <v>1.2229852501099999E-2</v>
      </c>
      <c r="N123" s="9">
        <v>-2.0929692170499999E-2</v>
      </c>
      <c r="O123" s="9">
        <v>2.2374812112799999E-2</v>
      </c>
      <c r="P123" s="10">
        <v>2.5645030845399999E-2</v>
      </c>
      <c r="Q123" s="10">
        <v>1.9197253395500002E-2</v>
      </c>
      <c r="R123" s="10">
        <v>-5.3353949946800001E-3</v>
      </c>
      <c r="S123" s="13">
        <v>1.0896828991700001E-2</v>
      </c>
      <c r="T123" s="27"/>
      <c r="U123" s="7">
        <f t="shared" si="19"/>
        <v>4.49631064116E-3</v>
      </c>
      <c r="V123" s="7">
        <f t="shared" si="19"/>
        <v>1.8294902358200001E-3</v>
      </c>
      <c r="W123" s="7">
        <f t="shared" si="19"/>
        <v>-6.0159424129000001E-2</v>
      </c>
      <c r="X123" s="9">
        <f t="shared" si="19"/>
        <v>1.10298525011E-2</v>
      </c>
      <c r="Y123" s="9">
        <f t="shared" si="19"/>
        <v>-2.2129692170499999E-2</v>
      </c>
      <c r="Z123" s="9">
        <f t="shared" si="18"/>
        <v>2.11748121128E-2</v>
      </c>
      <c r="AA123" s="10">
        <f t="shared" si="18"/>
        <v>2.44450308454E-2</v>
      </c>
      <c r="AB123" s="10">
        <f t="shared" si="18"/>
        <v>1.7997253395500002E-2</v>
      </c>
      <c r="AC123" s="10">
        <f t="shared" si="18"/>
        <v>-6.5353949946799998E-3</v>
      </c>
      <c r="AD123" s="13">
        <f t="shared" si="18"/>
        <v>9.696828991700001E-3</v>
      </c>
      <c r="AF123" s="10">
        <f t="shared" si="16"/>
        <v>-8.7241795137777626E-4</v>
      </c>
      <c r="AG123" s="10">
        <f t="shared" si="17"/>
        <v>2.864912084488744E-3</v>
      </c>
    </row>
    <row r="124" spans="1:33" x14ac:dyDescent="0.25">
      <c r="A124" s="3">
        <v>37621</v>
      </c>
      <c r="B124" s="4"/>
      <c r="C124" s="22">
        <v>1.1000000000000001E-3</v>
      </c>
      <c r="D124" s="22"/>
      <c r="E124" s="22">
        <v>-5.4400000000000004E-2</v>
      </c>
      <c r="F124" s="22">
        <v>-5.2000000000000006E-3</v>
      </c>
      <c r="G124" s="22">
        <v>3.8600000000000002E-2</v>
      </c>
      <c r="H124" s="22">
        <v>9.6500000000000002E-2</v>
      </c>
      <c r="J124" s="7">
        <v>7.5408122116100004E-3</v>
      </c>
      <c r="K124" s="7">
        <v>8.1988372313500004E-3</v>
      </c>
      <c r="L124" s="7">
        <v>4.1248999171300003E-2</v>
      </c>
      <c r="M124" s="9">
        <v>8.4831696121999995E-3</v>
      </c>
      <c r="N124" s="9">
        <v>5.4912994837899999E-2</v>
      </c>
      <c r="O124" s="9">
        <v>-5.3253245295600002E-3</v>
      </c>
      <c r="P124" s="10">
        <v>9.8466067813999993E-3</v>
      </c>
      <c r="Q124" s="10">
        <v>1.6592624999300001E-2</v>
      </c>
      <c r="R124" s="10">
        <v>1.31593225393E-2</v>
      </c>
      <c r="S124" s="13">
        <v>1.06170990449E-2</v>
      </c>
      <c r="T124" s="27"/>
      <c r="U124" s="7">
        <f t="shared" si="19"/>
        <v>6.4408122116100001E-3</v>
      </c>
      <c r="V124" s="7">
        <f t="shared" si="19"/>
        <v>7.0988372313500001E-3</v>
      </c>
      <c r="W124" s="7">
        <f t="shared" si="19"/>
        <v>4.0148999171300007E-2</v>
      </c>
      <c r="X124" s="9">
        <f t="shared" si="19"/>
        <v>7.3831696121999992E-3</v>
      </c>
      <c r="Y124" s="9">
        <f t="shared" si="19"/>
        <v>5.3812994837900002E-2</v>
      </c>
      <c r="Z124" s="9">
        <f t="shared" si="18"/>
        <v>-6.4253245295600005E-3</v>
      </c>
      <c r="AA124" s="10">
        <f t="shared" si="18"/>
        <v>8.746606781399999E-3</v>
      </c>
      <c r="AB124" s="10">
        <f t="shared" si="18"/>
        <v>1.54926249993E-2</v>
      </c>
      <c r="AC124" s="10">
        <f t="shared" si="18"/>
        <v>1.20593225393E-2</v>
      </c>
      <c r="AD124" s="13">
        <f t="shared" si="18"/>
        <v>9.5170990448999997E-3</v>
      </c>
      <c r="AF124" s="10">
        <f t="shared" si="16"/>
        <v>1.6084226983866662E-2</v>
      </c>
      <c r="AG124" s="10">
        <f t="shared" si="17"/>
        <v>1.0572268091844901E-2</v>
      </c>
    </row>
    <row r="125" spans="1:33" x14ac:dyDescent="0.25">
      <c r="A125" s="3">
        <v>37652</v>
      </c>
      <c r="B125" s="4"/>
      <c r="C125" s="22">
        <v>1E-3</v>
      </c>
      <c r="D125" s="22"/>
      <c r="E125" s="22">
        <v>-2.4400000000000002E-2</v>
      </c>
      <c r="F125" s="22">
        <v>1.3999999999999999E-2</v>
      </c>
      <c r="G125" s="22">
        <v>-9.0000000000000011E-3</v>
      </c>
      <c r="H125" s="22">
        <v>1.5600000000000001E-2</v>
      </c>
      <c r="J125" s="7">
        <v>-7.4475308151300003E-4</v>
      </c>
      <c r="K125" s="7">
        <v>3.0360822132900001E-3</v>
      </c>
      <c r="L125" s="7">
        <v>-2.7308284819600001E-2</v>
      </c>
      <c r="M125" s="9">
        <v>2.02470351938E-2</v>
      </c>
      <c r="N125" s="9">
        <v>6.0636907480099998E-2</v>
      </c>
      <c r="O125" s="9">
        <v>-4.5099275960100004E-3</v>
      </c>
      <c r="P125" s="10">
        <v>2.2638117223999998E-2</v>
      </c>
      <c r="Q125" s="10">
        <v>3.0140905354900001E-2</v>
      </c>
      <c r="R125" s="10">
        <v>1.25969183342E-2</v>
      </c>
      <c r="S125" s="13">
        <v>1.27187760912E-2</v>
      </c>
      <c r="T125" s="27"/>
      <c r="U125" s="7">
        <f t="shared" si="19"/>
        <v>-1.7447530815130001E-3</v>
      </c>
      <c r="V125" s="7">
        <f t="shared" si="19"/>
        <v>2.0360822132900001E-3</v>
      </c>
      <c r="W125" s="7">
        <f t="shared" si="19"/>
        <v>-2.8308284819600002E-2</v>
      </c>
      <c r="X125" s="9">
        <f t="shared" si="19"/>
        <v>1.9247035193799999E-2</v>
      </c>
      <c r="Y125" s="9">
        <f t="shared" si="19"/>
        <v>5.9636907480099997E-2</v>
      </c>
      <c r="Z125" s="9">
        <f t="shared" si="18"/>
        <v>-5.5099275960100004E-3</v>
      </c>
      <c r="AA125" s="10">
        <f t="shared" si="18"/>
        <v>2.1638117223999997E-2</v>
      </c>
      <c r="AB125" s="10">
        <f t="shared" si="18"/>
        <v>2.91409053549E-2</v>
      </c>
      <c r="AC125" s="10">
        <f t="shared" si="18"/>
        <v>1.1596918334199999E-2</v>
      </c>
      <c r="AD125" s="13">
        <f t="shared" si="18"/>
        <v>1.1718776091199999E-2</v>
      </c>
      <c r="AF125" s="10">
        <f t="shared" si="16"/>
        <v>1.1970333367018552E-2</v>
      </c>
      <c r="AG125" s="10">
        <f t="shared" si="17"/>
        <v>6.2477040572420815E-3</v>
      </c>
    </row>
    <row r="126" spans="1:33" x14ac:dyDescent="0.25">
      <c r="A126" s="3">
        <v>37680</v>
      </c>
      <c r="B126" s="4"/>
      <c r="C126" s="22">
        <v>8.9999999999999998E-4</v>
      </c>
      <c r="D126" s="22"/>
      <c r="E126" s="22">
        <v>-1.6299999999999999E-2</v>
      </c>
      <c r="F126" s="22">
        <v>-2.7000000000000001E-3</v>
      </c>
      <c r="G126" s="22">
        <v>-1.46E-2</v>
      </c>
      <c r="H126" s="22">
        <v>1.2200000000000001E-2</v>
      </c>
      <c r="J126" s="7">
        <v>-2.1609539776500002E-3</v>
      </c>
      <c r="K126" s="7">
        <v>-6.1869758499099995E-4</v>
      </c>
      <c r="L126" s="7">
        <v>-1.73558583072E-2</v>
      </c>
      <c r="M126" s="9">
        <v>1.8708013549000001E-2</v>
      </c>
      <c r="N126" s="9">
        <v>6.4282919472900005E-2</v>
      </c>
      <c r="O126" s="9">
        <v>1.0185743788300001E-2</v>
      </c>
      <c r="P126" s="10">
        <v>6.2639039727300002E-3</v>
      </c>
      <c r="Q126" s="10">
        <v>1.3903015712800001E-2</v>
      </c>
      <c r="R126" s="10">
        <v>9.9001237962399995E-3</v>
      </c>
      <c r="S126" s="13">
        <v>6.7176675701799997E-3</v>
      </c>
      <c r="T126" s="27"/>
      <c r="U126" s="7">
        <f t="shared" si="19"/>
        <v>-3.06095397765E-3</v>
      </c>
      <c r="V126" s="7">
        <f t="shared" si="19"/>
        <v>-1.5186975849909999E-3</v>
      </c>
      <c r="W126" s="7">
        <f t="shared" si="19"/>
        <v>-1.8255858307200001E-2</v>
      </c>
      <c r="X126" s="9">
        <f t="shared" si="19"/>
        <v>1.7808013548999999E-2</v>
      </c>
      <c r="Y126" s="9">
        <f t="shared" si="19"/>
        <v>6.3382919472900007E-2</v>
      </c>
      <c r="Z126" s="9">
        <f t="shared" si="18"/>
        <v>9.2857437883000007E-3</v>
      </c>
      <c r="AA126" s="10">
        <f t="shared" si="18"/>
        <v>5.3639039727300004E-3</v>
      </c>
      <c r="AB126" s="10">
        <f t="shared" si="18"/>
        <v>1.3003015712800001E-2</v>
      </c>
      <c r="AC126" s="10">
        <f t="shared" si="18"/>
        <v>9.0001237962399998E-3</v>
      </c>
      <c r="AD126" s="13">
        <f t="shared" si="18"/>
        <v>5.8176675701799999E-3</v>
      </c>
      <c r="AF126" s="10">
        <f t="shared" si="16"/>
        <v>1.0556467824680997E-2</v>
      </c>
      <c r="AG126" s="10">
        <f t="shared" si="17"/>
        <v>-5.6774918417216113E-4</v>
      </c>
    </row>
    <row r="127" spans="1:33" x14ac:dyDescent="0.25">
      <c r="A127" s="3">
        <v>37711</v>
      </c>
      <c r="B127" s="4"/>
      <c r="C127" s="22">
        <v>1E-3</v>
      </c>
      <c r="D127" s="22"/>
      <c r="E127" s="22">
        <v>9.300000000000001E-3</v>
      </c>
      <c r="F127" s="22">
        <v>8.3000000000000001E-3</v>
      </c>
      <c r="G127" s="22">
        <v>-1.7299999999999999E-2</v>
      </c>
      <c r="H127" s="22">
        <v>1.5100000000000001E-2</v>
      </c>
      <c r="J127" s="7">
        <v>4.1502488722900003E-3</v>
      </c>
      <c r="K127" s="7">
        <v>7.8096705718400002E-3</v>
      </c>
      <c r="L127" s="7">
        <v>1.2161925681800001E-2</v>
      </c>
      <c r="M127" s="9">
        <v>-6.6803597280099998E-3</v>
      </c>
      <c r="N127" s="9">
        <v>-6.1101101613499999E-2</v>
      </c>
      <c r="O127" s="9">
        <v>9.8835137043000003E-3</v>
      </c>
      <c r="P127" s="10">
        <v>9.9589660267999994E-3</v>
      </c>
      <c r="Q127" s="10">
        <v>9.3775206532600002E-3</v>
      </c>
      <c r="R127" s="10">
        <v>4.0475493196699998E-3</v>
      </c>
      <c r="S127" s="13">
        <v>2.4979650968499998E-3</v>
      </c>
      <c r="T127" s="27"/>
      <c r="U127" s="7">
        <f t="shared" si="19"/>
        <v>3.1502488722900002E-3</v>
      </c>
      <c r="V127" s="7">
        <f t="shared" si="19"/>
        <v>6.8096705718400001E-3</v>
      </c>
      <c r="W127" s="7">
        <f t="shared" si="19"/>
        <v>1.1161925681800001E-2</v>
      </c>
      <c r="X127" s="9">
        <f t="shared" si="19"/>
        <v>-7.6803597280099998E-3</v>
      </c>
      <c r="Y127" s="9">
        <f t="shared" si="19"/>
        <v>-6.21011016135E-2</v>
      </c>
      <c r="Z127" s="9">
        <f t="shared" si="18"/>
        <v>8.8835137042999994E-3</v>
      </c>
      <c r="AA127" s="10">
        <f t="shared" si="18"/>
        <v>8.9589660267999985E-3</v>
      </c>
      <c r="AB127" s="10">
        <f t="shared" si="18"/>
        <v>8.3775206532600011E-3</v>
      </c>
      <c r="AC127" s="10">
        <f t="shared" si="18"/>
        <v>3.0475493196699998E-3</v>
      </c>
      <c r="AD127" s="13">
        <f t="shared" si="18"/>
        <v>1.4979650968499998E-3</v>
      </c>
      <c r="AF127" s="10">
        <f t="shared" si="16"/>
        <v>-2.1546740568388891E-3</v>
      </c>
      <c r="AG127" s="10">
        <f t="shared" si="17"/>
        <v>7.4514623323506087E-3</v>
      </c>
    </row>
    <row r="128" spans="1:33" x14ac:dyDescent="0.25">
      <c r="A128" s="3">
        <v>37741</v>
      </c>
      <c r="B128" s="4"/>
      <c r="C128" s="22">
        <v>1E-3</v>
      </c>
      <c r="D128" s="22"/>
      <c r="E128" s="22">
        <v>8.1799999999999998E-2</v>
      </c>
      <c r="F128" s="22">
        <v>1.11E-2</v>
      </c>
      <c r="G128" s="22">
        <v>-2.0000000000000001E-4</v>
      </c>
      <c r="H128" s="22">
        <v>-9.4399999999999998E-2</v>
      </c>
      <c r="J128" s="7">
        <v>2.4319627060100001E-2</v>
      </c>
      <c r="K128" s="7">
        <v>4.0065064306000001E-3</v>
      </c>
      <c r="L128" s="7">
        <v>-6.3618300234100006E-2</v>
      </c>
      <c r="M128" s="9">
        <v>2.15283037939E-2</v>
      </c>
      <c r="N128" s="9">
        <v>1.3824802336099999E-2</v>
      </c>
      <c r="O128" s="9">
        <v>3.8827918219699997E-2</v>
      </c>
      <c r="P128" s="10">
        <v>2.5112936513299999E-2</v>
      </c>
      <c r="Q128" s="10">
        <v>1.41751210231E-2</v>
      </c>
      <c r="R128" s="10">
        <v>1.2484260463599999E-2</v>
      </c>
      <c r="S128" s="13">
        <v>1.95276949584E-2</v>
      </c>
      <c r="T128" s="27"/>
      <c r="U128" s="7">
        <f t="shared" si="19"/>
        <v>2.33196270601E-2</v>
      </c>
      <c r="V128" s="7">
        <f t="shared" si="19"/>
        <v>3.0065064306E-3</v>
      </c>
      <c r="W128" s="7">
        <f t="shared" si="19"/>
        <v>-6.4618300234100007E-2</v>
      </c>
      <c r="X128" s="9">
        <f t="shared" si="19"/>
        <v>2.0528303793899999E-2</v>
      </c>
      <c r="Y128" s="9">
        <f t="shared" si="19"/>
        <v>1.2824802336099998E-2</v>
      </c>
      <c r="Z128" s="9">
        <f t="shared" si="18"/>
        <v>3.7827918219699996E-2</v>
      </c>
      <c r="AA128" s="10">
        <f t="shared" si="18"/>
        <v>2.4112936513299998E-2</v>
      </c>
      <c r="AB128" s="10">
        <f t="shared" si="18"/>
        <v>1.3175121023099999E-2</v>
      </c>
      <c r="AC128" s="10">
        <f t="shared" si="18"/>
        <v>1.1484260463599998E-2</v>
      </c>
      <c r="AD128" s="13">
        <f t="shared" si="18"/>
        <v>1.8527694958399999E-2</v>
      </c>
      <c r="AF128" s="10">
        <f t="shared" si="16"/>
        <v>9.0734639562555525E-3</v>
      </c>
      <c r="AG128" s="10">
        <f t="shared" si="17"/>
        <v>2.8678003333617156E-3</v>
      </c>
    </row>
    <row r="129" spans="1:33" x14ac:dyDescent="0.25">
      <c r="A129" s="3">
        <v>37771</v>
      </c>
      <c r="B129" s="4"/>
      <c r="C129" s="22">
        <v>8.9999999999999998E-4</v>
      </c>
      <c r="D129" s="22"/>
      <c r="E129" s="22">
        <v>6.2600000000000003E-2</v>
      </c>
      <c r="F129" s="22">
        <v>4.6900000000000004E-2</v>
      </c>
      <c r="G129" s="22">
        <v>1.6000000000000001E-3</v>
      </c>
      <c r="H129" s="22">
        <v>-0.1077</v>
      </c>
      <c r="J129" s="7">
        <v>3.6773149200299997E-2</v>
      </c>
      <c r="K129" s="7">
        <v>1.21972026255E-2</v>
      </c>
      <c r="L129" s="7">
        <v>-5.4580785089600001E-2</v>
      </c>
      <c r="M129" s="9">
        <v>2.9604366407999998E-2</v>
      </c>
      <c r="N129" s="9">
        <v>5.1380067268399998E-2</v>
      </c>
      <c r="O129" s="9">
        <v>5.0090598566899999E-2</v>
      </c>
      <c r="P129" s="10">
        <v>2.34634638988E-2</v>
      </c>
      <c r="Q129" s="10">
        <v>1.7596617143800002E-2</v>
      </c>
      <c r="R129" s="10">
        <v>1.2760368380500001E-2</v>
      </c>
      <c r="S129" s="13">
        <v>2.7106478652399998E-2</v>
      </c>
      <c r="T129" s="27"/>
      <c r="U129" s="7">
        <f t="shared" si="19"/>
        <v>3.5873149200299999E-2</v>
      </c>
      <c r="V129" s="7">
        <f t="shared" si="19"/>
        <v>1.12972026255E-2</v>
      </c>
      <c r="W129" s="7">
        <f t="shared" si="19"/>
        <v>-5.5480785089599999E-2</v>
      </c>
      <c r="X129" s="9">
        <f t="shared" si="19"/>
        <v>2.8704366407999997E-2</v>
      </c>
      <c r="Y129" s="9">
        <f t="shared" si="19"/>
        <v>5.04800672684E-2</v>
      </c>
      <c r="Z129" s="9">
        <f t="shared" si="18"/>
        <v>4.9190598566900001E-2</v>
      </c>
      <c r="AA129" s="10">
        <f t="shared" si="18"/>
        <v>2.2563463898799999E-2</v>
      </c>
      <c r="AB129" s="10">
        <f t="shared" si="18"/>
        <v>1.66966171438E-2</v>
      </c>
      <c r="AC129" s="10">
        <f t="shared" si="18"/>
        <v>1.1860368380500001E-2</v>
      </c>
      <c r="AD129" s="13">
        <f t="shared" si="18"/>
        <v>2.6206478652399997E-2</v>
      </c>
      <c r="AF129" s="10">
        <f t="shared" si="16"/>
        <v>1.9020560933622217E-2</v>
      </c>
      <c r="AG129" s="10">
        <f t="shared" si="17"/>
        <v>8.9688771395680447E-3</v>
      </c>
    </row>
    <row r="130" spans="1:33" x14ac:dyDescent="0.25">
      <c r="A130" s="3">
        <v>37802</v>
      </c>
      <c r="B130" s="4"/>
      <c r="C130" s="22">
        <v>1E-3</v>
      </c>
      <c r="D130" s="22"/>
      <c r="E130" s="22">
        <v>1.5300000000000001E-2</v>
      </c>
      <c r="F130" s="22">
        <v>1.4800000000000001E-2</v>
      </c>
      <c r="G130" s="22">
        <v>6.6000000000000008E-3</v>
      </c>
      <c r="H130" s="22">
        <v>-9.7000000000000003E-3</v>
      </c>
      <c r="J130" s="7">
        <v>7.7852958903399999E-3</v>
      </c>
      <c r="K130" s="7">
        <v>4.5294336010999999E-3</v>
      </c>
      <c r="L130" s="7">
        <v>-6.0174876512E-2</v>
      </c>
      <c r="M130" s="9">
        <v>1.62527969649E-2</v>
      </c>
      <c r="N130" s="9">
        <v>-2.2171748926899999E-2</v>
      </c>
      <c r="O130" s="9">
        <v>2.0147532491899999E-2</v>
      </c>
      <c r="P130" s="10">
        <v>1.7931104277099999E-2</v>
      </c>
      <c r="Q130" s="10">
        <v>-6.32676537368E-3</v>
      </c>
      <c r="R130" s="10">
        <v>3.3050845402400001E-3</v>
      </c>
      <c r="S130" s="13">
        <v>8.2147177829900008E-3</v>
      </c>
      <c r="T130" s="27"/>
      <c r="U130" s="7">
        <f t="shared" si="19"/>
        <v>6.7852958903399999E-3</v>
      </c>
      <c r="V130" s="7">
        <f t="shared" si="19"/>
        <v>3.5294336010999999E-3</v>
      </c>
      <c r="W130" s="7">
        <f t="shared" si="19"/>
        <v>-6.1174876512000001E-2</v>
      </c>
      <c r="X130" s="9">
        <f t="shared" si="19"/>
        <v>1.5252796964899999E-2</v>
      </c>
      <c r="Y130" s="9">
        <f t="shared" si="19"/>
        <v>-2.31717489269E-2</v>
      </c>
      <c r="Z130" s="9">
        <f t="shared" si="18"/>
        <v>1.9147532491899998E-2</v>
      </c>
      <c r="AA130" s="10">
        <f t="shared" si="18"/>
        <v>1.6931104277099998E-2</v>
      </c>
      <c r="AB130" s="10">
        <f t="shared" si="18"/>
        <v>-7.32676537368E-3</v>
      </c>
      <c r="AC130" s="10">
        <f t="shared" si="18"/>
        <v>2.3050845402400001E-3</v>
      </c>
      <c r="AD130" s="13">
        <f t="shared" si="18"/>
        <v>7.2147177829900008E-3</v>
      </c>
      <c r="AF130" s="10">
        <f t="shared" si="16"/>
        <v>-3.0802381163333339E-3</v>
      </c>
      <c r="AG130" s="10">
        <f t="shared" si="17"/>
        <v>4.8580515645703923E-4</v>
      </c>
    </row>
    <row r="131" spans="1:33" x14ac:dyDescent="0.25">
      <c r="A131" s="3">
        <v>37833</v>
      </c>
      <c r="B131" s="4"/>
      <c r="C131" s="22">
        <v>7.000000000000001E-4</v>
      </c>
      <c r="D131" s="22"/>
      <c r="E131" s="22">
        <v>2.2400000000000003E-2</v>
      </c>
      <c r="F131" s="22">
        <v>5.62E-2</v>
      </c>
      <c r="G131" s="22">
        <v>-2.0800000000000003E-2</v>
      </c>
      <c r="H131" s="22">
        <v>-2.8999999999999998E-3</v>
      </c>
      <c r="J131" s="7">
        <v>2.6787207572599998E-3</v>
      </c>
      <c r="K131" s="7">
        <v>6.7567506191800004E-3</v>
      </c>
      <c r="L131" s="7">
        <v>-2.06064916333E-2</v>
      </c>
      <c r="M131" s="9">
        <v>-1.08087847042E-3</v>
      </c>
      <c r="N131" s="9">
        <v>-2.7510239122900002E-2</v>
      </c>
      <c r="O131" s="9">
        <v>5.53077206625E-3</v>
      </c>
      <c r="P131" s="10">
        <v>9.44574838231E-3</v>
      </c>
      <c r="Q131" s="10">
        <v>-3.4947722111999999E-3</v>
      </c>
      <c r="R131" s="10">
        <v>-9.8181597324199996E-3</v>
      </c>
      <c r="S131" s="13">
        <v>7.8929483557700002E-4</v>
      </c>
      <c r="T131" s="27"/>
      <c r="U131" s="7">
        <f t="shared" si="19"/>
        <v>1.9787207572599997E-3</v>
      </c>
      <c r="V131" s="7">
        <f t="shared" si="19"/>
        <v>6.0567506191800003E-3</v>
      </c>
      <c r="W131" s="7">
        <f t="shared" si="19"/>
        <v>-2.13064916333E-2</v>
      </c>
      <c r="X131" s="9">
        <f t="shared" si="19"/>
        <v>-1.7808784704200001E-3</v>
      </c>
      <c r="Y131" s="9">
        <f t="shared" si="19"/>
        <v>-2.8210239122900001E-2</v>
      </c>
      <c r="Z131" s="9">
        <f t="shared" si="18"/>
        <v>4.8307720662499999E-3</v>
      </c>
      <c r="AA131" s="10">
        <f t="shared" si="18"/>
        <v>8.7457483823100007E-3</v>
      </c>
      <c r="AB131" s="10">
        <f t="shared" si="18"/>
        <v>-4.1947722111999996E-3</v>
      </c>
      <c r="AC131" s="10">
        <f t="shared" si="18"/>
        <v>-1.0518159732419999E-2</v>
      </c>
      <c r="AD131" s="13">
        <f t="shared" si="18"/>
        <v>8.9294835576999914E-5</v>
      </c>
      <c r="AF131" s="10">
        <f t="shared" si="16"/>
        <v>-4.9331721494711095E-3</v>
      </c>
      <c r="AG131" s="10">
        <f t="shared" si="17"/>
        <v>3.7132844522292127E-3</v>
      </c>
    </row>
    <row r="132" spans="1:33" x14ac:dyDescent="0.25">
      <c r="A132" s="3">
        <v>37862</v>
      </c>
      <c r="B132" s="4"/>
      <c r="C132" s="22">
        <v>7.000000000000001E-4</v>
      </c>
      <c r="D132" s="22"/>
      <c r="E132" s="22">
        <v>2.4300000000000002E-2</v>
      </c>
      <c r="F132" s="22">
        <v>2.6499999999999999E-2</v>
      </c>
      <c r="G132" s="22">
        <v>1.7899999999999999E-2</v>
      </c>
      <c r="H132" s="22">
        <v>-5.4000000000000003E-3</v>
      </c>
      <c r="J132" s="7">
        <v>1.0327077718599999E-2</v>
      </c>
      <c r="K132" s="7">
        <v>5.6778536256399999E-4</v>
      </c>
      <c r="L132" s="7">
        <v>-1.44301661726E-2</v>
      </c>
      <c r="M132" s="9">
        <v>1.29971972185E-2</v>
      </c>
      <c r="N132" s="9">
        <v>1.0530948312000001E-2</v>
      </c>
      <c r="O132" s="9">
        <v>2.9789472182199999E-2</v>
      </c>
      <c r="P132" s="10">
        <v>8.5556385688799995E-3</v>
      </c>
      <c r="Q132" s="10">
        <v>-9.1462725078800006E-3</v>
      </c>
      <c r="R132" s="10">
        <v>2.0521792359100002E-3</v>
      </c>
      <c r="S132" s="13">
        <v>7.5671263518599999E-3</v>
      </c>
      <c r="T132" s="27"/>
      <c r="U132" s="7">
        <f t="shared" si="19"/>
        <v>9.6270777186000002E-3</v>
      </c>
      <c r="V132" s="7">
        <f t="shared" si="19"/>
        <v>-1.3221463743600011E-4</v>
      </c>
      <c r="W132" s="7">
        <f t="shared" si="19"/>
        <v>-1.5130166172600001E-2</v>
      </c>
      <c r="X132" s="9">
        <f t="shared" si="19"/>
        <v>1.2297197218499999E-2</v>
      </c>
      <c r="Y132" s="9">
        <f t="shared" si="19"/>
        <v>9.8309483120000013E-3</v>
      </c>
      <c r="Z132" s="9">
        <f t="shared" si="18"/>
        <v>2.90894721822E-2</v>
      </c>
      <c r="AA132" s="10">
        <f t="shared" si="18"/>
        <v>7.8556385688800003E-3</v>
      </c>
      <c r="AB132" s="10">
        <f t="shared" si="18"/>
        <v>-9.8462725078800016E-3</v>
      </c>
      <c r="AC132" s="10">
        <f t="shared" si="18"/>
        <v>1.3521792359100001E-3</v>
      </c>
      <c r="AD132" s="13">
        <f t="shared" si="18"/>
        <v>6.8671263518599998E-3</v>
      </c>
      <c r="AF132" s="10">
        <f t="shared" si="16"/>
        <v>4.9937622131304444E-3</v>
      </c>
      <c r="AG132" s="10">
        <f t="shared" si="17"/>
        <v>-1.4283299464210358E-3</v>
      </c>
    </row>
    <row r="133" spans="1:33" x14ac:dyDescent="0.25">
      <c r="A133" s="3">
        <v>37894</v>
      </c>
      <c r="B133" s="4"/>
      <c r="C133" s="22">
        <v>8.0000000000000004E-4</v>
      </c>
      <c r="D133" s="22"/>
      <c r="E133" s="22">
        <v>-9.9000000000000008E-3</v>
      </c>
      <c r="F133" s="22">
        <v>5.6999999999999993E-3</v>
      </c>
      <c r="G133" s="22">
        <v>9.1999999999999998E-3</v>
      </c>
      <c r="H133" s="22">
        <v>-7.000000000000001E-4</v>
      </c>
      <c r="J133" s="7">
        <v>1.2106215364799999E-2</v>
      </c>
      <c r="K133" s="7">
        <v>1.05238302148E-2</v>
      </c>
      <c r="L133" s="7">
        <v>-4.2231521119600003E-3</v>
      </c>
      <c r="M133" s="9">
        <v>3.0386836625499999E-2</v>
      </c>
      <c r="N133" s="9">
        <v>-1.6054957479200001E-2</v>
      </c>
      <c r="O133" s="9">
        <v>2.6489196321799999E-2</v>
      </c>
      <c r="P133" s="10">
        <v>1.7970055152200001E-2</v>
      </c>
      <c r="Q133" s="10">
        <v>1.9690444795100001E-2</v>
      </c>
      <c r="R133" s="10">
        <v>1.1537593775999999E-2</v>
      </c>
      <c r="S133" s="13">
        <v>1.5124518859299999E-2</v>
      </c>
      <c r="T133" s="27"/>
      <c r="U133" s="7">
        <f t="shared" si="19"/>
        <v>1.1306215364799999E-2</v>
      </c>
      <c r="V133" s="7">
        <f t="shared" si="19"/>
        <v>9.7238302148E-3</v>
      </c>
      <c r="W133" s="7">
        <f t="shared" si="19"/>
        <v>-5.0231521119600006E-3</v>
      </c>
      <c r="X133" s="9">
        <f t="shared" si="19"/>
        <v>2.9586836625500001E-2</v>
      </c>
      <c r="Y133" s="9">
        <f t="shared" si="19"/>
        <v>-1.6854957479199999E-2</v>
      </c>
      <c r="Z133" s="9">
        <f t="shared" si="18"/>
        <v>2.5689196321800001E-2</v>
      </c>
      <c r="AA133" s="10">
        <f t="shared" si="18"/>
        <v>1.7170055152200003E-2</v>
      </c>
      <c r="AB133" s="10">
        <f t="shared" si="18"/>
        <v>1.8890444795100002E-2</v>
      </c>
      <c r="AC133" s="10">
        <f t="shared" si="18"/>
        <v>1.0737593775999999E-2</v>
      </c>
      <c r="AD133" s="13">
        <f t="shared" si="18"/>
        <v>1.4324518859299999E-2</v>
      </c>
      <c r="AF133" s="10">
        <f t="shared" si="16"/>
        <v>1.1247340295448889E-2</v>
      </c>
      <c r="AG133" s="10">
        <f t="shared" si="17"/>
        <v>1.088015148503794E-2</v>
      </c>
    </row>
    <row r="134" spans="1:33" x14ac:dyDescent="0.25">
      <c r="A134" s="3">
        <v>37925</v>
      </c>
      <c r="B134" s="4"/>
      <c r="C134" s="22">
        <v>7.000000000000001E-4</v>
      </c>
      <c r="D134" s="22"/>
      <c r="E134" s="22">
        <v>5.96E-2</v>
      </c>
      <c r="F134" s="22">
        <v>2.8700000000000003E-2</v>
      </c>
      <c r="G134" s="22">
        <v>1.84E-2</v>
      </c>
      <c r="H134" s="22">
        <v>3.8800000000000001E-2</v>
      </c>
      <c r="J134" s="7">
        <v>2.45291787063E-2</v>
      </c>
      <c r="K134" s="7">
        <v>6.6723427088400001E-3</v>
      </c>
      <c r="L134" s="7">
        <v>-7.5669431570900003E-2</v>
      </c>
      <c r="M134" s="9">
        <v>8.6889046241500005E-4</v>
      </c>
      <c r="N134" s="9">
        <v>7.7323715817700003E-3</v>
      </c>
      <c r="O134" s="9">
        <v>2.2513740884099999E-2</v>
      </c>
      <c r="P134" s="10">
        <v>1.53127094325E-2</v>
      </c>
      <c r="Q134" s="10">
        <v>1.67097333753E-2</v>
      </c>
      <c r="R134" s="10">
        <v>4.55335761987E-3</v>
      </c>
      <c r="S134" s="13">
        <v>1.3732869850200001E-2</v>
      </c>
      <c r="T134" s="27"/>
      <c r="U134" s="7">
        <f t="shared" si="19"/>
        <v>2.3829178706300001E-2</v>
      </c>
      <c r="V134" s="7">
        <f t="shared" si="19"/>
        <v>5.97234270884E-3</v>
      </c>
      <c r="W134" s="7">
        <f t="shared" si="19"/>
        <v>-7.6369431570900009E-2</v>
      </c>
      <c r="X134" s="9">
        <f t="shared" si="19"/>
        <v>1.6889046241499994E-4</v>
      </c>
      <c r="Y134" s="9">
        <f t="shared" si="19"/>
        <v>7.0323715817700002E-3</v>
      </c>
      <c r="Z134" s="9">
        <f t="shared" si="18"/>
        <v>2.18137408841E-2</v>
      </c>
      <c r="AA134" s="10">
        <f t="shared" si="18"/>
        <v>1.4612709432499999E-2</v>
      </c>
      <c r="AB134" s="10">
        <f t="shared" si="18"/>
        <v>1.6009733375300001E-2</v>
      </c>
      <c r="AC134" s="10">
        <f t="shared" si="18"/>
        <v>3.8533576198699999E-3</v>
      </c>
      <c r="AD134" s="13">
        <f t="shared" si="18"/>
        <v>1.30328698502E-2</v>
      </c>
      <c r="AF134" s="10">
        <f t="shared" si="16"/>
        <v>1.8803214666883326E-3</v>
      </c>
      <c r="AG134" s="10">
        <f t="shared" si="17"/>
        <v>3.1527481274485464E-3</v>
      </c>
    </row>
    <row r="135" spans="1:33" x14ac:dyDescent="0.25">
      <c r="A135" s="3">
        <v>37953</v>
      </c>
      <c r="B135" s="4"/>
      <c r="C135" s="22">
        <v>7.000000000000001E-4</v>
      </c>
      <c r="D135" s="22"/>
      <c r="E135" s="22">
        <v>1.5900000000000001E-2</v>
      </c>
      <c r="F135" s="22">
        <v>2.2000000000000002E-2</v>
      </c>
      <c r="G135" s="22">
        <v>1.46E-2</v>
      </c>
      <c r="H135" s="22">
        <v>1.5900000000000001E-2</v>
      </c>
      <c r="J135" s="7">
        <v>1.69302051121E-2</v>
      </c>
      <c r="K135" s="7">
        <v>3.3158986119500001E-3</v>
      </c>
      <c r="L135" s="7">
        <v>-1.8895413284999999E-2</v>
      </c>
      <c r="M135" s="9">
        <v>5.4481423069300001E-3</v>
      </c>
      <c r="N135" s="9">
        <v>5.3180569843899999E-3</v>
      </c>
      <c r="O135" s="9">
        <v>1.1677698197399999E-2</v>
      </c>
      <c r="P135" s="10">
        <v>1.2078872308500001E-2</v>
      </c>
      <c r="Q135" s="10">
        <v>1.2486399188199999E-2</v>
      </c>
      <c r="R135" s="10">
        <v>5.2141919124099999E-3</v>
      </c>
      <c r="S135" s="13">
        <v>1.0743851342599999E-2</v>
      </c>
      <c r="T135" s="27"/>
      <c r="U135" s="7">
        <f t="shared" si="19"/>
        <v>1.62302051121E-2</v>
      </c>
      <c r="V135" s="7">
        <f t="shared" si="19"/>
        <v>2.61589861195E-3</v>
      </c>
      <c r="W135" s="7">
        <f t="shared" si="19"/>
        <v>-1.9595413284999998E-2</v>
      </c>
      <c r="X135" s="9">
        <f t="shared" si="19"/>
        <v>4.74814230693E-3</v>
      </c>
      <c r="Y135" s="9">
        <f t="shared" si="19"/>
        <v>4.6180569843899998E-3</v>
      </c>
      <c r="Z135" s="9">
        <f t="shared" si="18"/>
        <v>1.09776981974E-2</v>
      </c>
      <c r="AA135" s="10">
        <f t="shared" si="18"/>
        <v>1.1378872308500002E-2</v>
      </c>
      <c r="AB135" s="10">
        <f t="shared" si="18"/>
        <v>1.17863991882E-2</v>
      </c>
      <c r="AC135" s="10">
        <f t="shared" si="18"/>
        <v>4.5141919124099998E-3</v>
      </c>
      <c r="AD135" s="13">
        <f t="shared" si="18"/>
        <v>1.00438513426E-2</v>
      </c>
      <c r="AF135" s="10">
        <f t="shared" si="16"/>
        <v>5.2526723707644442E-3</v>
      </c>
      <c r="AG135" s="10">
        <f t="shared" si="17"/>
        <v>3.8296318321527308E-3</v>
      </c>
    </row>
    <row r="136" spans="1:33" x14ac:dyDescent="0.25">
      <c r="A136" s="3">
        <v>37986</v>
      </c>
      <c r="B136" s="4"/>
      <c r="C136" s="22">
        <v>8.0000000000000004E-4</v>
      </c>
      <c r="D136" s="22"/>
      <c r="E136" s="22">
        <v>4.4699999999999997E-2</v>
      </c>
      <c r="F136" s="22">
        <v>-2.7799999999999998E-2</v>
      </c>
      <c r="G136" s="22">
        <v>2.6400000000000003E-2</v>
      </c>
      <c r="H136" s="22">
        <v>-5.6900000000000006E-2</v>
      </c>
      <c r="J136" s="7">
        <v>2.3930904029799999E-2</v>
      </c>
      <c r="K136" s="7">
        <v>9.2827063536300002E-3</v>
      </c>
      <c r="L136" s="7">
        <v>-3.98091473904E-2</v>
      </c>
      <c r="M136" s="9">
        <v>1.8531967628199999E-2</v>
      </c>
      <c r="N136" s="9">
        <v>5.4145854148600001E-2</v>
      </c>
      <c r="O136" s="9">
        <v>3.5578110451599997E-2</v>
      </c>
      <c r="P136" s="10">
        <v>1.4831194030600001E-2</v>
      </c>
      <c r="Q136" s="10">
        <v>6.9855136059499999E-3</v>
      </c>
      <c r="R136" s="10">
        <v>8.0056783122000007E-3</v>
      </c>
      <c r="S136" s="13">
        <v>1.95139261018E-2</v>
      </c>
      <c r="T136" s="27"/>
      <c r="U136" s="7">
        <f t="shared" si="19"/>
        <v>2.31309040298E-2</v>
      </c>
      <c r="V136" s="7">
        <f t="shared" si="19"/>
        <v>8.4827063536299999E-3</v>
      </c>
      <c r="W136" s="7">
        <f t="shared" si="19"/>
        <v>-4.0609147390400002E-2</v>
      </c>
      <c r="X136" s="9">
        <f t="shared" si="19"/>
        <v>1.77319676282E-2</v>
      </c>
      <c r="Y136" s="9">
        <f t="shared" si="19"/>
        <v>5.3345854148599998E-2</v>
      </c>
      <c r="Z136" s="9">
        <f t="shared" si="18"/>
        <v>3.4778110451599994E-2</v>
      </c>
      <c r="AA136" s="10">
        <f t="shared" si="18"/>
        <v>1.40311940306E-2</v>
      </c>
      <c r="AB136" s="10">
        <f t="shared" si="18"/>
        <v>6.1855136059499995E-3</v>
      </c>
      <c r="AC136" s="10">
        <f t="shared" si="18"/>
        <v>7.2056783122000003E-3</v>
      </c>
      <c r="AD136" s="13">
        <f t="shared" si="18"/>
        <v>1.8713926101800001E-2</v>
      </c>
      <c r="AF136" s="10">
        <f t="shared" si="16"/>
        <v>1.3809197907797775E-2</v>
      </c>
      <c r="AG136" s="10">
        <f t="shared" si="17"/>
        <v>5.4371043051651994E-3</v>
      </c>
    </row>
    <row r="137" spans="1:33" x14ac:dyDescent="0.25">
      <c r="A137" s="3">
        <v>38016</v>
      </c>
      <c r="B137" s="4"/>
      <c r="C137" s="22">
        <v>7.000000000000001E-4</v>
      </c>
      <c r="D137" s="22"/>
      <c r="E137" s="22">
        <v>2.23E-2</v>
      </c>
      <c r="F137" s="22">
        <v>2.6099999999999998E-2</v>
      </c>
      <c r="G137" s="22">
        <v>1.66E-2</v>
      </c>
      <c r="H137" s="22">
        <v>2.58E-2</v>
      </c>
      <c r="J137" s="7">
        <v>1.99414446562E-2</v>
      </c>
      <c r="K137" s="7">
        <v>8.1437332369100005E-3</v>
      </c>
      <c r="L137" s="7">
        <v>-1.7291672984999999E-2</v>
      </c>
      <c r="M137" s="9">
        <v>1.4445770046200001E-2</v>
      </c>
      <c r="N137" s="9">
        <v>1.0822952635000001E-2</v>
      </c>
      <c r="O137" s="9">
        <v>2.52922180522E-2</v>
      </c>
      <c r="P137" s="10">
        <v>2.1546107981400001E-2</v>
      </c>
      <c r="Q137" s="10">
        <v>1.4127000228700001E-2</v>
      </c>
      <c r="R137" s="10">
        <v>1.22396438931E-2</v>
      </c>
      <c r="S137" s="13">
        <v>1.7013612711299999E-2</v>
      </c>
      <c r="T137" s="27"/>
      <c r="U137" s="7">
        <f t="shared" si="19"/>
        <v>1.92414446562E-2</v>
      </c>
      <c r="V137" s="7">
        <f t="shared" si="19"/>
        <v>7.4437332369100004E-3</v>
      </c>
      <c r="W137" s="7">
        <f t="shared" si="19"/>
        <v>-1.7991672984999998E-2</v>
      </c>
      <c r="X137" s="9">
        <f t="shared" si="19"/>
        <v>1.37457700462E-2</v>
      </c>
      <c r="Y137" s="9">
        <f t="shared" si="19"/>
        <v>1.0122952635000002E-2</v>
      </c>
      <c r="Z137" s="9">
        <f t="shared" si="18"/>
        <v>2.45922180522E-2</v>
      </c>
      <c r="AA137" s="10">
        <f t="shared" si="18"/>
        <v>2.0846107981400002E-2</v>
      </c>
      <c r="AB137" s="10">
        <f t="shared" si="18"/>
        <v>1.3427000228700001E-2</v>
      </c>
      <c r="AC137" s="10">
        <f t="shared" si="18"/>
        <v>1.1539643893099999E-2</v>
      </c>
      <c r="AD137" s="13">
        <f t="shared" si="18"/>
        <v>1.63136127113E-2</v>
      </c>
      <c r="AF137" s="10">
        <f t="shared" si="16"/>
        <v>1.144079974941222E-2</v>
      </c>
      <c r="AG137" s="10">
        <f t="shared" si="17"/>
        <v>8.5032302253621236E-3</v>
      </c>
    </row>
    <row r="138" spans="1:33" x14ac:dyDescent="0.25">
      <c r="A138" s="3">
        <v>38044</v>
      </c>
      <c r="B138" s="4"/>
      <c r="C138" s="22">
        <v>5.9999999999999995E-4</v>
      </c>
      <c r="D138" s="22"/>
      <c r="E138" s="22">
        <v>1.49E-2</v>
      </c>
      <c r="F138" s="22">
        <v>-1.15E-2</v>
      </c>
      <c r="G138" s="22">
        <v>3.4000000000000002E-3</v>
      </c>
      <c r="H138" s="22">
        <v>-1.1299999999999999E-2</v>
      </c>
      <c r="J138" s="7">
        <v>1.7464858612099999E-2</v>
      </c>
      <c r="K138" s="7">
        <v>7.8254834236300003E-3</v>
      </c>
      <c r="L138" s="7">
        <v>3.3412687299100002E-3</v>
      </c>
      <c r="M138" s="9">
        <v>1.18440931928E-2</v>
      </c>
      <c r="N138" s="9">
        <v>6.8839859920799995E-2</v>
      </c>
      <c r="O138" s="9">
        <v>1.3913871316599999E-2</v>
      </c>
      <c r="P138" s="10">
        <v>9.4488378160100008E-3</v>
      </c>
      <c r="Q138" s="10">
        <v>2.8411619717499999E-3</v>
      </c>
      <c r="R138" s="10">
        <v>8.66426874543E-3</v>
      </c>
      <c r="S138" s="13">
        <v>1.3952199319799999E-2</v>
      </c>
      <c r="T138" s="27"/>
      <c r="U138" s="7">
        <f t="shared" si="19"/>
        <v>1.6864858612099999E-2</v>
      </c>
      <c r="V138" s="7">
        <f t="shared" si="19"/>
        <v>7.2254834236300004E-3</v>
      </c>
      <c r="W138" s="7">
        <f t="shared" si="19"/>
        <v>2.7412687299100003E-3</v>
      </c>
      <c r="X138" s="9">
        <f t="shared" si="19"/>
        <v>1.12440931928E-2</v>
      </c>
      <c r="Y138" s="9">
        <f t="shared" si="19"/>
        <v>6.8239859920799992E-2</v>
      </c>
      <c r="Z138" s="9">
        <f t="shared" si="18"/>
        <v>1.3313871316599999E-2</v>
      </c>
      <c r="AA138" s="10">
        <f t="shared" si="18"/>
        <v>8.8488378160100009E-3</v>
      </c>
      <c r="AB138" s="10">
        <f t="shared" si="18"/>
        <v>2.2411619717500001E-3</v>
      </c>
      <c r="AC138" s="10">
        <f t="shared" si="18"/>
        <v>8.0642687454300001E-3</v>
      </c>
      <c r="AD138" s="13">
        <f t="shared" si="18"/>
        <v>1.3352199319799999E-2</v>
      </c>
      <c r="AF138" s="10">
        <f t="shared" si="16"/>
        <v>1.5420411525447772E-2</v>
      </c>
      <c r="AG138" s="10">
        <f t="shared" si="17"/>
        <v>6.5604020040012472E-3</v>
      </c>
    </row>
    <row r="139" spans="1:33" x14ac:dyDescent="0.25">
      <c r="A139" s="3">
        <v>38077</v>
      </c>
      <c r="B139" s="4"/>
      <c r="C139" s="22">
        <v>8.9999999999999998E-4</v>
      </c>
      <c r="D139" s="22"/>
      <c r="E139" s="22">
        <v>-1.1599999999999999E-2</v>
      </c>
      <c r="F139" s="22">
        <v>1.8700000000000001E-2</v>
      </c>
      <c r="G139" s="22">
        <v>-1E-4</v>
      </c>
      <c r="H139" s="22">
        <v>1.9E-3</v>
      </c>
      <c r="J139" s="7">
        <v>1.98867274809E-3</v>
      </c>
      <c r="K139" s="7">
        <v>-1.17491051555E-3</v>
      </c>
      <c r="L139" s="7">
        <v>-2.5657326862799999E-2</v>
      </c>
      <c r="M139" s="9">
        <v>9.7154829417500001E-3</v>
      </c>
      <c r="N139" s="9">
        <v>-8.6747158881700006E-3</v>
      </c>
      <c r="O139" s="9">
        <v>1.8225994665200002E-2</v>
      </c>
      <c r="P139" s="10">
        <v>4.4834881009599998E-3</v>
      </c>
      <c r="Q139" s="10">
        <v>4.1382684603800002E-3</v>
      </c>
      <c r="R139" s="10">
        <v>-4.8985712373400001E-3</v>
      </c>
      <c r="S139" s="13">
        <v>2.8085167631600001E-3</v>
      </c>
      <c r="T139" s="27"/>
      <c r="U139" s="7">
        <f t="shared" si="19"/>
        <v>1.08867274809E-3</v>
      </c>
      <c r="V139" s="7">
        <f t="shared" si="19"/>
        <v>-2.0749105155499999E-3</v>
      </c>
      <c r="W139" s="7">
        <f t="shared" si="19"/>
        <v>-2.6557326862800001E-2</v>
      </c>
      <c r="X139" s="9">
        <f t="shared" si="19"/>
        <v>8.8154829417500004E-3</v>
      </c>
      <c r="Y139" s="9">
        <f t="shared" si="19"/>
        <v>-9.5747158881700004E-3</v>
      </c>
      <c r="Z139" s="9">
        <f t="shared" si="18"/>
        <v>1.73259946652E-2</v>
      </c>
      <c r="AA139" s="10">
        <f t="shared" si="18"/>
        <v>3.58348810096E-3</v>
      </c>
      <c r="AB139" s="10">
        <f t="shared" si="18"/>
        <v>3.2382684603800005E-3</v>
      </c>
      <c r="AC139" s="10">
        <f t="shared" si="18"/>
        <v>-5.7985712373399998E-3</v>
      </c>
      <c r="AD139" s="13">
        <f t="shared" si="18"/>
        <v>1.9085167631600001E-3</v>
      </c>
      <c r="AF139" s="10">
        <f t="shared" si="16"/>
        <v>-1.1059575097199994E-3</v>
      </c>
      <c r="AG139" s="10">
        <f t="shared" si="17"/>
        <v>-2.6217056867677223E-3</v>
      </c>
    </row>
    <row r="140" spans="1:33" x14ac:dyDescent="0.25">
      <c r="A140" s="3">
        <v>38107</v>
      </c>
      <c r="B140" s="4"/>
      <c r="C140" s="22">
        <v>8.0000000000000004E-4</v>
      </c>
      <c r="D140" s="22"/>
      <c r="E140" s="22">
        <v>-2.5000000000000001E-2</v>
      </c>
      <c r="F140" s="22">
        <v>-2.5600000000000001E-2</v>
      </c>
      <c r="G140" s="22">
        <v>-1.7000000000000001E-2</v>
      </c>
      <c r="H140" s="22">
        <v>-5.3800000000000001E-2</v>
      </c>
      <c r="J140" s="7">
        <v>-1.40783536395E-2</v>
      </c>
      <c r="K140" s="7">
        <v>-3.4692242685600001E-3</v>
      </c>
      <c r="L140" s="7">
        <v>4.2220969014E-2</v>
      </c>
      <c r="M140" s="9">
        <v>1.38907153108E-3</v>
      </c>
      <c r="N140" s="9">
        <v>-6.4603415100000006E-2</v>
      </c>
      <c r="O140" s="9">
        <v>-3.3132851727500003E-2</v>
      </c>
      <c r="P140" s="10">
        <v>5.1173527615999996E-3</v>
      </c>
      <c r="Q140" s="10">
        <v>4.5522854323599999E-3</v>
      </c>
      <c r="R140" s="10">
        <v>1.33687217726E-2</v>
      </c>
      <c r="S140" s="13">
        <v>-5.8633576402400004E-3</v>
      </c>
      <c r="T140" s="27"/>
      <c r="U140" s="7">
        <f t="shared" si="19"/>
        <v>-1.48783536395E-2</v>
      </c>
      <c r="V140" s="7">
        <f t="shared" si="19"/>
        <v>-4.26922426856E-3</v>
      </c>
      <c r="W140" s="7">
        <f t="shared" si="19"/>
        <v>4.1420969013999998E-2</v>
      </c>
      <c r="X140" s="9">
        <f t="shared" si="19"/>
        <v>5.8907153108E-4</v>
      </c>
      <c r="Y140" s="9">
        <f t="shared" si="19"/>
        <v>-6.5403415100000001E-2</v>
      </c>
      <c r="Z140" s="9">
        <f t="shared" si="18"/>
        <v>-3.3932851727500005E-2</v>
      </c>
      <c r="AA140" s="10">
        <f t="shared" si="18"/>
        <v>4.3173527615999992E-3</v>
      </c>
      <c r="AB140" s="10">
        <f t="shared" si="18"/>
        <v>3.75228543236E-3</v>
      </c>
      <c r="AC140" s="10">
        <f t="shared" si="18"/>
        <v>1.2568721772599999E-2</v>
      </c>
      <c r="AD140" s="13">
        <f t="shared" si="18"/>
        <v>-6.6633576402400007E-3</v>
      </c>
      <c r="AF140" s="10">
        <f t="shared" si="16"/>
        <v>-6.203938247102225E-3</v>
      </c>
      <c r="AG140" s="10">
        <f t="shared" si="17"/>
        <v>2.2281891244798954E-3</v>
      </c>
    </row>
    <row r="141" spans="1:33" x14ac:dyDescent="0.25">
      <c r="A141" s="3">
        <v>38138</v>
      </c>
      <c r="B141" s="4"/>
      <c r="C141" s="22">
        <v>5.9999999999999995E-4</v>
      </c>
      <c r="D141" s="22"/>
      <c r="E141" s="22">
        <v>1.3500000000000002E-2</v>
      </c>
      <c r="F141" s="22">
        <v>-1.5E-3</v>
      </c>
      <c r="G141" s="22">
        <v>-2.6000000000000003E-3</v>
      </c>
      <c r="H141" s="22">
        <v>1.6500000000000001E-2</v>
      </c>
      <c r="J141" s="7">
        <v>-3.7322878293399998E-3</v>
      </c>
      <c r="K141" s="7">
        <v>1.9746080008100002E-3</v>
      </c>
      <c r="L141" s="7">
        <v>7.4752397189400003E-3</v>
      </c>
      <c r="M141" s="9">
        <v>3.6432682500400001E-4</v>
      </c>
      <c r="N141" s="9">
        <v>-1.0589048334E-2</v>
      </c>
      <c r="O141" s="9">
        <v>-1.8160126791E-2</v>
      </c>
      <c r="P141" s="10">
        <v>8.37507526317E-4</v>
      </c>
      <c r="Q141" s="10">
        <v>-1.33693773978E-2</v>
      </c>
      <c r="R141" s="10">
        <v>6.2266036725800002E-3</v>
      </c>
      <c r="S141" s="13">
        <v>-2.4141941930300001E-3</v>
      </c>
      <c r="T141" s="27"/>
      <c r="U141" s="7">
        <f t="shared" si="19"/>
        <v>-4.3322878293400001E-3</v>
      </c>
      <c r="V141" s="7">
        <f t="shared" si="19"/>
        <v>1.3746080008100003E-3</v>
      </c>
      <c r="W141" s="7">
        <f t="shared" si="19"/>
        <v>6.8752397189400004E-3</v>
      </c>
      <c r="X141" s="9">
        <f t="shared" si="19"/>
        <v>-2.3567317499599994E-4</v>
      </c>
      <c r="Y141" s="9">
        <f t="shared" si="19"/>
        <v>-1.1189048334E-2</v>
      </c>
      <c r="Z141" s="9">
        <f t="shared" si="18"/>
        <v>-1.8760126791E-2</v>
      </c>
      <c r="AA141" s="10">
        <f t="shared" si="18"/>
        <v>2.3750752631700005E-4</v>
      </c>
      <c r="AB141" s="10">
        <f t="shared" si="18"/>
        <v>-1.3969377397799999E-2</v>
      </c>
      <c r="AC141" s="10">
        <f t="shared" si="18"/>
        <v>5.6266036725800004E-3</v>
      </c>
      <c r="AD141" s="13">
        <f t="shared" si="18"/>
        <v>-3.01419419303E-3</v>
      </c>
      <c r="AF141" s="10">
        <f t="shared" si="16"/>
        <v>-3.8191727342765554E-3</v>
      </c>
      <c r="AG141" s="10">
        <f t="shared" si="17"/>
        <v>7.6104792308699122E-4</v>
      </c>
    </row>
    <row r="142" spans="1:33" x14ac:dyDescent="0.25">
      <c r="A142" s="3">
        <v>38168</v>
      </c>
      <c r="B142" s="4"/>
      <c r="C142" s="22">
        <v>8.0000000000000004E-4</v>
      </c>
      <c r="D142" s="22"/>
      <c r="E142" s="22">
        <v>2.0800000000000003E-2</v>
      </c>
      <c r="F142" s="22">
        <v>2.2799999999999997E-2</v>
      </c>
      <c r="G142" s="22">
        <v>1.6799999999999999E-2</v>
      </c>
      <c r="H142" s="22">
        <v>2.0800000000000003E-2</v>
      </c>
      <c r="J142" s="7">
        <v>6.5142006118499999E-3</v>
      </c>
      <c r="K142" s="7">
        <v>8.3442057877499993E-3</v>
      </c>
      <c r="L142" s="7">
        <v>-1.24979050237E-2</v>
      </c>
      <c r="M142" s="9">
        <v>4.7852608994599999E-3</v>
      </c>
      <c r="N142" s="9">
        <v>-2.8406026498599999E-2</v>
      </c>
      <c r="O142" s="9">
        <v>8.6715946288200008E-3</v>
      </c>
      <c r="P142" s="10">
        <v>9.5737989304199994E-3</v>
      </c>
      <c r="Q142" s="10">
        <v>-7.6192993788200001E-3</v>
      </c>
      <c r="R142" s="10">
        <v>7.05093986656E-3</v>
      </c>
      <c r="S142" s="13">
        <v>3.3878952445199999E-3</v>
      </c>
      <c r="T142" s="27"/>
      <c r="U142" s="7">
        <f t="shared" si="19"/>
        <v>5.7142006118499995E-3</v>
      </c>
      <c r="V142" s="7">
        <f t="shared" si="19"/>
        <v>7.5442057877499989E-3</v>
      </c>
      <c r="W142" s="7">
        <f t="shared" si="19"/>
        <v>-1.3297905023700001E-2</v>
      </c>
      <c r="X142" s="9">
        <f t="shared" si="19"/>
        <v>3.9852608994599996E-3</v>
      </c>
      <c r="Y142" s="9">
        <f t="shared" si="19"/>
        <v>-2.9206026498599998E-2</v>
      </c>
      <c r="Z142" s="9">
        <f t="shared" si="18"/>
        <v>7.8715946288200004E-3</v>
      </c>
      <c r="AA142" s="10">
        <f t="shared" si="18"/>
        <v>8.773798930419999E-3</v>
      </c>
      <c r="AB142" s="10">
        <f t="shared" si="18"/>
        <v>-8.4192993788199996E-3</v>
      </c>
      <c r="AC142" s="10">
        <f t="shared" si="18"/>
        <v>6.2509398665599996E-3</v>
      </c>
      <c r="AD142" s="13">
        <f t="shared" si="18"/>
        <v>2.5878952445199999E-3</v>
      </c>
      <c r="AF142" s="10">
        <f t="shared" si="16"/>
        <v>-1.1981366862511122E-3</v>
      </c>
      <c r="AG142" s="10">
        <f t="shared" si="17"/>
        <v>4.9369910691798805E-3</v>
      </c>
    </row>
    <row r="143" spans="1:33" x14ac:dyDescent="0.25">
      <c r="A143" s="3">
        <v>38198</v>
      </c>
      <c r="B143" s="4"/>
      <c r="C143" s="22">
        <v>1E-3</v>
      </c>
      <c r="D143" s="22"/>
      <c r="E143" s="22">
        <v>-3.8700000000000005E-2</v>
      </c>
      <c r="F143" s="22">
        <v>-3.8199999999999998E-2</v>
      </c>
      <c r="G143" s="22">
        <v>4.3899999999999995E-2</v>
      </c>
      <c r="H143" s="22">
        <v>-2.3100000000000002E-2</v>
      </c>
      <c r="J143" s="7">
        <v>-1.4251201158499999E-2</v>
      </c>
      <c r="K143" s="7">
        <v>3.0816770369200002E-3</v>
      </c>
      <c r="L143" s="7">
        <v>8.1161770016699997E-2</v>
      </c>
      <c r="M143" s="9">
        <v>8.2030655892699998E-3</v>
      </c>
      <c r="N143" s="9">
        <v>-1.95414675685E-2</v>
      </c>
      <c r="O143" s="9">
        <v>-1.4370619011700001E-3</v>
      </c>
      <c r="P143" s="10">
        <v>-1.4363263590099999E-5</v>
      </c>
      <c r="Q143" s="10">
        <v>-2.0283070800799999E-3</v>
      </c>
      <c r="R143" s="10">
        <v>6.9983929168299999E-3</v>
      </c>
      <c r="S143" s="13">
        <v>-3.16213149126E-3</v>
      </c>
      <c r="T143" s="27"/>
      <c r="U143" s="7">
        <f t="shared" si="19"/>
        <v>-1.52512011585E-2</v>
      </c>
      <c r="V143" s="7">
        <f t="shared" si="19"/>
        <v>2.0816770369200001E-3</v>
      </c>
      <c r="W143" s="7">
        <f t="shared" si="19"/>
        <v>8.0161770016699996E-2</v>
      </c>
      <c r="X143" s="9">
        <f t="shared" si="19"/>
        <v>7.2030655892699998E-3</v>
      </c>
      <c r="Y143" s="9">
        <f t="shared" si="19"/>
        <v>-2.0541467568500001E-2</v>
      </c>
      <c r="Z143" s="9">
        <f t="shared" si="18"/>
        <v>-2.4370619011700001E-3</v>
      </c>
      <c r="AA143" s="10">
        <f t="shared" si="18"/>
        <v>-1.0143632635900999E-3</v>
      </c>
      <c r="AB143" s="10">
        <f t="shared" si="18"/>
        <v>-3.02830708008E-3</v>
      </c>
      <c r="AC143" s="10">
        <f t="shared" si="18"/>
        <v>5.9983929168299999E-3</v>
      </c>
      <c r="AD143" s="13">
        <f t="shared" si="18"/>
        <v>-4.16213149126E-3</v>
      </c>
      <c r="AF143" s="10">
        <f t="shared" si="16"/>
        <v>5.9080560653199856E-3</v>
      </c>
      <c r="AG143" s="10">
        <f t="shared" si="17"/>
        <v>5.6496242031439407E-3</v>
      </c>
    </row>
    <row r="144" spans="1:33" x14ac:dyDescent="0.25">
      <c r="A144" s="3">
        <v>38230</v>
      </c>
      <c r="B144" s="4"/>
      <c r="C144" s="22">
        <v>1.1000000000000001E-3</v>
      </c>
      <c r="D144" s="22"/>
      <c r="E144" s="22">
        <v>1.6000000000000001E-3</v>
      </c>
      <c r="F144" s="22">
        <v>-1.54E-2</v>
      </c>
      <c r="G144" s="22">
        <v>1.1200000000000002E-2</v>
      </c>
      <c r="H144" s="22">
        <v>-1.52E-2</v>
      </c>
      <c r="J144" s="7">
        <v>8.2779941078200004E-4</v>
      </c>
      <c r="K144" s="7">
        <v>2.1284616685799999E-2</v>
      </c>
      <c r="L144" s="7">
        <v>1.2639770427199999E-2</v>
      </c>
      <c r="M144" s="9">
        <v>-7.5926518859999997E-3</v>
      </c>
      <c r="N144" s="9">
        <v>-1.53886743617E-2</v>
      </c>
      <c r="O144" s="9">
        <v>1.8299796398200001E-2</v>
      </c>
      <c r="P144" s="10">
        <v>4.4715119985200003E-3</v>
      </c>
      <c r="Q144" s="10">
        <v>2.7452449456300001E-3</v>
      </c>
      <c r="R144" s="10">
        <v>-4.1383564765699998E-3</v>
      </c>
      <c r="S144" s="13">
        <v>1.30950429962E-3</v>
      </c>
      <c r="T144" s="27"/>
      <c r="U144" s="7">
        <f t="shared" si="19"/>
        <v>-2.7220058921800002E-4</v>
      </c>
      <c r="V144" s="7">
        <f t="shared" si="19"/>
        <v>2.0184616685799999E-2</v>
      </c>
      <c r="W144" s="7">
        <f t="shared" si="19"/>
        <v>1.1539770427199999E-2</v>
      </c>
      <c r="X144" s="9">
        <f t="shared" si="19"/>
        <v>-8.692651886E-3</v>
      </c>
      <c r="Y144" s="9">
        <f t="shared" si="19"/>
        <v>-1.6488674361699998E-2</v>
      </c>
      <c r="Z144" s="9">
        <f t="shared" ref="Z144:AD194" si="20">O144-$C144</f>
        <v>1.7199796398200001E-2</v>
      </c>
      <c r="AA144" s="10">
        <f t="shared" si="20"/>
        <v>3.37151199852E-3</v>
      </c>
      <c r="AB144" s="10">
        <f t="shared" si="20"/>
        <v>1.64524494563E-3</v>
      </c>
      <c r="AC144" s="10">
        <f t="shared" si="20"/>
        <v>-5.23835647657E-3</v>
      </c>
      <c r="AD144" s="13">
        <f t="shared" si="20"/>
        <v>2.0950429961999993E-4</v>
      </c>
      <c r="AF144" s="10">
        <f t="shared" si="16"/>
        <v>2.5832285713180006E-3</v>
      </c>
      <c r="AG144" s="10">
        <f t="shared" si="17"/>
        <v>1.3854007081990508E-2</v>
      </c>
    </row>
    <row r="145" spans="1:33" x14ac:dyDescent="0.25">
      <c r="A145" s="3">
        <v>38260</v>
      </c>
      <c r="B145" s="4"/>
      <c r="C145" s="22">
        <v>1.1000000000000001E-3</v>
      </c>
      <c r="D145" s="22"/>
      <c r="E145" s="22">
        <v>1.9400000000000001E-2</v>
      </c>
      <c r="F145" s="22">
        <v>2.8500000000000001E-2</v>
      </c>
      <c r="G145" s="22">
        <v>3.4000000000000002E-3</v>
      </c>
      <c r="H145" s="22">
        <v>5.2600000000000001E-2</v>
      </c>
      <c r="J145" s="7">
        <v>2.3542734704699999E-2</v>
      </c>
      <c r="K145" s="7">
        <v>5.3230474360900001E-3</v>
      </c>
      <c r="L145" s="7">
        <v>-1.9166667013400002E-2</v>
      </c>
      <c r="M145" s="9">
        <v>-4.9077283063199998E-3</v>
      </c>
      <c r="N145" s="9">
        <v>1.95941892137E-2</v>
      </c>
      <c r="O145" s="9">
        <v>2.3285821305900001E-2</v>
      </c>
      <c r="P145" s="10">
        <v>1.2610390128899999E-2</v>
      </c>
      <c r="Q145" s="10">
        <v>-7.5184738553E-4</v>
      </c>
      <c r="R145" s="10">
        <v>-7.8711403745799994E-3</v>
      </c>
      <c r="S145" s="13">
        <v>1.00879954685E-2</v>
      </c>
      <c r="T145" s="27"/>
      <c r="U145" s="7">
        <f t="shared" ref="U145:Y195" si="21">J145-$C145</f>
        <v>2.2442734704699999E-2</v>
      </c>
      <c r="V145" s="7">
        <f t="shared" si="21"/>
        <v>4.2230474360899998E-3</v>
      </c>
      <c r="W145" s="7">
        <f t="shared" si="21"/>
        <v>-2.0266667013400002E-2</v>
      </c>
      <c r="X145" s="9">
        <f t="shared" si="21"/>
        <v>-6.0077283063200001E-3</v>
      </c>
      <c r="Y145" s="9">
        <f t="shared" si="21"/>
        <v>1.84941892137E-2</v>
      </c>
      <c r="Z145" s="9">
        <f t="shared" si="20"/>
        <v>2.2185821305900001E-2</v>
      </c>
      <c r="AA145" s="10">
        <f t="shared" si="20"/>
        <v>1.1510390128899999E-2</v>
      </c>
      <c r="AB145" s="10">
        <f t="shared" si="20"/>
        <v>-1.8518473855300001E-3</v>
      </c>
      <c r="AC145" s="10">
        <f t="shared" si="20"/>
        <v>-8.9711403745799997E-3</v>
      </c>
      <c r="AD145" s="13">
        <f t="shared" si="20"/>
        <v>8.9879954684999996E-3</v>
      </c>
      <c r="AF145" s="10">
        <f t="shared" ref="AF145:AF208" si="22">SUMPRODUCT($U$13:$AC$13,U145:AC145)</f>
        <v>4.6398666343844446E-3</v>
      </c>
      <c r="AG145" s="10">
        <f t="shared" si="17"/>
        <v>2.9497356302653831E-3</v>
      </c>
    </row>
    <row r="146" spans="1:33" x14ac:dyDescent="0.25">
      <c r="A146" s="3">
        <v>38289</v>
      </c>
      <c r="B146" s="4"/>
      <c r="C146" s="22">
        <v>1.1000000000000001E-3</v>
      </c>
      <c r="D146" s="22"/>
      <c r="E146" s="22">
        <v>1.67E-2</v>
      </c>
      <c r="F146" s="22">
        <v>4.1999999999999997E-3</v>
      </c>
      <c r="G146" s="22">
        <v>-8.8999999999999999E-3</v>
      </c>
      <c r="H146" s="22">
        <v>-1.4999999999999999E-2</v>
      </c>
      <c r="J146" s="7">
        <v>1.4372239823800001E-2</v>
      </c>
      <c r="K146" s="7">
        <v>2.16737146029E-4</v>
      </c>
      <c r="L146" s="7">
        <v>-1.78658145532E-2</v>
      </c>
      <c r="M146" s="9">
        <v>1.2156086742500001E-2</v>
      </c>
      <c r="N146" s="9">
        <v>4.8170607781100001E-2</v>
      </c>
      <c r="O146" s="9">
        <v>2.3894447242499998E-2</v>
      </c>
      <c r="P146" s="10">
        <v>1.23208033984E-2</v>
      </c>
      <c r="Q146" s="10">
        <v>-2.9214331710499999E-3</v>
      </c>
      <c r="R146" s="10">
        <v>1.13082393931E-2</v>
      </c>
      <c r="S146" s="13">
        <v>1.2769330346499999E-2</v>
      </c>
      <c r="T146" s="27"/>
      <c r="U146" s="7">
        <f t="shared" si="21"/>
        <v>1.32722398238E-2</v>
      </c>
      <c r="V146" s="7">
        <f t="shared" si="21"/>
        <v>-8.8326285397100004E-4</v>
      </c>
      <c r="W146" s="7">
        <f t="shared" si="21"/>
        <v>-1.8965814553200001E-2</v>
      </c>
      <c r="X146" s="9">
        <f t="shared" si="21"/>
        <v>1.10560867425E-2</v>
      </c>
      <c r="Y146" s="9">
        <f t="shared" si="21"/>
        <v>4.7070607781100005E-2</v>
      </c>
      <c r="Z146" s="9">
        <f t="shared" si="20"/>
        <v>2.2794447242499998E-2</v>
      </c>
      <c r="AA146" s="10">
        <f t="shared" si="20"/>
        <v>1.12208033984E-2</v>
      </c>
      <c r="AB146" s="10">
        <f t="shared" si="20"/>
        <v>-4.0214331710500002E-3</v>
      </c>
      <c r="AC146" s="10">
        <f t="shared" si="20"/>
        <v>1.02082393931E-2</v>
      </c>
      <c r="AD146" s="13">
        <f t="shared" si="20"/>
        <v>1.1669330346499999E-2</v>
      </c>
      <c r="AF146" s="10">
        <f t="shared" si="22"/>
        <v>1.019465708924211E-2</v>
      </c>
      <c r="AG146" s="10">
        <f t="shared" ref="AG146:AG209" si="23">SUMPRODUCT($U$12:$AC$12,U146:AC146)</f>
        <v>-8.5074188529078189E-4</v>
      </c>
    </row>
    <row r="147" spans="1:33" x14ac:dyDescent="0.25">
      <c r="A147" s="3">
        <v>38321</v>
      </c>
      <c r="B147" s="4"/>
      <c r="C147" s="22">
        <v>1.5E-3</v>
      </c>
      <c r="D147" s="22"/>
      <c r="E147" s="22">
        <v>4.6699999999999998E-2</v>
      </c>
      <c r="F147" s="22">
        <v>4.1200000000000001E-2</v>
      </c>
      <c r="G147" s="22">
        <v>1.9099999999999999E-2</v>
      </c>
      <c r="H147" s="22">
        <v>3.2199999999999999E-2</v>
      </c>
      <c r="J147" s="7">
        <v>3.2335107198599999E-2</v>
      </c>
      <c r="K147" s="7">
        <v>2.5218424297800001E-3</v>
      </c>
      <c r="L147" s="7">
        <v>-7.7180962858700006E-2</v>
      </c>
      <c r="M147" s="9">
        <v>2.4094763530999999E-2</v>
      </c>
      <c r="N147" s="9">
        <v>5.8234865125599999E-2</v>
      </c>
      <c r="O147" s="9">
        <v>2.6822603609599999E-2</v>
      </c>
      <c r="P147" s="10">
        <v>3.2669600844299998E-2</v>
      </c>
      <c r="Q147" s="10">
        <v>1.07160873129E-2</v>
      </c>
      <c r="R147" s="10">
        <v>1.11739509801E-2</v>
      </c>
      <c r="S147" s="13">
        <v>2.6427039444499999E-2</v>
      </c>
      <c r="T147" s="27"/>
      <c r="U147" s="7">
        <f t="shared" si="21"/>
        <v>3.0835107198599998E-2</v>
      </c>
      <c r="V147" s="7">
        <f t="shared" si="21"/>
        <v>1.02184242978E-3</v>
      </c>
      <c r="W147" s="7">
        <f t="shared" si="21"/>
        <v>-7.8680962858700007E-2</v>
      </c>
      <c r="X147" s="9">
        <f t="shared" si="21"/>
        <v>2.2594763530999998E-2</v>
      </c>
      <c r="Y147" s="9">
        <f t="shared" si="21"/>
        <v>5.6734865125599998E-2</v>
      </c>
      <c r="Z147" s="9">
        <f t="shared" si="20"/>
        <v>2.5322603609599998E-2</v>
      </c>
      <c r="AA147" s="10">
        <f t="shared" si="20"/>
        <v>3.1169600844299997E-2</v>
      </c>
      <c r="AB147" s="10">
        <f t="shared" si="20"/>
        <v>9.2160873129000006E-3</v>
      </c>
      <c r="AC147" s="10">
        <f t="shared" si="20"/>
        <v>9.6739509801E-3</v>
      </c>
      <c r="AD147" s="13">
        <f t="shared" si="20"/>
        <v>2.4927039444499997E-2</v>
      </c>
      <c r="AF147" s="10">
        <f t="shared" si="22"/>
        <v>1.1987539797019995E-2</v>
      </c>
      <c r="AG147" s="10">
        <f t="shared" si="23"/>
        <v>2.1477014716132516E-3</v>
      </c>
    </row>
    <row r="148" spans="1:33" x14ac:dyDescent="0.25">
      <c r="A148" s="3">
        <v>38352</v>
      </c>
      <c r="B148" s="4"/>
      <c r="C148" s="22">
        <v>1.6000000000000001E-3</v>
      </c>
      <c r="D148" s="22"/>
      <c r="E148" s="22">
        <v>3.3599999999999998E-2</v>
      </c>
      <c r="F148" s="22">
        <v>1.9E-3</v>
      </c>
      <c r="G148" s="22">
        <v>-3.4999999999999996E-3</v>
      </c>
      <c r="H148" s="22">
        <v>-2.8300000000000002E-2</v>
      </c>
      <c r="J148" s="7">
        <v>2.5679350788199998E-2</v>
      </c>
      <c r="K148" s="7">
        <v>8.4988501664500001E-3</v>
      </c>
      <c r="L148" s="7">
        <v>-4.8753492613900003E-2</v>
      </c>
      <c r="M148" s="9">
        <v>7.1053795739200003E-3</v>
      </c>
      <c r="N148" s="9">
        <v>7.1758104875099997E-3</v>
      </c>
      <c r="O148" s="9">
        <v>1.3861529456100001E-2</v>
      </c>
      <c r="P148" s="10">
        <v>2.2701216918700001E-2</v>
      </c>
      <c r="Q148" s="10">
        <v>6.8469213520800003E-3</v>
      </c>
      <c r="R148" s="10">
        <v>6.0234780875700004E-3</v>
      </c>
      <c r="S148" s="13">
        <v>1.5983790064300001E-2</v>
      </c>
      <c r="T148" s="27"/>
      <c r="U148" s="7">
        <f t="shared" si="21"/>
        <v>2.4079350788199998E-2</v>
      </c>
      <c r="V148" s="7">
        <f t="shared" si="21"/>
        <v>6.8988501664500003E-3</v>
      </c>
      <c r="W148" s="7">
        <f t="shared" si="21"/>
        <v>-5.03534926139E-2</v>
      </c>
      <c r="X148" s="9">
        <f t="shared" si="21"/>
        <v>5.5053795739200004E-3</v>
      </c>
      <c r="Y148" s="9">
        <f t="shared" si="21"/>
        <v>5.5758104875099999E-3</v>
      </c>
      <c r="Z148" s="9">
        <f t="shared" si="20"/>
        <v>1.22615294561E-2</v>
      </c>
      <c r="AA148" s="10">
        <f t="shared" si="20"/>
        <v>2.1101216918700001E-2</v>
      </c>
      <c r="AB148" s="10">
        <f t="shared" si="20"/>
        <v>5.2469213520800004E-3</v>
      </c>
      <c r="AC148" s="10">
        <f t="shared" si="20"/>
        <v>4.4234780875700005E-3</v>
      </c>
      <c r="AD148" s="13">
        <f t="shared" si="20"/>
        <v>1.43837900643E-2</v>
      </c>
      <c r="AF148" s="10">
        <f t="shared" si="22"/>
        <v>3.8598938018477766E-3</v>
      </c>
      <c r="AG148" s="10">
        <f t="shared" si="23"/>
        <v>6.0034540180448704E-3</v>
      </c>
    </row>
    <row r="149" spans="1:33" x14ac:dyDescent="0.25">
      <c r="A149" s="3">
        <v>38383</v>
      </c>
      <c r="B149" s="4"/>
      <c r="C149" s="22">
        <v>1.6000000000000001E-3</v>
      </c>
      <c r="D149" s="22"/>
      <c r="E149" s="22">
        <v>-2.8199999999999999E-2</v>
      </c>
      <c r="F149" s="22">
        <v>-1.6200000000000003E-2</v>
      </c>
      <c r="G149" s="22">
        <v>2.4900000000000002E-2</v>
      </c>
      <c r="H149" s="22">
        <v>3.1200000000000002E-2</v>
      </c>
      <c r="J149" s="7">
        <v>-8.6216754900200008E-3</v>
      </c>
      <c r="K149" s="7">
        <v>3.3231509057500002E-3</v>
      </c>
      <c r="L149" s="7">
        <v>6.9354040800299999E-2</v>
      </c>
      <c r="M149" s="9">
        <v>6.7083650143899996E-3</v>
      </c>
      <c r="N149" s="9">
        <v>-5.4155932418999998E-2</v>
      </c>
      <c r="O149" s="9">
        <v>1.1053210913200001E-2</v>
      </c>
      <c r="P149" s="10">
        <v>1.79315340876E-3</v>
      </c>
      <c r="Q149" s="10">
        <v>-8.1797882878600001E-3</v>
      </c>
      <c r="R149" s="10">
        <v>6.9514249332699996E-4</v>
      </c>
      <c r="S149" s="13">
        <v>-3.5953828494899999E-3</v>
      </c>
      <c r="T149" s="27"/>
      <c r="U149" s="7">
        <f t="shared" si="21"/>
        <v>-1.0221675490020002E-2</v>
      </c>
      <c r="V149" s="7">
        <f t="shared" si="21"/>
        <v>1.7231509057500001E-3</v>
      </c>
      <c r="W149" s="7">
        <f t="shared" si="21"/>
        <v>6.7754040800299994E-2</v>
      </c>
      <c r="X149" s="9">
        <f t="shared" si="21"/>
        <v>5.1083650143899997E-3</v>
      </c>
      <c r="Y149" s="9">
        <f t="shared" si="21"/>
        <v>-5.5755932418999996E-2</v>
      </c>
      <c r="Z149" s="9">
        <f t="shared" si="20"/>
        <v>9.4532109132000001E-3</v>
      </c>
      <c r="AA149" s="10">
        <f t="shared" si="20"/>
        <v>1.9315340875999997E-4</v>
      </c>
      <c r="AB149" s="10">
        <f t="shared" si="20"/>
        <v>-9.7797882878600008E-3</v>
      </c>
      <c r="AC149" s="10">
        <f t="shared" si="20"/>
        <v>-9.0485750667300012E-4</v>
      </c>
      <c r="AD149" s="13">
        <f t="shared" si="20"/>
        <v>-5.1953828494900002E-3</v>
      </c>
      <c r="AF149" s="10">
        <f t="shared" si="22"/>
        <v>8.4107414876077847E-4</v>
      </c>
      <c r="AG149" s="10">
        <f t="shared" si="23"/>
        <v>4.02339317010947E-3</v>
      </c>
    </row>
    <row r="150" spans="1:33" x14ac:dyDescent="0.25">
      <c r="A150" s="3">
        <v>38411</v>
      </c>
      <c r="B150" s="4"/>
      <c r="C150" s="22">
        <v>1.6000000000000001E-3</v>
      </c>
      <c r="D150" s="22"/>
      <c r="E150" s="22">
        <v>2.1100000000000001E-2</v>
      </c>
      <c r="F150" s="22">
        <v>-7.4999999999999997E-3</v>
      </c>
      <c r="G150" s="22">
        <v>2.7799999999999998E-2</v>
      </c>
      <c r="H150" s="22">
        <v>3.2400000000000005E-2</v>
      </c>
      <c r="J150" s="7">
        <v>2.00824023851E-2</v>
      </c>
      <c r="K150" s="7">
        <v>9.9271971327799993E-3</v>
      </c>
      <c r="L150" s="7">
        <v>3.3756456033200002E-2</v>
      </c>
      <c r="M150" s="9">
        <v>1.3722455799099999E-2</v>
      </c>
      <c r="N150" s="9">
        <v>5.1629588775700002E-4</v>
      </c>
      <c r="O150" s="9">
        <v>3.3263920196499999E-2</v>
      </c>
      <c r="P150" s="10">
        <v>1.56405322648E-2</v>
      </c>
      <c r="Q150" s="10">
        <v>-3.3005148174700002E-3</v>
      </c>
      <c r="R150" s="10">
        <v>8.8619639373699998E-3</v>
      </c>
      <c r="S150" s="13">
        <v>1.4083558731E-2</v>
      </c>
      <c r="T150" s="27"/>
      <c r="U150" s="7">
        <f t="shared" si="21"/>
        <v>1.8482402385099999E-2</v>
      </c>
      <c r="V150" s="7">
        <f t="shared" si="21"/>
        <v>8.3271971327799985E-3</v>
      </c>
      <c r="W150" s="7">
        <f t="shared" si="21"/>
        <v>3.2156456033200005E-2</v>
      </c>
      <c r="X150" s="9">
        <f t="shared" si="21"/>
        <v>1.2122455799099999E-2</v>
      </c>
      <c r="Y150" s="9">
        <f t="shared" si="21"/>
        <v>-1.0837041122430001E-3</v>
      </c>
      <c r="Z150" s="9">
        <f t="shared" si="20"/>
        <v>3.1663920196500002E-2</v>
      </c>
      <c r="AA150" s="10">
        <f t="shared" si="20"/>
        <v>1.4040532264799999E-2</v>
      </c>
      <c r="AB150" s="10">
        <f t="shared" si="20"/>
        <v>-4.9005148174700005E-3</v>
      </c>
      <c r="AC150" s="10">
        <f t="shared" si="20"/>
        <v>7.2619639373699999E-3</v>
      </c>
      <c r="AD150" s="13">
        <f t="shared" si="20"/>
        <v>1.2483558730999999E-2</v>
      </c>
      <c r="AF150" s="10">
        <f t="shared" si="22"/>
        <v>1.3118967646570775E-2</v>
      </c>
      <c r="AG150" s="10">
        <f t="shared" si="23"/>
        <v>8.9648726940700658E-3</v>
      </c>
    </row>
    <row r="151" spans="1:33" x14ac:dyDescent="0.25">
      <c r="A151" s="3">
        <v>38442</v>
      </c>
      <c r="B151" s="4"/>
      <c r="C151" s="22">
        <v>2.0999999999999999E-3</v>
      </c>
      <c r="D151" s="22"/>
      <c r="E151" s="22">
        <v>-1.9E-2</v>
      </c>
      <c r="F151" s="22">
        <v>-1.3000000000000001E-2</v>
      </c>
      <c r="G151" s="22">
        <v>1.6500000000000001E-2</v>
      </c>
      <c r="H151" s="22">
        <v>9.1999999999999998E-3</v>
      </c>
      <c r="J151" s="7">
        <v>-1.1477852964700001E-2</v>
      </c>
      <c r="K151" s="7">
        <v>4.1898480558899996E-3</v>
      </c>
      <c r="L151" s="7">
        <v>3.4551913393100001E-2</v>
      </c>
      <c r="M151" s="9">
        <v>5.0495019095900002E-3</v>
      </c>
      <c r="N151" s="9">
        <v>3.6388382042499999E-3</v>
      </c>
      <c r="O151" s="9">
        <v>-1.88412303751E-2</v>
      </c>
      <c r="P151" s="10">
        <v>5.6603082514999998E-3</v>
      </c>
      <c r="Q151" s="10">
        <v>-1.64261098597E-2</v>
      </c>
      <c r="R151" s="10">
        <v>2.6496617551000001E-3</v>
      </c>
      <c r="S151" s="13">
        <v>-1.6257843623900001E-3</v>
      </c>
      <c r="T151" s="27"/>
      <c r="U151" s="7">
        <f t="shared" si="21"/>
        <v>-1.35778529647E-2</v>
      </c>
      <c r="V151" s="7">
        <f t="shared" si="21"/>
        <v>2.0898480558899997E-3</v>
      </c>
      <c r="W151" s="7">
        <f t="shared" si="21"/>
        <v>3.2451913393100003E-2</v>
      </c>
      <c r="X151" s="9">
        <f t="shared" si="21"/>
        <v>2.9495019095900003E-3</v>
      </c>
      <c r="Y151" s="9">
        <f t="shared" si="21"/>
        <v>1.53883820425E-3</v>
      </c>
      <c r="Z151" s="9">
        <f t="shared" si="20"/>
        <v>-2.0941230375100001E-2</v>
      </c>
      <c r="AA151" s="10">
        <f t="shared" si="20"/>
        <v>3.5603082515E-3</v>
      </c>
      <c r="AB151" s="10">
        <f t="shared" si="20"/>
        <v>-1.8526109859700001E-2</v>
      </c>
      <c r="AC151" s="10">
        <f t="shared" si="20"/>
        <v>5.4966175510000022E-4</v>
      </c>
      <c r="AD151" s="13">
        <f t="shared" si="20"/>
        <v>-3.7257843623900002E-3</v>
      </c>
      <c r="AF151" s="10">
        <f t="shared" si="22"/>
        <v>-1.1005690700077782E-3</v>
      </c>
      <c r="AG151" s="10">
        <f t="shared" si="23"/>
        <v>2.6168272425360463E-3</v>
      </c>
    </row>
    <row r="152" spans="1:33" x14ac:dyDescent="0.25">
      <c r="A152" s="3">
        <v>38471</v>
      </c>
      <c r="B152" s="4"/>
      <c r="C152" s="22">
        <v>2.0999999999999999E-3</v>
      </c>
      <c r="D152" s="22"/>
      <c r="E152" s="22">
        <v>-2.7300000000000001E-2</v>
      </c>
      <c r="F152" s="22">
        <v>-3.9600000000000003E-2</v>
      </c>
      <c r="G152" s="22">
        <v>-4.7999999999999996E-3</v>
      </c>
      <c r="H152" s="22">
        <v>-8.3000000000000001E-3</v>
      </c>
      <c r="J152" s="7">
        <v>-1.55673811714E-2</v>
      </c>
      <c r="K152" s="7">
        <v>-2.2662725006499999E-3</v>
      </c>
      <c r="L152" s="7">
        <v>5.5620351531799998E-2</v>
      </c>
      <c r="M152" s="9">
        <v>-2.57215482083E-3</v>
      </c>
      <c r="N152" s="9">
        <v>-3.4579171515799999E-2</v>
      </c>
      <c r="O152" s="9">
        <v>2.7489244244399999E-3</v>
      </c>
      <c r="P152" s="10">
        <v>-6.49598108987E-3</v>
      </c>
      <c r="Q152" s="10">
        <v>-3.1417906438999998E-2</v>
      </c>
      <c r="R152" s="10">
        <v>-6.4029544496699998E-3</v>
      </c>
      <c r="S152" s="13">
        <v>-1.04503004033E-2</v>
      </c>
      <c r="T152" s="27"/>
      <c r="U152" s="7">
        <f t="shared" si="21"/>
        <v>-1.7667381171400001E-2</v>
      </c>
      <c r="V152" s="7">
        <f t="shared" si="21"/>
        <v>-4.3662725006499998E-3</v>
      </c>
      <c r="W152" s="7">
        <f t="shared" si="21"/>
        <v>5.3520351531800001E-2</v>
      </c>
      <c r="X152" s="9">
        <f t="shared" si="21"/>
        <v>-4.6721548208299999E-3</v>
      </c>
      <c r="Y152" s="9">
        <f t="shared" si="21"/>
        <v>-3.6679171515799996E-2</v>
      </c>
      <c r="Z152" s="9">
        <f t="shared" si="20"/>
        <v>6.4892442444000002E-4</v>
      </c>
      <c r="AA152" s="10">
        <f t="shared" si="20"/>
        <v>-8.5959810898699994E-3</v>
      </c>
      <c r="AB152" s="10">
        <f t="shared" si="20"/>
        <v>-3.3517906438999996E-2</v>
      </c>
      <c r="AC152" s="10">
        <f t="shared" si="20"/>
        <v>-8.5029544496699992E-3</v>
      </c>
      <c r="AD152" s="13">
        <f t="shared" si="20"/>
        <v>-1.25503004033E-2</v>
      </c>
      <c r="AF152" s="10">
        <f t="shared" si="22"/>
        <v>-6.6480606701088858E-3</v>
      </c>
      <c r="AG152" s="10">
        <f t="shared" si="23"/>
        <v>-4.9386963385437566E-3</v>
      </c>
    </row>
    <row r="153" spans="1:33" x14ac:dyDescent="0.25">
      <c r="A153" s="3">
        <v>38503</v>
      </c>
      <c r="B153" s="4"/>
      <c r="C153" s="22">
        <v>2.3999999999999998E-3</v>
      </c>
      <c r="D153" s="22"/>
      <c r="E153" s="22">
        <v>3.56E-2</v>
      </c>
      <c r="F153" s="22">
        <v>2.9500000000000002E-2</v>
      </c>
      <c r="G153" s="22">
        <v>-1.17E-2</v>
      </c>
      <c r="H153" s="22">
        <v>4.3E-3</v>
      </c>
      <c r="J153" s="7">
        <v>4.9669522748499997E-3</v>
      </c>
      <c r="K153" s="7">
        <v>-3.5170352648200001E-3</v>
      </c>
      <c r="L153" s="7">
        <v>-5.9176839071399999E-2</v>
      </c>
      <c r="M153" s="9">
        <v>5.8401775277500004E-4</v>
      </c>
      <c r="N153" s="9">
        <v>3.6151798199200003E-2</v>
      </c>
      <c r="O153" s="9">
        <v>6.6542918001999997E-3</v>
      </c>
      <c r="P153" s="10">
        <v>5.4538575813899998E-3</v>
      </c>
      <c r="Q153" s="10">
        <v>-1.562967141E-2</v>
      </c>
      <c r="R153" s="10">
        <v>-1.2464613168899999E-2</v>
      </c>
      <c r="S153" s="13">
        <v>1.37303826921E-3</v>
      </c>
      <c r="T153" s="27"/>
      <c r="U153" s="7">
        <f t="shared" si="21"/>
        <v>2.5669522748499999E-3</v>
      </c>
      <c r="V153" s="7">
        <f t="shared" si="21"/>
        <v>-5.9170352648200003E-3</v>
      </c>
      <c r="W153" s="7">
        <f t="shared" si="21"/>
        <v>-6.1576839071399998E-2</v>
      </c>
      <c r="X153" s="9">
        <f t="shared" si="21"/>
        <v>-1.8159822472249999E-3</v>
      </c>
      <c r="Y153" s="9">
        <f t="shared" si="21"/>
        <v>3.3751798199200003E-2</v>
      </c>
      <c r="Z153" s="9">
        <f t="shared" si="20"/>
        <v>4.2542918002000003E-3</v>
      </c>
      <c r="AA153" s="10">
        <f t="shared" si="20"/>
        <v>3.05385758139E-3</v>
      </c>
      <c r="AB153" s="10">
        <f t="shared" si="20"/>
        <v>-1.802967141E-2</v>
      </c>
      <c r="AC153" s="10">
        <f t="shared" si="20"/>
        <v>-1.4864613168899999E-2</v>
      </c>
      <c r="AD153" s="13">
        <f t="shared" si="20"/>
        <v>-1.0269617307899998E-3</v>
      </c>
      <c r="AF153" s="10">
        <f t="shared" si="22"/>
        <v>-6.5085823674116633E-3</v>
      </c>
      <c r="AG153" s="10">
        <f t="shared" si="23"/>
        <v>-9.3641659715540549E-3</v>
      </c>
    </row>
    <row r="154" spans="1:33" x14ac:dyDescent="0.25">
      <c r="A154" s="3">
        <v>38533</v>
      </c>
      <c r="B154" s="4"/>
      <c r="C154" s="22">
        <v>2.3E-3</v>
      </c>
      <c r="D154" s="22"/>
      <c r="E154" s="22">
        <v>9.1999999999999998E-3</v>
      </c>
      <c r="F154" s="22">
        <v>2.5600000000000001E-2</v>
      </c>
      <c r="G154" s="22">
        <v>2.75E-2</v>
      </c>
      <c r="H154" s="22">
        <v>2.06E-2</v>
      </c>
      <c r="J154" s="7">
        <v>1.8999044299400001E-2</v>
      </c>
      <c r="K154" s="7">
        <v>2.0276752808999999E-3</v>
      </c>
      <c r="L154" s="7">
        <v>-2.2020534199E-3</v>
      </c>
      <c r="M154" s="9">
        <v>5.1147112276399998E-3</v>
      </c>
      <c r="N154" s="9">
        <v>4.2095028381299998E-2</v>
      </c>
      <c r="O154" s="9">
        <v>1.9961377229099998E-2</v>
      </c>
      <c r="P154" s="10">
        <v>1.2790317890399999E-2</v>
      </c>
      <c r="Q154" s="10">
        <v>9.4915976719100008E-3</v>
      </c>
      <c r="R154" s="10">
        <v>-5.2631364300599996E-3</v>
      </c>
      <c r="S154" s="13">
        <v>1.2966035763999999E-2</v>
      </c>
      <c r="T154" s="27"/>
      <c r="U154" s="7">
        <f t="shared" si="21"/>
        <v>1.6699044299400001E-2</v>
      </c>
      <c r="V154" s="7">
        <f t="shared" si="21"/>
        <v>-2.7232471910000004E-4</v>
      </c>
      <c r="W154" s="7">
        <f t="shared" si="21"/>
        <v>-4.5020534199E-3</v>
      </c>
      <c r="X154" s="9">
        <f t="shared" si="21"/>
        <v>2.8147112276399999E-3</v>
      </c>
      <c r="Y154" s="9">
        <f t="shared" si="21"/>
        <v>3.9795028381300002E-2</v>
      </c>
      <c r="Z154" s="9">
        <f t="shared" si="20"/>
        <v>1.7661377229099998E-2</v>
      </c>
      <c r="AA154" s="10">
        <f t="shared" si="20"/>
        <v>1.0490317890399999E-2</v>
      </c>
      <c r="AB154" s="10">
        <f t="shared" si="20"/>
        <v>7.1915976719100008E-3</v>
      </c>
      <c r="AC154" s="10">
        <f t="shared" si="20"/>
        <v>-7.5631364300599996E-3</v>
      </c>
      <c r="AD154" s="13">
        <f t="shared" si="20"/>
        <v>1.0666035763999999E-2</v>
      </c>
      <c r="AF154" s="10">
        <f t="shared" si="22"/>
        <v>9.1460624589655565E-3</v>
      </c>
      <c r="AG154" s="10">
        <f t="shared" si="23"/>
        <v>1.7061886976852934E-3</v>
      </c>
    </row>
    <row r="155" spans="1:33" x14ac:dyDescent="0.25">
      <c r="A155" s="3">
        <v>38562</v>
      </c>
      <c r="B155" s="4"/>
      <c r="C155" s="22">
        <v>2.3999999999999998E-3</v>
      </c>
      <c r="D155" s="22"/>
      <c r="E155" s="22">
        <v>4.0899999999999999E-2</v>
      </c>
      <c r="F155" s="22">
        <v>2.76E-2</v>
      </c>
      <c r="G155" s="22">
        <v>-4.5999999999999999E-3</v>
      </c>
      <c r="H155" s="22">
        <v>4.0000000000000002E-4</v>
      </c>
      <c r="J155" s="7">
        <v>2.66502022456E-2</v>
      </c>
      <c r="K155" s="7">
        <v>3.1616253448799999E-3</v>
      </c>
      <c r="L155" s="7">
        <v>-1.6723434360200001E-2</v>
      </c>
      <c r="M155" s="9">
        <v>1.03123079566E-2</v>
      </c>
      <c r="N155" s="9">
        <v>7.6880929344100004E-3</v>
      </c>
      <c r="O155" s="9">
        <v>2.28673050723E-2</v>
      </c>
      <c r="P155" s="10">
        <v>2.2564013379700001E-2</v>
      </c>
      <c r="Q155" s="10">
        <v>1.7000202696E-2</v>
      </c>
      <c r="R155" s="10">
        <v>9.8958267371599996E-3</v>
      </c>
      <c r="S155" s="13">
        <v>1.9129422883E-2</v>
      </c>
      <c r="T155" s="27"/>
      <c r="U155" s="7">
        <f t="shared" si="21"/>
        <v>2.4250202245600001E-2</v>
      </c>
      <c r="V155" s="7">
        <f t="shared" si="21"/>
        <v>7.6162534488000014E-4</v>
      </c>
      <c r="W155" s="7">
        <f t="shared" si="21"/>
        <v>-1.91234343602E-2</v>
      </c>
      <c r="X155" s="9">
        <f t="shared" si="21"/>
        <v>7.912307956600001E-3</v>
      </c>
      <c r="Y155" s="9">
        <f t="shared" si="21"/>
        <v>5.2880929344100002E-3</v>
      </c>
      <c r="Z155" s="9">
        <f t="shared" si="20"/>
        <v>2.0467305072300001E-2</v>
      </c>
      <c r="AA155" s="10">
        <f t="shared" si="20"/>
        <v>2.0164013379700002E-2</v>
      </c>
      <c r="AB155" s="10">
        <f t="shared" si="20"/>
        <v>1.4600202696E-2</v>
      </c>
      <c r="AC155" s="10">
        <f t="shared" si="20"/>
        <v>7.4958267371600003E-3</v>
      </c>
      <c r="AD155" s="13">
        <f t="shared" si="20"/>
        <v>1.6729422883E-2</v>
      </c>
      <c r="AF155" s="10">
        <f t="shared" si="22"/>
        <v>9.0906824451611086E-3</v>
      </c>
      <c r="AG155" s="10">
        <f t="shared" si="23"/>
        <v>4.3440560788785268E-3</v>
      </c>
    </row>
    <row r="156" spans="1:33" x14ac:dyDescent="0.25">
      <c r="A156" s="3">
        <v>38595</v>
      </c>
      <c r="B156" s="4"/>
      <c r="C156" s="22">
        <v>3.0000000000000001E-3</v>
      </c>
      <c r="D156" s="22"/>
      <c r="E156" s="22">
        <v>-8.8999999999999999E-3</v>
      </c>
      <c r="F156" s="22">
        <v>-8.8999999999999999E-3</v>
      </c>
      <c r="G156" s="22">
        <v>1.4199999999999999E-2</v>
      </c>
      <c r="H156" s="22">
        <v>2.2000000000000002E-2</v>
      </c>
      <c r="J156" s="7">
        <v>1.11351094447E-2</v>
      </c>
      <c r="K156" s="7">
        <v>8.51001016969E-3</v>
      </c>
      <c r="L156" s="7">
        <v>2.4713411592700001E-2</v>
      </c>
      <c r="M156" s="9">
        <v>6.9711283830200003E-3</v>
      </c>
      <c r="N156" s="9">
        <v>-8.8359770933699993E-3</v>
      </c>
      <c r="O156" s="9">
        <v>2.2802558859699999E-2</v>
      </c>
      <c r="P156" s="10">
        <v>8.4120758505399993E-3</v>
      </c>
      <c r="Q156" s="10">
        <v>7.0677423844399999E-3</v>
      </c>
      <c r="R156" s="10">
        <v>4.9888894912300001E-3</v>
      </c>
      <c r="S156" s="13">
        <v>8.7280096325399997E-3</v>
      </c>
      <c r="T156" s="27"/>
      <c r="U156" s="7">
        <f t="shared" si="21"/>
        <v>8.1351094447000005E-3</v>
      </c>
      <c r="V156" s="7">
        <f t="shared" si="21"/>
        <v>5.51001016969E-3</v>
      </c>
      <c r="W156" s="7">
        <f t="shared" si="21"/>
        <v>2.1713411592700002E-2</v>
      </c>
      <c r="X156" s="9">
        <f t="shared" si="21"/>
        <v>3.9711283830200002E-3</v>
      </c>
      <c r="Y156" s="9">
        <f t="shared" si="21"/>
        <v>-1.183597709337E-2</v>
      </c>
      <c r="Z156" s="9">
        <f t="shared" si="20"/>
        <v>1.98025588597E-2</v>
      </c>
      <c r="AA156" s="10">
        <f t="shared" si="20"/>
        <v>5.4120758505399992E-3</v>
      </c>
      <c r="AB156" s="10">
        <f t="shared" si="20"/>
        <v>4.0677423844399999E-3</v>
      </c>
      <c r="AC156" s="10">
        <f t="shared" si="20"/>
        <v>1.98888949123E-3</v>
      </c>
      <c r="AD156" s="13">
        <f t="shared" si="20"/>
        <v>5.7280096325399996E-3</v>
      </c>
      <c r="AF156" s="10">
        <f t="shared" si="22"/>
        <v>6.5294387869611094E-3</v>
      </c>
      <c r="AG156" s="10">
        <f t="shared" si="23"/>
        <v>5.8878599249967611E-3</v>
      </c>
    </row>
    <row r="157" spans="1:33" x14ac:dyDescent="0.25">
      <c r="A157" s="3">
        <v>38625</v>
      </c>
      <c r="B157" s="4"/>
      <c r="C157" s="22">
        <v>2.8999999999999998E-3</v>
      </c>
      <c r="D157" s="22"/>
      <c r="E157" s="22">
        <v>7.7000000000000002E-3</v>
      </c>
      <c r="F157" s="22">
        <v>-6.3E-3</v>
      </c>
      <c r="G157" s="22">
        <v>1.17E-2</v>
      </c>
      <c r="H157" s="22">
        <v>3.4700000000000002E-2</v>
      </c>
      <c r="J157" s="7">
        <v>2.01097340114E-2</v>
      </c>
      <c r="K157" s="7">
        <v>8.8635708767300005E-3</v>
      </c>
      <c r="L157" s="7">
        <v>2.9867341183800002E-2</v>
      </c>
      <c r="M157" s="9">
        <v>2.4153933423500001E-2</v>
      </c>
      <c r="N157" s="9">
        <v>1.36541540734E-2</v>
      </c>
      <c r="O157" s="9">
        <v>4.1115853859400003E-2</v>
      </c>
      <c r="P157" s="10">
        <v>1.06133070322E-2</v>
      </c>
      <c r="Q157" s="10">
        <v>1.0930783181200001E-2</v>
      </c>
      <c r="R157" s="10">
        <v>1.04812021734E-3</v>
      </c>
      <c r="S157" s="13">
        <v>1.6150998218499999E-2</v>
      </c>
      <c r="T157" s="27"/>
      <c r="U157" s="7">
        <f t="shared" si="21"/>
        <v>1.72097340114E-2</v>
      </c>
      <c r="V157" s="7">
        <f t="shared" si="21"/>
        <v>5.9635708767300007E-3</v>
      </c>
      <c r="W157" s="7">
        <f t="shared" si="21"/>
        <v>2.6967341183800002E-2</v>
      </c>
      <c r="X157" s="9">
        <f t="shared" si="21"/>
        <v>2.1253933423500002E-2</v>
      </c>
      <c r="Y157" s="9">
        <f t="shared" si="21"/>
        <v>1.07541540734E-2</v>
      </c>
      <c r="Z157" s="9">
        <f t="shared" si="20"/>
        <v>3.8215853859400004E-2</v>
      </c>
      <c r="AA157" s="10">
        <f t="shared" si="20"/>
        <v>7.7133070322000005E-3</v>
      </c>
      <c r="AB157" s="10">
        <f t="shared" si="20"/>
        <v>8.0307831812000009E-3</v>
      </c>
      <c r="AC157" s="10">
        <f t="shared" si="20"/>
        <v>-1.8518797826599998E-3</v>
      </c>
      <c r="AD157" s="13">
        <f t="shared" si="20"/>
        <v>1.3250998218499999E-2</v>
      </c>
      <c r="AF157" s="10">
        <f t="shared" si="22"/>
        <v>1.4917421984329998E-2</v>
      </c>
      <c r="AG157" s="10">
        <f t="shared" si="23"/>
        <v>7.0735811175322355E-3</v>
      </c>
    </row>
    <row r="158" spans="1:33" x14ac:dyDescent="0.25">
      <c r="A158" s="3">
        <v>38656</v>
      </c>
      <c r="B158" s="4"/>
      <c r="C158" s="22">
        <v>2.7000000000000001E-3</v>
      </c>
      <c r="D158" s="22"/>
      <c r="E158" s="22">
        <v>-2.35E-2</v>
      </c>
      <c r="F158" s="22">
        <v>-1.0400000000000001E-2</v>
      </c>
      <c r="G158" s="22">
        <v>-6.9999999999999993E-3</v>
      </c>
      <c r="H158" s="22">
        <v>-1.29E-2</v>
      </c>
      <c r="J158" s="7">
        <v>-2.3229775927600001E-2</v>
      </c>
      <c r="K158" s="7">
        <v>7.9872494224399997E-3</v>
      </c>
      <c r="L158" s="7">
        <v>2.6089289810499999E-2</v>
      </c>
      <c r="M158" s="9">
        <v>-8.9612810149299997E-3</v>
      </c>
      <c r="N158" s="9">
        <v>-2.0001294075400002E-2</v>
      </c>
      <c r="O158" s="9">
        <v>-2.8156016385899998E-2</v>
      </c>
      <c r="P158" s="10">
        <v>-1.8515731830499999E-2</v>
      </c>
      <c r="Q158" s="10">
        <v>-1.01779823807E-3</v>
      </c>
      <c r="R158" s="10">
        <v>2.3049729801200001E-3</v>
      </c>
      <c r="S158" s="13">
        <v>-1.4907099578699999E-2</v>
      </c>
      <c r="T158" s="27"/>
      <c r="U158" s="7">
        <f t="shared" si="21"/>
        <v>-2.5929775927600002E-2</v>
      </c>
      <c r="V158" s="7">
        <f t="shared" si="21"/>
        <v>5.2872494224399996E-3</v>
      </c>
      <c r="W158" s="7">
        <f t="shared" si="21"/>
        <v>2.3389289810499998E-2</v>
      </c>
      <c r="X158" s="9">
        <f t="shared" si="21"/>
        <v>-1.1661281014930001E-2</v>
      </c>
      <c r="Y158" s="9">
        <f t="shared" si="21"/>
        <v>-2.2701294075400003E-2</v>
      </c>
      <c r="Z158" s="9">
        <f t="shared" si="20"/>
        <v>-3.0856016385899999E-2</v>
      </c>
      <c r="AA158" s="10">
        <f t="shared" si="20"/>
        <v>-2.12157318305E-2</v>
      </c>
      <c r="AB158" s="10">
        <f t="shared" si="20"/>
        <v>-3.7177982380699999E-3</v>
      </c>
      <c r="AC158" s="10">
        <f t="shared" si="20"/>
        <v>-3.9502701988000004E-4</v>
      </c>
      <c r="AD158" s="13">
        <f t="shared" si="20"/>
        <v>-1.7607099578699999E-2</v>
      </c>
      <c r="AF158" s="10">
        <f t="shared" si="22"/>
        <v>-9.7555983621488897E-3</v>
      </c>
      <c r="AG158" s="10">
        <f t="shared" si="23"/>
        <v>1.2515390177556406E-3</v>
      </c>
    </row>
    <row r="159" spans="1:33" x14ac:dyDescent="0.25">
      <c r="A159" s="3">
        <v>38686</v>
      </c>
      <c r="B159" s="4"/>
      <c r="C159" s="22">
        <v>3.0999999999999999E-3</v>
      </c>
      <c r="D159" s="22"/>
      <c r="E159" s="22">
        <v>3.73E-2</v>
      </c>
      <c r="F159" s="22">
        <v>0.01</v>
      </c>
      <c r="G159" s="22">
        <v>-1.8100000000000002E-2</v>
      </c>
      <c r="H159" s="22">
        <v>3.7000000000000002E-3</v>
      </c>
      <c r="J159" s="7">
        <v>2.2099310078800002E-2</v>
      </c>
      <c r="K159" s="7">
        <v>1.6442464275700001E-3</v>
      </c>
      <c r="L159" s="7">
        <v>-1.26260741257E-2</v>
      </c>
      <c r="M159" s="9">
        <v>1.06744645823E-2</v>
      </c>
      <c r="N159" s="9">
        <v>4.1575032312300003E-2</v>
      </c>
      <c r="O159" s="9">
        <v>2.4164002479799999E-2</v>
      </c>
      <c r="P159" s="10">
        <v>1.26460745049E-2</v>
      </c>
      <c r="Q159" s="10">
        <v>-4.4463039474300003E-3</v>
      </c>
      <c r="R159" s="10">
        <v>-5.9385893617300003E-3</v>
      </c>
      <c r="S159" s="13">
        <v>1.46859053292E-2</v>
      </c>
      <c r="T159" s="27"/>
      <c r="U159" s="7">
        <f t="shared" si="21"/>
        <v>1.8999310078800003E-2</v>
      </c>
      <c r="V159" s="7">
        <f t="shared" si="21"/>
        <v>-1.4557535724299998E-3</v>
      </c>
      <c r="W159" s="7">
        <f t="shared" si="21"/>
        <v>-1.5726074125699999E-2</v>
      </c>
      <c r="X159" s="9">
        <f t="shared" si="21"/>
        <v>7.5744645822999994E-3</v>
      </c>
      <c r="Y159" s="9">
        <f t="shared" si="21"/>
        <v>3.8475032312300005E-2</v>
      </c>
      <c r="Z159" s="9">
        <f t="shared" si="20"/>
        <v>2.10640024798E-2</v>
      </c>
      <c r="AA159" s="10">
        <f t="shared" si="20"/>
        <v>9.5460745049000002E-3</v>
      </c>
      <c r="AB159" s="10">
        <f t="shared" si="20"/>
        <v>-7.5463039474299998E-3</v>
      </c>
      <c r="AC159" s="10">
        <f t="shared" si="20"/>
        <v>-9.0385893617299998E-3</v>
      </c>
      <c r="AD159" s="13">
        <f t="shared" si="20"/>
        <v>1.1585905329199999E-2</v>
      </c>
      <c r="AF159" s="10">
        <f t="shared" si="22"/>
        <v>6.8769069945344465E-3</v>
      </c>
      <c r="AG159" s="10">
        <f t="shared" si="23"/>
        <v>-1.3216056196405773E-3</v>
      </c>
    </row>
    <row r="160" spans="1:33" x14ac:dyDescent="0.25">
      <c r="A160" s="3">
        <v>38716</v>
      </c>
      <c r="B160" s="4"/>
      <c r="C160" s="22">
        <v>3.2000000000000002E-3</v>
      </c>
      <c r="D160" s="22"/>
      <c r="E160" s="22">
        <v>2.9999999999999997E-4</v>
      </c>
      <c r="F160" s="22">
        <v>-4.7999999999999996E-3</v>
      </c>
      <c r="G160" s="22">
        <v>4.7999999999999996E-3</v>
      </c>
      <c r="H160" s="22">
        <v>7.6E-3</v>
      </c>
      <c r="J160" s="7">
        <v>2.7667298019199999E-2</v>
      </c>
      <c r="K160" s="7">
        <v>1.4258611333499999E-2</v>
      </c>
      <c r="L160" s="7">
        <v>-1.9684202557099999E-2</v>
      </c>
      <c r="M160" s="9">
        <v>1.5718290764100001E-2</v>
      </c>
      <c r="N160" s="9">
        <v>-2.5458948699199999E-2</v>
      </c>
      <c r="O160" s="9">
        <v>2.4288127781899999E-2</v>
      </c>
      <c r="P160" s="10">
        <v>1.44169525065E-2</v>
      </c>
      <c r="Q160" s="10">
        <v>9.5038363681199996E-3</v>
      </c>
      <c r="R160" s="10">
        <v>4.4236996950199996E-3</v>
      </c>
      <c r="S160" s="13">
        <v>1.5997726906200001E-2</v>
      </c>
      <c r="T160" s="27"/>
      <c r="U160" s="7">
        <f t="shared" si="21"/>
        <v>2.4467298019199998E-2</v>
      </c>
      <c r="V160" s="7">
        <f t="shared" si="21"/>
        <v>1.10586113335E-2</v>
      </c>
      <c r="W160" s="7">
        <f t="shared" si="21"/>
        <v>-2.2884202557100001E-2</v>
      </c>
      <c r="X160" s="9">
        <f t="shared" si="21"/>
        <v>1.2518290764100002E-2</v>
      </c>
      <c r="Y160" s="9">
        <f t="shared" si="21"/>
        <v>-2.86589486992E-2</v>
      </c>
      <c r="Z160" s="9">
        <f t="shared" si="20"/>
        <v>2.1088127781899998E-2</v>
      </c>
      <c r="AA160" s="10">
        <f t="shared" si="20"/>
        <v>1.12169525065E-2</v>
      </c>
      <c r="AB160" s="10">
        <f t="shared" si="20"/>
        <v>6.3038363681199999E-3</v>
      </c>
      <c r="AC160" s="10">
        <f t="shared" si="20"/>
        <v>1.2236996950199994E-3</v>
      </c>
      <c r="AD160" s="13">
        <f t="shared" si="20"/>
        <v>1.2797726906200001E-2</v>
      </c>
      <c r="AF160" s="10">
        <f t="shared" si="22"/>
        <v>4.0370739124488885E-3</v>
      </c>
      <c r="AG160" s="10">
        <f t="shared" si="23"/>
        <v>8.9215874256019234E-3</v>
      </c>
    </row>
    <row r="161" spans="1:33" x14ac:dyDescent="0.25">
      <c r="A161" s="3">
        <v>38748</v>
      </c>
      <c r="B161" s="4"/>
      <c r="C161" s="22">
        <v>3.4999999999999996E-3</v>
      </c>
      <c r="D161" s="22"/>
      <c r="E161" s="22">
        <v>3.6499999999999998E-2</v>
      </c>
      <c r="F161" s="22">
        <v>5.3899999999999997E-2</v>
      </c>
      <c r="G161" s="22">
        <v>1.1299999999999999E-2</v>
      </c>
      <c r="H161" s="22">
        <v>2.75E-2</v>
      </c>
      <c r="J161" s="7">
        <v>4.1650973730700001E-2</v>
      </c>
      <c r="K161" s="7">
        <v>1.3889981289699999E-2</v>
      </c>
      <c r="L161" s="7">
        <v>-2.9926264831299999E-2</v>
      </c>
      <c r="M161" s="9">
        <v>3.3547969491299998E-2</v>
      </c>
      <c r="N161" s="9">
        <v>2.70121199448E-2</v>
      </c>
      <c r="O161" s="9">
        <v>5.7521257006599998E-2</v>
      </c>
      <c r="P161" s="10">
        <v>2.90539132927E-2</v>
      </c>
      <c r="Q161" s="10">
        <v>2.7402345263400001E-2</v>
      </c>
      <c r="R161" s="10">
        <v>1.4077487683E-2</v>
      </c>
      <c r="S161" s="13">
        <v>3.2134818853399999E-2</v>
      </c>
      <c r="T161" s="27"/>
      <c r="U161" s="7">
        <f t="shared" si="21"/>
        <v>3.8150973730700005E-2</v>
      </c>
      <c r="V161" s="7">
        <f t="shared" si="21"/>
        <v>1.03899812897E-2</v>
      </c>
      <c r="W161" s="7">
        <f t="shared" si="21"/>
        <v>-3.3426264831299998E-2</v>
      </c>
      <c r="X161" s="9">
        <f t="shared" si="21"/>
        <v>3.0047969491299998E-2</v>
      </c>
      <c r="Y161" s="9">
        <f t="shared" si="21"/>
        <v>2.35121199448E-2</v>
      </c>
      <c r="Z161" s="9">
        <f t="shared" si="20"/>
        <v>5.4021257006600001E-2</v>
      </c>
      <c r="AA161" s="10">
        <f t="shared" si="20"/>
        <v>2.5553913292700001E-2</v>
      </c>
      <c r="AB161" s="10">
        <f t="shared" si="20"/>
        <v>2.3902345263400002E-2</v>
      </c>
      <c r="AC161" s="10">
        <f t="shared" si="20"/>
        <v>1.0577487683E-2</v>
      </c>
      <c r="AD161" s="13">
        <f t="shared" si="20"/>
        <v>2.8634818853399999E-2</v>
      </c>
      <c r="AF161" s="10">
        <f t="shared" si="22"/>
        <v>2.0303309207877776E-2</v>
      </c>
      <c r="AG161" s="10">
        <f t="shared" si="23"/>
        <v>1.1035418916499213E-2</v>
      </c>
    </row>
    <row r="162" spans="1:33" x14ac:dyDescent="0.25">
      <c r="A162" s="3">
        <v>38776</v>
      </c>
      <c r="B162" s="4"/>
      <c r="C162" s="22">
        <v>3.4000000000000002E-3</v>
      </c>
      <c r="D162" s="22"/>
      <c r="E162" s="22">
        <v>-5.0000000000000001E-3</v>
      </c>
      <c r="F162" s="22">
        <v>-3.5999999999999999E-3</v>
      </c>
      <c r="G162" s="22">
        <v>-8.3000000000000001E-3</v>
      </c>
      <c r="H162" s="22">
        <v>-1.8000000000000002E-2</v>
      </c>
      <c r="J162" s="7">
        <v>1.2641030435300001E-3</v>
      </c>
      <c r="K162" s="7">
        <v>4.8785821106200004E-3</v>
      </c>
      <c r="L162" s="7">
        <v>3.8238825136099998E-3</v>
      </c>
      <c r="M162" s="9">
        <v>1.21492646524E-2</v>
      </c>
      <c r="N162" s="9">
        <v>-2.6320694175699998E-2</v>
      </c>
      <c r="O162" s="9">
        <v>1.54784577557E-2</v>
      </c>
      <c r="P162" s="10">
        <v>3.2843670017199999E-3</v>
      </c>
      <c r="Q162" s="10">
        <v>1.16764146174E-2</v>
      </c>
      <c r="R162" s="10">
        <v>4.3894861807199998E-4</v>
      </c>
      <c r="S162" s="13">
        <v>3.24644729303E-3</v>
      </c>
      <c r="T162" s="27"/>
      <c r="U162" s="7">
        <f t="shared" si="21"/>
        <v>-2.1358969564700004E-3</v>
      </c>
      <c r="V162" s="7">
        <f t="shared" si="21"/>
        <v>1.4785821106200001E-3</v>
      </c>
      <c r="W162" s="7">
        <f t="shared" si="21"/>
        <v>4.2388251360999957E-4</v>
      </c>
      <c r="X162" s="9">
        <f t="shared" si="21"/>
        <v>8.7492646524E-3</v>
      </c>
      <c r="Y162" s="9">
        <f t="shared" si="21"/>
        <v>-2.9720694175699999E-2</v>
      </c>
      <c r="Z162" s="9">
        <f t="shared" si="20"/>
        <v>1.20784577557E-2</v>
      </c>
      <c r="AA162" s="10">
        <f t="shared" si="20"/>
        <v>-1.1563299828000039E-4</v>
      </c>
      <c r="AB162" s="10">
        <f t="shared" si="20"/>
        <v>8.2764146174000002E-3</v>
      </c>
      <c r="AC162" s="10">
        <f t="shared" si="20"/>
        <v>-2.9610513819280002E-3</v>
      </c>
      <c r="AD162" s="13">
        <f t="shared" si="20"/>
        <v>-1.5355270697000028E-4</v>
      </c>
      <c r="AF162" s="10">
        <f t="shared" si="22"/>
        <v>-4.3629709584977727E-4</v>
      </c>
      <c r="AG162" s="10">
        <f t="shared" si="23"/>
        <v>1.5268802419619984E-3</v>
      </c>
    </row>
    <row r="163" spans="1:33" x14ac:dyDescent="0.25">
      <c r="A163" s="3">
        <v>38807</v>
      </c>
      <c r="B163" s="4"/>
      <c r="C163" s="22">
        <v>3.7000000000000002E-3</v>
      </c>
      <c r="D163" s="22"/>
      <c r="E163" s="22">
        <v>1.54E-2</v>
      </c>
      <c r="F163" s="22">
        <v>3.5400000000000001E-2</v>
      </c>
      <c r="G163" s="22">
        <v>-7.000000000000001E-4</v>
      </c>
      <c r="H163" s="22">
        <v>1.23E-2</v>
      </c>
      <c r="J163" s="7">
        <v>2.43653863341E-2</v>
      </c>
      <c r="K163" s="7">
        <v>1.6016656262299998E-2</v>
      </c>
      <c r="L163" s="7">
        <v>-3.3354810635800002E-2</v>
      </c>
      <c r="M163" s="9">
        <v>1.0495042336900001E-2</v>
      </c>
      <c r="N163" s="9">
        <v>4.06830000323E-2</v>
      </c>
      <c r="O163" s="9">
        <v>1.36012834566E-2</v>
      </c>
      <c r="P163" s="10">
        <v>1.48243599164E-2</v>
      </c>
      <c r="Q163" s="10">
        <v>1.4710205731899999E-2</v>
      </c>
      <c r="R163" s="10">
        <v>5.5586773572799996E-3</v>
      </c>
      <c r="S163" s="13">
        <v>1.8091665396E-2</v>
      </c>
      <c r="T163" s="27"/>
      <c r="U163" s="7">
        <f t="shared" si="21"/>
        <v>2.0665386334099999E-2</v>
      </c>
      <c r="V163" s="7">
        <f t="shared" si="21"/>
        <v>1.2316656262299998E-2</v>
      </c>
      <c r="W163" s="7">
        <f t="shared" si="21"/>
        <v>-3.7054810635800003E-2</v>
      </c>
      <c r="X163" s="9">
        <f t="shared" si="21"/>
        <v>6.7950423369000004E-3</v>
      </c>
      <c r="Y163" s="9">
        <f t="shared" si="21"/>
        <v>3.6983000032299998E-2</v>
      </c>
      <c r="Z163" s="9">
        <f t="shared" si="20"/>
        <v>9.9012834565999994E-3</v>
      </c>
      <c r="AA163" s="10">
        <f t="shared" si="20"/>
        <v>1.11243599164E-2</v>
      </c>
      <c r="AB163" s="10">
        <f t="shared" si="20"/>
        <v>1.1010205731899999E-2</v>
      </c>
      <c r="AC163" s="10">
        <f t="shared" si="20"/>
        <v>1.8586773572799994E-3</v>
      </c>
      <c r="AD163" s="13">
        <f t="shared" si="20"/>
        <v>1.4391665396E-2</v>
      </c>
      <c r="AF163" s="10">
        <f t="shared" si="22"/>
        <v>8.1777556435533305E-3</v>
      </c>
      <c r="AG163" s="10">
        <f t="shared" si="23"/>
        <v>9.110061106936105E-3</v>
      </c>
    </row>
    <row r="164" spans="1:33" x14ac:dyDescent="0.25">
      <c r="A164" s="3">
        <v>38835</v>
      </c>
      <c r="B164" s="4"/>
      <c r="C164" s="22">
        <v>3.5999999999999999E-3</v>
      </c>
      <c r="D164" s="22"/>
      <c r="E164" s="22">
        <v>9.4000000000000004E-3</v>
      </c>
      <c r="F164" s="22">
        <v>-1.23E-2</v>
      </c>
      <c r="G164" s="22">
        <v>3.0800000000000001E-2</v>
      </c>
      <c r="H164" s="22">
        <v>6.6000000000000008E-3</v>
      </c>
      <c r="J164" s="7">
        <v>2.32411259313E-2</v>
      </c>
      <c r="K164" s="7">
        <v>2.00399714467E-2</v>
      </c>
      <c r="L164" s="7">
        <v>-7.6092516980300002E-3</v>
      </c>
      <c r="M164" s="9">
        <v>2.84873497541E-2</v>
      </c>
      <c r="N164" s="9">
        <v>2.9044567758999999E-2</v>
      </c>
      <c r="O164" s="9">
        <v>3.80608097531E-2</v>
      </c>
      <c r="P164" s="10">
        <v>1.7329140730500001E-2</v>
      </c>
      <c r="Q164" s="10">
        <v>7.3505078392799997E-3</v>
      </c>
      <c r="R164" s="10">
        <v>2.03842380629E-2</v>
      </c>
      <c r="S164" s="13">
        <v>2.20192544639E-2</v>
      </c>
      <c r="T164" s="27"/>
      <c r="U164" s="7">
        <f t="shared" si="21"/>
        <v>1.9641125931300001E-2</v>
      </c>
      <c r="V164" s="7">
        <f t="shared" si="21"/>
        <v>1.6439971446700001E-2</v>
      </c>
      <c r="W164" s="7">
        <f t="shared" si="21"/>
        <v>-1.120925169803E-2</v>
      </c>
      <c r="X164" s="9">
        <f t="shared" si="21"/>
        <v>2.4887349754100001E-2</v>
      </c>
      <c r="Y164" s="9">
        <f t="shared" si="21"/>
        <v>2.5444567759E-2</v>
      </c>
      <c r="Z164" s="9">
        <f t="shared" si="20"/>
        <v>3.4460809753100001E-2</v>
      </c>
      <c r="AA164" s="10">
        <f t="shared" si="20"/>
        <v>1.3729140730500002E-2</v>
      </c>
      <c r="AB164" s="10">
        <f t="shared" si="20"/>
        <v>3.7505078392799998E-3</v>
      </c>
      <c r="AC164" s="10">
        <f t="shared" si="20"/>
        <v>1.6784238062900001E-2</v>
      </c>
      <c r="AD164" s="13">
        <f t="shared" si="20"/>
        <v>1.8419254463900001E-2</v>
      </c>
      <c r="AF164" s="10">
        <f t="shared" si="22"/>
        <v>1.5992051064316663E-2</v>
      </c>
      <c r="AG164" s="10">
        <f t="shared" si="23"/>
        <v>1.2438996366907608E-2</v>
      </c>
    </row>
    <row r="165" spans="1:33" x14ac:dyDescent="0.25">
      <c r="A165" s="3">
        <v>38868</v>
      </c>
      <c r="B165" s="4"/>
      <c r="C165" s="22">
        <v>4.3E-3</v>
      </c>
      <c r="D165" s="22"/>
      <c r="E165" s="22">
        <v>-3.5299999999999998E-2</v>
      </c>
      <c r="F165" s="22">
        <v>-2.9900000000000003E-2</v>
      </c>
      <c r="G165" s="22">
        <v>2.7799999999999998E-2</v>
      </c>
      <c r="H165" s="22">
        <v>-3.7200000000000004E-2</v>
      </c>
      <c r="J165" s="7">
        <v>-2.85158114376E-2</v>
      </c>
      <c r="K165" s="7">
        <v>8.0443626679800005E-3</v>
      </c>
      <c r="L165" s="7">
        <v>5.3771886541700002E-2</v>
      </c>
      <c r="M165" s="9">
        <v>-6.1367405603899999E-3</v>
      </c>
      <c r="N165" s="9">
        <v>-2.7162644285099999E-2</v>
      </c>
      <c r="O165" s="9">
        <v>-5.0291712144400001E-2</v>
      </c>
      <c r="P165" s="10">
        <v>-1.01028724128E-3</v>
      </c>
      <c r="Q165" s="10">
        <v>7.4671765765799997E-3</v>
      </c>
      <c r="R165" s="10">
        <v>7.9489819976699995E-3</v>
      </c>
      <c r="S165" s="13">
        <v>-1.3132205132E-2</v>
      </c>
      <c r="T165" s="27"/>
      <c r="U165" s="7">
        <f t="shared" si="21"/>
        <v>-3.2815811437599998E-2</v>
      </c>
      <c r="V165" s="7">
        <f t="shared" si="21"/>
        <v>3.7443626679800005E-3</v>
      </c>
      <c r="W165" s="7">
        <f t="shared" si="21"/>
        <v>4.9471886541700004E-2</v>
      </c>
      <c r="X165" s="9">
        <f t="shared" si="21"/>
        <v>-1.043674056039E-2</v>
      </c>
      <c r="Y165" s="9">
        <f t="shared" si="21"/>
        <v>-3.1462644285099997E-2</v>
      </c>
      <c r="Z165" s="9">
        <f t="shared" si="20"/>
        <v>-5.4591712144399999E-2</v>
      </c>
      <c r="AA165" s="10">
        <f t="shared" si="20"/>
        <v>-5.3102872412799998E-3</v>
      </c>
      <c r="AB165" s="10">
        <f t="shared" si="20"/>
        <v>3.1671765765799997E-3</v>
      </c>
      <c r="AC165" s="10">
        <f t="shared" si="20"/>
        <v>3.6489819976699995E-3</v>
      </c>
      <c r="AD165" s="13">
        <f t="shared" si="20"/>
        <v>-1.7432205132E-2</v>
      </c>
      <c r="AF165" s="10">
        <f t="shared" si="22"/>
        <v>-8.2871986538711091E-3</v>
      </c>
      <c r="AG165" s="10">
        <f t="shared" si="23"/>
        <v>6.0731232327770604E-3</v>
      </c>
    </row>
    <row r="166" spans="1:33" x14ac:dyDescent="0.25">
      <c r="A166" s="3">
        <v>38898</v>
      </c>
      <c r="B166" s="4"/>
      <c r="C166" s="22">
        <v>4.0000000000000001E-3</v>
      </c>
      <c r="D166" s="22"/>
      <c r="E166" s="22">
        <v>-4.4000000000000003E-3</v>
      </c>
      <c r="F166" s="22">
        <v>-4.8999999999999998E-3</v>
      </c>
      <c r="G166" s="22">
        <v>1.4999999999999999E-2</v>
      </c>
      <c r="H166" s="22">
        <v>1.4800000000000001E-2</v>
      </c>
      <c r="J166" s="7">
        <v>-1.02576053409E-2</v>
      </c>
      <c r="K166" s="7">
        <v>2.5978057076700002E-3</v>
      </c>
      <c r="L166" s="7">
        <v>5.1396103733799998E-2</v>
      </c>
      <c r="M166" s="9">
        <v>4.2080852966800003E-3</v>
      </c>
      <c r="N166" s="9">
        <v>-2.0508559692600001E-2</v>
      </c>
      <c r="O166" s="9">
        <v>-1.5692023040899999E-3</v>
      </c>
      <c r="P166" s="10">
        <v>7.31774444317E-3</v>
      </c>
      <c r="Q166" s="10">
        <v>3.34961297277E-3</v>
      </c>
      <c r="R166" s="10">
        <v>6.0881520831199999E-3</v>
      </c>
      <c r="S166" s="13">
        <v>-1.20409472039E-3</v>
      </c>
      <c r="T166" s="27"/>
      <c r="U166" s="7">
        <f t="shared" si="21"/>
        <v>-1.4257605340900001E-2</v>
      </c>
      <c r="V166" s="7">
        <f t="shared" si="21"/>
        <v>-1.4021942923299999E-3</v>
      </c>
      <c r="W166" s="7">
        <f t="shared" si="21"/>
        <v>4.7396103733800002E-2</v>
      </c>
      <c r="X166" s="9">
        <f t="shared" si="21"/>
        <v>2.0808529668000023E-4</v>
      </c>
      <c r="Y166" s="9">
        <f t="shared" si="21"/>
        <v>-2.4508559692600001E-2</v>
      </c>
      <c r="Z166" s="9">
        <f t="shared" si="20"/>
        <v>-5.5692023040900002E-3</v>
      </c>
      <c r="AA166" s="10">
        <f t="shared" si="20"/>
        <v>3.3177444431699999E-3</v>
      </c>
      <c r="AB166" s="10">
        <f t="shared" si="20"/>
        <v>-6.5038702723000004E-4</v>
      </c>
      <c r="AC166" s="10">
        <f t="shared" si="20"/>
        <v>2.0881520831199998E-3</v>
      </c>
      <c r="AD166" s="13">
        <f t="shared" si="20"/>
        <v>-5.2040947203900005E-3</v>
      </c>
      <c r="AF166" s="10">
        <f t="shared" si="22"/>
        <v>7.357929888466661E-4</v>
      </c>
      <c r="AG166" s="10">
        <f t="shared" si="23"/>
        <v>2.3122850310768528E-3</v>
      </c>
    </row>
    <row r="167" spans="1:33" x14ac:dyDescent="0.25">
      <c r="A167" s="3">
        <v>38929</v>
      </c>
      <c r="B167" s="4"/>
      <c r="C167" s="22">
        <v>4.0000000000000001E-3</v>
      </c>
      <c r="D167" s="22"/>
      <c r="E167" s="22">
        <v>-5.8999999999999999E-3</v>
      </c>
      <c r="F167" s="22">
        <v>-3.9399999999999998E-2</v>
      </c>
      <c r="G167" s="22">
        <v>3.3000000000000002E-2</v>
      </c>
      <c r="H167" s="22">
        <v>-2.1800000000000003E-2</v>
      </c>
      <c r="J167" s="7">
        <v>-9.3871127914899998E-4</v>
      </c>
      <c r="K167" s="7">
        <v>1.21370191602E-2</v>
      </c>
      <c r="L167" s="7">
        <v>2.84470723219E-2</v>
      </c>
      <c r="M167" s="9">
        <v>1.31916191343E-2</v>
      </c>
      <c r="N167" s="9">
        <v>-2.4730830949500002E-2</v>
      </c>
      <c r="O167" s="9">
        <v>1.9466435550000001E-2</v>
      </c>
      <c r="P167" s="10">
        <v>-6.4663214012400006E-5</v>
      </c>
      <c r="Q167" s="10">
        <v>7.4248270257899996E-3</v>
      </c>
      <c r="R167" s="10">
        <v>1.97018548916E-3</v>
      </c>
      <c r="S167" s="13">
        <v>2.4176362541099999E-3</v>
      </c>
      <c r="T167" s="27"/>
      <c r="U167" s="7">
        <f t="shared" si="21"/>
        <v>-4.9387112791490001E-3</v>
      </c>
      <c r="V167" s="7">
        <f t="shared" si="21"/>
        <v>8.1370191601999996E-3</v>
      </c>
      <c r="W167" s="7">
        <f t="shared" si="21"/>
        <v>2.44470723219E-2</v>
      </c>
      <c r="X167" s="9">
        <f t="shared" si="21"/>
        <v>9.1916191342999998E-3</v>
      </c>
      <c r="Y167" s="9">
        <f t="shared" si="21"/>
        <v>-2.8730830949500002E-2</v>
      </c>
      <c r="Z167" s="9">
        <f t="shared" si="20"/>
        <v>1.5466435550000001E-2</v>
      </c>
      <c r="AA167" s="10">
        <f t="shared" si="20"/>
        <v>-4.0646632140124003E-3</v>
      </c>
      <c r="AB167" s="10">
        <f t="shared" si="20"/>
        <v>3.4248270257899996E-3</v>
      </c>
      <c r="AC167" s="10">
        <f t="shared" si="20"/>
        <v>-2.0298145108400001E-3</v>
      </c>
      <c r="AD167" s="13">
        <f t="shared" si="20"/>
        <v>-1.5823637458900002E-3</v>
      </c>
      <c r="AF167" s="10">
        <f t="shared" si="22"/>
        <v>2.3225503598542888E-3</v>
      </c>
      <c r="AG167" s="10">
        <f t="shared" si="23"/>
        <v>6.0113408541684126E-3</v>
      </c>
    </row>
    <row r="168" spans="1:33" x14ac:dyDescent="0.25">
      <c r="A168" s="3">
        <v>38960</v>
      </c>
      <c r="B168" s="4"/>
      <c r="C168" s="22">
        <v>4.1999999999999997E-3</v>
      </c>
      <c r="D168" s="22"/>
      <c r="E168" s="22">
        <v>2.0899999999999998E-2</v>
      </c>
      <c r="F168" s="22">
        <v>8.1000000000000013E-3</v>
      </c>
      <c r="G168" s="22">
        <v>-1.7299999999999999E-2</v>
      </c>
      <c r="H168" s="22">
        <v>-3.4599999999999999E-2</v>
      </c>
      <c r="J168" s="7">
        <v>1.52533217125E-2</v>
      </c>
      <c r="K168" s="7">
        <v>2.9158213644700001E-3</v>
      </c>
      <c r="L168" s="7">
        <v>-7.3463888207200003E-3</v>
      </c>
      <c r="M168" s="9">
        <v>-7.8734635989699993E-3</v>
      </c>
      <c r="N168" s="9">
        <v>1.3734810544400001E-2</v>
      </c>
      <c r="O168" s="9">
        <v>1.40429941566E-2</v>
      </c>
      <c r="P168" s="10">
        <v>1.0357781060199999E-2</v>
      </c>
      <c r="Q168" s="10">
        <v>9.9573309326999992E-3</v>
      </c>
      <c r="R168" s="10">
        <v>-3.7343553684999998E-4</v>
      </c>
      <c r="S168" s="13">
        <v>8.3907211648000003E-3</v>
      </c>
      <c r="T168" s="27"/>
      <c r="U168" s="7">
        <f t="shared" si="21"/>
        <v>1.1053321712500001E-2</v>
      </c>
      <c r="V168" s="7">
        <f t="shared" si="21"/>
        <v>-1.2841786355299997E-3</v>
      </c>
      <c r="W168" s="7">
        <f t="shared" si="21"/>
        <v>-1.154638882072E-2</v>
      </c>
      <c r="X168" s="9">
        <f t="shared" si="21"/>
        <v>-1.2073463598969998E-2</v>
      </c>
      <c r="Y168" s="9">
        <f t="shared" si="21"/>
        <v>9.534810544400002E-3</v>
      </c>
      <c r="Z168" s="9">
        <f t="shared" si="20"/>
        <v>9.8429941566000011E-3</v>
      </c>
      <c r="AA168" s="10">
        <f t="shared" si="20"/>
        <v>6.1577810601999997E-3</v>
      </c>
      <c r="AB168" s="10">
        <f t="shared" si="20"/>
        <v>5.7573309326999994E-3</v>
      </c>
      <c r="AC168" s="10">
        <f t="shared" si="20"/>
        <v>-4.57343553685E-3</v>
      </c>
      <c r="AD168" s="13">
        <f t="shared" si="20"/>
        <v>4.1907211648000006E-3</v>
      </c>
      <c r="AF168" s="10">
        <f t="shared" si="22"/>
        <v>1.4298635349255567E-3</v>
      </c>
      <c r="AG168" s="10">
        <f t="shared" si="23"/>
        <v>-2.8973357028448129E-4</v>
      </c>
    </row>
    <row r="169" spans="1:33" x14ac:dyDescent="0.25">
      <c r="A169" s="3">
        <v>38989</v>
      </c>
      <c r="B169" s="4"/>
      <c r="C169" s="22">
        <v>4.0999999999999995E-3</v>
      </c>
      <c r="D169" s="22"/>
      <c r="E169" s="22">
        <v>1.5300000000000001E-2</v>
      </c>
      <c r="F169" s="22">
        <v>-1.21E-2</v>
      </c>
      <c r="G169" s="22">
        <v>-4.3E-3</v>
      </c>
      <c r="H169" s="22">
        <v>-9.4000000000000004E-3</v>
      </c>
      <c r="J169" s="7">
        <v>7.0529721960799999E-4</v>
      </c>
      <c r="K169" s="7">
        <v>1.89957624825E-3</v>
      </c>
      <c r="L169" s="7">
        <v>-3.1210262868200001E-2</v>
      </c>
      <c r="M169" s="9">
        <v>1.43914888042E-5</v>
      </c>
      <c r="N169" s="9">
        <v>-1.16645673475E-2</v>
      </c>
      <c r="O169" s="9">
        <v>-4.6140889553400004E-3</v>
      </c>
      <c r="P169" s="10">
        <v>5.8052346062199998E-3</v>
      </c>
      <c r="Q169" s="10">
        <v>1.13488999534E-2</v>
      </c>
      <c r="R169" s="10">
        <v>-3.2726205652799998E-4</v>
      </c>
      <c r="S169" s="13">
        <v>1.14631718182E-3</v>
      </c>
      <c r="T169" s="27"/>
      <c r="U169" s="7">
        <f t="shared" si="21"/>
        <v>-3.3947027803919996E-3</v>
      </c>
      <c r="V169" s="7">
        <f t="shared" si="21"/>
        <v>-2.2004237517499995E-3</v>
      </c>
      <c r="W169" s="7">
        <f t="shared" si="21"/>
        <v>-3.53102628682E-2</v>
      </c>
      <c r="X169" s="9">
        <f t="shared" si="21"/>
        <v>-4.0856085111957994E-3</v>
      </c>
      <c r="Y169" s="9">
        <f t="shared" si="21"/>
        <v>-1.5764567347500001E-2</v>
      </c>
      <c r="Z169" s="9">
        <f t="shared" si="20"/>
        <v>-8.7140889553399999E-3</v>
      </c>
      <c r="AA169" s="10">
        <f t="shared" si="20"/>
        <v>1.7052346062200003E-3</v>
      </c>
      <c r="AB169" s="10">
        <f t="shared" si="20"/>
        <v>7.2488999534000009E-3</v>
      </c>
      <c r="AC169" s="10">
        <f t="shared" si="20"/>
        <v>-4.4272620565279997E-3</v>
      </c>
      <c r="AD169" s="13">
        <f t="shared" si="20"/>
        <v>-2.9536828181799995E-3</v>
      </c>
      <c r="AF169" s="10">
        <f t="shared" si="22"/>
        <v>-7.2158646345873087E-3</v>
      </c>
      <c r="AG169" s="10">
        <f t="shared" si="23"/>
        <v>-2.3940412080640967E-3</v>
      </c>
    </row>
    <row r="170" spans="1:33" x14ac:dyDescent="0.25">
      <c r="A170" s="3">
        <v>39021</v>
      </c>
      <c r="B170" s="4"/>
      <c r="C170" s="22">
        <v>4.0999999999999995E-3</v>
      </c>
      <c r="D170" s="22"/>
      <c r="E170" s="22">
        <v>3.3000000000000002E-2</v>
      </c>
      <c r="F170" s="22">
        <v>1.6500000000000001E-2</v>
      </c>
      <c r="G170" s="22">
        <v>4.7999999999999996E-3</v>
      </c>
      <c r="H170" s="22">
        <v>-2.3E-3</v>
      </c>
      <c r="J170" s="7">
        <v>2.1782777543099999E-2</v>
      </c>
      <c r="K170" s="7">
        <v>3.7291358161800001E-3</v>
      </c>
      <c r="L170" s="7">
        <v>-4.2685263063400002E-2</v>
      </c>
      <c r="M170" s="9">
        <v>1.0675612215199999E-2</v>
      </c>
      <c r="N170" s="9">
        <v>1.7143796460099999E-2</v>
      </c>
      <c r="O170" s="9">
        <v>2.8479359281899999E-2</v>
      </c>
      <c r="P170" s="10">
        <v>2.2118478386599999E-2</v>
      </c>
      <c r="Q170" s="10">
        <v>6.6929515451499997E-3</v>
      </c>
      <c r="R170" s="10">
        <v>7.2688031048800004E-3</v>
      </c>
      <c r="S170" s="13">
        <v>1.7557901318700001E-2</v>
      </c>
      <c r="T170" s="27"/>
      <c r="U170" s="7">
        <f t="shared" si="21"/>
        <v>1.7682777543099999E-2</v>
      </c>
      <c r="V170" s="7">
        <f t="shared" si="21"/>
        <v>-3.7086418381999942E-4</v>
      </c>
      <c r="W170" s="7">
        <f t="shared" si="21"/>
        <v>-4.6785263063400001E-2</v>
      </c>
      <c r="X170" s="9">
        <f t="shared" si="21"/>
        <v>6.5756122152E-3</v>
      </c>
      <c r="Y170" s="9">
        <f t="shared" si="21"/>
        <v>1.30437964601E-2</v>
      </c>
      <c r="Z170" s="9">
        <f t="shared" si="20"/>
        <v>2.43793592819E-2</v>
      </c>
      <c r="AA170" s="10">
        <f t="shared" si="20"/>
        <v>1.80184783866E-2</v>
      </c>
      <c r="AB170" s="10">
        <f t="shared" si="20"/>
        <v>2.5929515451500003E-3</v>
      </c>
      <c r="AC170" s="10">
        <f t="shared" si="20"/>
        <v>3.1688031048800009E-3</v>
      </c>
      <c r="AD170" s="13">
        <f t="shared" si="20"/>
        <v>1.3457901318700002E-2</v>
      </c>
      <c r="AF170" s="10">
        <f t="shared" si="22"/>
        <v>4.256183476634443E-3</v>
      </c>
      <c r="AG170" s="10">
        <f t="shared" si="23"/>
        <v>-2.2857693363521461E-4</v>
      </c>
    </row>
    <row r="171" spans="1:33" x14ac:dyDescent="0.25">
      <c r="A171" s="3">
        <v>39051</v>
      </c>
      <c r="B171" s="4"/>
      <c r="C171" s="22">
        <v>4.1999999999999997E-3</v>
      </c>
      <c r="D171" s="22"/>
      <c r="E171" s="22">
        <v>1.95E-2</v>
      </c>
      <c r="F171" s="22">
        <v>7.3000000000000001E-3</v>
      </c>
      <c r="G171" s="22">
        <v>5.1000000000000004E-3</v>
      </c>
      <c r="H171" s="22">
        <v>-1.01E-2</v>
      </c>
      <c r="J171" s="7">
        <v>2.5898477045499999E-2</v>
      </c>
      <c r="K171" s="7">
        <v>9.5771741408900001E-3</v>
      </c>
      <c r="L171" s="7">
        <v>-5.4738127474400003E-2</v>
      </c>
      <c r="M171" s="9">
        <v>1.42137820487E-2</v>
      </c>
      <c r="N171" s="9">
        <v>2.2061279171800001E-2</v>
      </c>
      <c r="O171" s="9">
        <v>3.1375350913399998E-2</v>
      </c>
      <c r="P171" s="10">
        <v>2.0730258810399999E-2</v>
      </c>
      <c r="Q171" s="10">
        <v>1.04752950288E-2</v>
      </c>
      <c r="R171" s="10">
        <v>1.1503613752399999E-2</v>
      </c>
      <c r="S171" s="13">
        <v>2.0567239102299999E-2</v>
      </c>
      <c r="T171" s="27"/>
      <c r="U171" s="7">
        <f t="shared" si="21"/>
        <v>2.16984770455E-2</v>
      </c>
      <c r="V171" s="7">
        <f t="shared" si="21"/>
        <v>5.3771741408900004E-3</v>
      </c>
      <c r="W171" s="7">
        <f t="shared" si="21"/>
        <v>-5.8938127474400005E-2</v>
      </c>
      <c r="X171" s="9">
        <f t="shared" si="21"/>
        <v>1.0013782048700001E-2</v>
      </c>
      <c r="Y171" s="9">
        <f t="shared" si="21"/>
        <v>1.7861279171800002E-2</v>
      </c>
      <c r="Z171" s="9">
        <f t="shared" si="20"/>
        <v>2.7175350913399999E-2</v>
      </c>
      <c r="AA171" s="10">
        <f t="shared" si="20"/>
        <v>1.65302588104E-2</v>
      </c>
      <c r="AB171" s="10">
        <f t="shared" si="20"/>
        <v>6.2752950287999999E-3</v>
      </c>
      <c r="AC171" s="10">
        <f t="shared" si="20"/>
        <v>7.3036137523999995E-3</v>
      </c>
      <c r="AD171" s="13">
        <f t="shared" si="20"/>
        <v>1.6367239102300001E-2</v>
      </c>
      <c r="AF171" s="10">
        <f t="shared" si="22"/>
        <v>5.9219003819433319E-3</v>
      </c>
      <c r="AG171" s="10">
        <f t="shared" si="23"/>
        <v>3.0139579970896399E-3</v>
      </c>
    </row>
    <row r="172" spans="1:33" x14ac:dyDescent="0.25">
      <c r="A172" s="3">
        <v>39080</v>
      </c>
      <c r="B172" s="4"/>
      <c r="C172" s="22">
        <v>4.0000000000000001E-3</v>
      </c>
      <c r="D172" s="22"/>
      <c r="E172" s="22">
        <v>6.8000000000000005E-3</v>
      </c>
      <c r="F172" s="22">
        <v>-8.8999999999999999E-3</v>
      </c>
      <c r="G172" s="22">
        <v>2.5400000000000002E-2</v>
      </c>
      <c r="H172" s="22">
        <v>8.3000000000000001E-3</v>
      </c>
      <c r="J172" s="7">
        <v>2.06752598996E-2</v>
      </c>
      <c r="K172" s="7">
        <v>8.6668118087900002E-3</v>
      </c>
      <c r="L172" s="7">
        <v>6.1945347686100001E-3</v>
      </c>
      <c r="M172" s="9">
        <v>1.34460902862E-2</v>
      </c>
      <c r="N172" s="9">
        <v>4.0317912442600003E-2</v>
      </c>
      <c r="O172" s="9">
        <v>2.8297141893200001E-2</v>
      </c>
      <c r="P172" s="10">
        <v>1.5687729012099999E-2</v>
      </c>
      <c r="Q172" s="10">
        <v>1.47124730865E-2</v>
      </c>
      <c r="R172" s="10">
        <v>7.0405290245600001E-3</v>
      </c>
      <c r="S172" s="13">
        <v>1.8191942132899999E-2</v>
      </c>
      <c r="T172" s="27"/>
      <c r="U172" s="7">
        <f t="shared" si="21"/>
        <v>1.66752598996E-2</v>
      </c>
      <c r="V172" s="7">
        <f t="shared" si="21"/>
        <v>4.6668118087900001E-3</v>
      </c>
      <c r="W172" s="7">
        <f t="shared" si="21"/>
        <v>2.19453476861E-3</v>
      </c>
      <c r="X172" s="9">
        <f t="shared" si="21"/>
        <v>9.4460902862000002E-3</v>
      </c>
      <c r="Y172" s="9">
        <f t="shared" si="21"/>
        <v>3.6317912442600006E-2</v>
      </c>
      <c r="Z172" s="9">
        <f t="shared" si="20"/>
        <v>2.4297141893200001E-2</v>
      </c>
      <c r="AA172" s="10">
        <f t="shared" si="20"/>
        <v>1.1687729012099999E-2</v>
      </c>
      <c r="AB172" s="10">
        <f t="shared" si="20"/>
        <v>1.07124730865E-2</v>
      </c>
      <c r="AC172" s="10">
        <f t="shared" si="20"/>
        <v>3.04052902456E-3</v>
      </c>
      <c r="AD172" s="13">
        <f t="shared" si="20"/>
        <v>1.4191942132899999E-2</v>
      </c>
      <c r="AF172" s="10">
        <f t="shared" si="22"/>
        <v>1.3226498024684445E-2</v>
      </c>
      <c r="AG172" s="10">
        <f t="shared" si="23"/>
        <v>5.7830286238588326E-3</v>
      </c>
    </row>
    <row r="173" spans="1:33" x14ac:dyDescent="0.25">
      <c r="A173" s="3">
        <v>39113</v>
      </c>
      <c r="B173" s="4"/>
      <c r="C173" s="22">
        <v>4.4000000000000003E-3</v>
      </c>
      <c r="D173" s="22"/>
      <c r="E173" s="22">
        <v>1.4999999999999999E-2</v>
      </c>
      <c r="F173" s="22">
        <v>5.9999999999999995E-4</v>
      </c>
      <c r="G173" s="22">
        <v>-1E-3</v>
      </c>
      <c r="H173" s="22">
        <v>2.6000000000000003E-3</v>
      </c>
      <c r="J173" s="7">
        <v>1.1379977546E-2</v>
      </c>
      <c r="K173" s="7">
        <v>5.9578055785600003E-3</v>
      </c>
      <c r="L173" s="7">
        <v>1.47823708706E-2</v>
      </c>
      <c r="M173" s="9">
        <v>1.2745166E-2</v>
      </c>
      <c r="N173" s="9">
        <v>2.2499961228799999E-2</v>
      </c>
      <c r="O173" s="9">
        <v>6.7766042963000005E-4</v>
      </c>
      <c r="P173" s="10">
        <v>2.0479335699400001E-2</v>
      </c>
      <c r="Q173" s="10">
        <v>1.18331397922E-2</v>
      </c>
      <c r="R173" s="10">
        <v>1.0957034919299999E-3</v>
      </c>
      <c r="S173" s="13">
        <v>1.31395078358E-2</v>
      </c>
      <c r="T173" s="27"/>
      <c r="U173" s="7">
        <f t="shared" si="21"/>
        <v>6.9799775459999996E-3</v>
      </c>
      <c r="V173" s="7">
        <f t="shared" si="21"/>
        <v>1.55780557856E-3</v>
      </c>
      <c r="W173" s="7">
        <f t="shared" si="21"/>
        <v>1.03823708706E-2</v>
      </c>
      <c r="X173" s="9">
        <f t="shared" si="21"/>
        <v>8.3451660000000011E-3</v>
      </c>
      <c r="Y173" s="9">
        <f t="shared" si="21"/>
        <v>1.8099961228799998E-2</v>
      </c>
      <c r="Z173" s="9">
        <f t="shared" si="20"/>
        <v>-3.7223395703700002E-3</v>
      </c>
      <c r="AA173" s="10">
        <f t="shared" si="20"/>
        <v>1.60793356994E-2</v>
      </c>
      <c r="AB173" s="10">
        <f t="shared" si="20"/>
        <v>7.4331397921999992E-3</v>
      </c>
      <c r="AC173" s="10">
        <f t="shared" si="20"/>
        <v>-3.3042965080700001E-3</v>
      </c>
      <c r="AD173" s="13">
        <f t="shared" si="20"/>
        <v>8.7395078357999992E-3</v>
      </c>
      <c r="AF173" s="10">
        <f t="shared" si="22"/>
        <v>6.8723467374577768E-3</v>
      </c>
      <c r="AG173" s="10">
        <f t="shared" si="23"/>
        <v>5.6367811601772946E-3</v>
      </c>
    </row>
    <row r="174" spans="1:33" x14ac:dyDescent="0.25">
      <c r="A174" s="3">
        <v>39141</v>
      </c>
      <c r="B174" s="4"/>
      <c r="C174" s="22">
        <v>3.8E-3</v>
      </c>
      <c r="D174" s="22"/>
      <c r="E174" s="22">
        <v>-1.78E-2</v>
      </c>
      <c r="F174" s="22">
        <v>1.43E-2</v>
      </c>
      <c r="G174" s="22">
        <v>2.3999999999999998E-3</v>
      </c>
      <c r="H174" s="22">
        <v>-1.3200000000000002E-2</v>
      </c>
      <c r="J174" s="7">
        <v>6.9423802696400002E-3</v>
      </c>
      <c r="K174" s="7">
        <v>4.5121335420799996E-3</v>
      </c>
      <c r="L174" s="7">
        <v>7.5462234573699999E-3</v>
      </c>
      <c r="M174" s="9">
        <v>4.80507320884E-3</v>
      </c>
      <c r="N174" s="9">
        <v>-4.3914200677500001E-2</v>
      </c>
      <c r="O174" s="9">
        <v>1.11736802084E-2</v>
      </c>
      <c r="P174" s="10">
        <v>1.5356683826999999E-2</v>
      </c>
      <c r="Q174" s="10">
        <v>1.14347452228E-2</v>
      </c>
      <c r="R174" s="10">
        <v>1.19815303994E-2</v>
      </c>
      <c r="S174" s="13">
        <v>7.2551534517700002E-3</v>
      </c>
      <c r="T174" s="27"/>
      <c r="U174" s="7">
        <f t="shared" si="21"/>
        <v>3.1423802696400002E-3</v>
      </c>
      <c r="V174" s="7">
        <f t="shared" si="21"/>
        <v>7.1213354207999959E-4</v>
      </c>
      <c r="W174" s="7">
        <f t="shared" si="21"/>
        <v>3.7462234573699999E-3</v>
      </c>
      <c r="X174" s="9">
        <f t="shared" si="21"/>
        <v>1.00507320884E-3</v>
      </c>
      <c r="Y174" s="9">
        <f t="shared" si="21"/>
        <v>-4.7714200677499999E-2</v>
      </c>
      <c r="Z174" s="9">
        <f t="shared" si="20"/>
        <v>7.3736802084000009E-3</v>
      </c>
      <c r="AA174" s="10">
        <f t="shared" si="20"/>
        <v>1.1556683827E-2</v>
      </c>
      <c r="AB174" s="10">
        <f t="shared" si="20"/>
        <v>7.6347452228000007E-3</v>
      </c>
      <c r="AC174" s="10">
        <f t="shared" si="20"/>
        <v>8.1815303994000003E-3</v>
      </c>
      <c r="AD174" s="13">
        <f t="shared" si="20"/>
        <v>3.4551534517700002E-3</v>
      </c>
      <c r="AF174" s="10">
        <f t="shared" si="22"/>
        <v>-4.8463894910777861E-4</v>
      </c>
      <c r="AG174" s="10">
        <f t="shared" si="23"/>
        <v>3.4917819701470207E-3</v>
      </c>
    </row>
    <row r="175" spans="1:33" x14ac:dyDescent="0.25">
      <c r="A175" s="3">
        <v>39171</v>
      </c>
      <c r="B175" s="4"/>
      <c r="C175" s="22">
        <v>4.3E-3</v>
      </c>
      <c r="D175" s="22"/>
      <c r="E175" s="22">
        <v>8.6999999999999994E-3</v>
      </c>
      <c r="F175" s="22">
        <v>-2.3E-3</v>
      </c>
      <c r="G175" s="22">
        <v>4.3E-3</v>
      </c>
      <c r="H175" s="22">
        <v>2.4900000000000002E-2</v>
      </c>
      <c r="J175" s="7">
        <v>1.8540370294300001E-2</v>
      </c>
      <c r="K175" s="7">
        <v>1.6365950002200001E-2</v>
      </c>
      <c r="L175" s="7">
        <v>-6.3043805797899999E-3</v>
      </c>
      <c r="M175" s="9">
        <v>1.1914795554100001E-2</v>
      </c>
      <c r="N175" s="9">
        <v>-2.5558931349599998E-2</v>
      </c>
      <c r="O175" s="9">
        <v>1.9456946970799999E-2</v>
      </c>
      <c r="P175" s="10">
        <v>1.25079983016E-2</v>
      </c>
      <c r="Q175" s="10">
        <v>6.6411292593200003E-3</v>
      </c>
      <c r="R175" s="10">
        <v>8.8193336479799999E-3</v>
      </c>
      <c r="S175" s="13">
        <v>1.22084440844E-2</v>
      </c>
      <c r="T175" s="27"/>
      <c r="U175" s="7">
        <f t="shared" si="21"/>
        <v>1.4240370294300001E-2</v>
      </c>
      <c r="V175" s="7">
        <f t="shared" si="21"/>
        <v>1.2065950002200001E-2</v>
      </c>
      <c r="W175" s="7">
        <f t="shared" si="21"/>
        <v>-1.0604380579790001E-2</v>
      </c>
      <c r="X175" s="9">
        <f t="shared" si="21"/>
        <v>7.6147955541000008E-3</v>
      </c>
      <c r="Y175" s="9">
        <f t="shared" si="21"/>
        <v>-2.98589313496E-2</v>
      </c>
      <c r="Z175" s="9">
        <f t="shared" si="20"/>
        <v>1.5156946970799999E-2</v>
      </c>
      <c r="AA175" s="10">
        <f t="shared" si="20"/>
        <v>8.2079983015999995E-3</v>
      </c>
      <c r="AB175" s="10">
        <f t="shared" si="20"/>
        <v>2.3411292593200003E-3</v>
      </c>
      <c r="AC175" s="10">
        <f t="shared" si="20"/>
        <v>4.5193336479799999E-3</v>
      </c>
      <c r="AD175" s="13">
        <f t="shared" si="20"/>
        <v>7.9084440843999997E-3</v>
      </c>
      <c r="AF175" s="10">
        <f t="shared" si="22"/>
        <v>2.6314680112122218E-3</v>
      </c>
      <c r="AG175" s="10">
        <f t="shared" si="23"/>
        <v>9.1815748966272079E-3</v>
      </c>
    </row>
    <row r="176" spans="1:33" x14ac:dyDescent="0.25">
      <c r="A176" s="3">
        <v>39202</v>
      </c>
      <c r="B176" s="4"/>
      <c r="C176" s="22">
        <v>4.4000000000000003E-3</v>
      </c>
      <c r="D176" s="22"/>
      <c r="E176" s="22">
        <v>3.5499999999999997E-2</v>
      </c>
      <c r="F176" s="22">
        <v>-2.0899999999999998E-2</v>
      </c>
      <c r="G176" s="22">
        <v>-9.5999999999999992E-3</v>
      </c>
      <c r="H176" s="22">
        <v>-1.7000000000000001E-3</v>
      </c>
      <c r="J176" s="7">
        <v>2.8598128617499999E-2</v>
      </c>
      <c r="K176" s="7">
        <v>9.6990887162199998E-3</v>
      </c>
      <c r="L176" s="7">
        <v>-2.7786023500299999E-2</v>
      </c>
      <c r="M176" s="9">
        <v>1.66650090173E-2</v>
      </c>
      <c r="N176" s="9">
        <v>3.9722575111600003E-2</v>
      </c>
      <c r="O176" s="9">
        <v>2.1948120491099999E-2</v>
      </c>
      <c r="P176" s="10">
        <v>1.4729185512E-2</v>
      </c>
      <c r="Q176" s="10">
        <v>5.2028900722000003E-3</v>
      </c>
      <c r="R176" s="10">
        <v>9.5763628905699994E-3</v>
      </c>
      <c r="S176" s="13">
        <v>1.9777006014900001E-2</v>
      </c>
      <c r="T176" s="27"/>
      <c r="U176" s="7">
        <f t="shared" si="21"/>
        <v>2.4198128617499998E-2</v>
      </c>
      <c r="V176" s="7">
        <f t="shared" si="21"/>
        <v>5.2990887162199995E-3</v>
      </c>
      <c r="W176" s="7">
        <f t="shared" si="21"/>
        <v>-3.2186023500299997E-2</v>
      </c>
      <c r="X176" s="9">
        <f t="shared" si="21"/>
        <v>1.2265009017299999E-2</v>
      </c>
      <c r="Y176" s="9">
        <f t="shared" si="21"/>
        <v>3.5322575111600002E-2</v>
      </c>
      <c r="Z176" s="9">
        <f t="shared" si="20"/>
        <v>1.7548120491099998E-2</v>
      </c>
      <c r="AA176" s="10">
        <f t="shared" si="20"/>
        <v>1.0329185511999999E-2</v>
      </c>
      <c r="AB176" s="10">
        <f t="shared" si="20"/>
        <v>8.028900722E-4</v>
      </c>
      <c r="AC176" s="10">
        <f t="shared" si="20"/>
        <v>5.1763628905699991E-3</v>
      </c>
      <c r="AD176" s="13">
        <f t="shared" si="20"/>
        <v>1.53770060149E-2</v>
      </c>
      <c r="AF176" s="10">
        <f t="shared" si="22"/>
        <v>8.7505929920211091E-3</v>
      </c>
      <c r="AG176" s="10">
        <f t="shared" si="23"/>
        <v>3.5772616372140359E-3</v>
      </c>
    </row>
    <row r="177" spans="1:33" x14ac:dyDescent="0.25">
      <c r="A177" s="3">
        <v>39233</v>
      </c>
      <c r="B177" s="4"/>
      <c r="C177" s="22">
        <v>4.0999999999999995E-3</v>
      </c>
      <c r="D177" s="22"/>
      <c r="E177" s="22">
        <v>3.4799999999999998E-2</v>
      </c>
      <c r="F177" s="22">
        <v>-5.9999999999999995E-4</v>
      </c>
      <c r="G177" s="22">
        <v>-8.9999999999999998E-4</v>
      </c>
      <c r="H177" s="22">
        <v>-3.2000000000000002E-3</v>
      </c>
      <c r="J177" s="7">
        <v>2.2948709703499999E-2</v>
      </c>
      <c r="K177" s="7">
        <v>7.3513309437300001E-3</v>
      </c>
      <c r="L177" s="7">
        <v>-2.21702575198E-2</v>
      </c>
      <c r="M177" s="9">
        <v>1.7730758139500001E-2</v>
      </c>
      <c r="N177" s="9">
        <v>5.1197519520700001E-2</v>
      </c>
      <c r="O177" s="9">
        <v>1.70994354941E-2</v>
      </c>
      <c r="P177" s="10">
        <v>3.2249164312700002E-2</v>
      </c>
      <c r="Q177" s="10">
        <v>1.1787679463499999E-2</v>
      </c>
      <c r="R177" s="10">
        <v>2.3007808039999999E-3</v>
      </c>
      <c r="S177" s="13">
        <v>2.2939638590300002E-2</v>
      </c>
      <c r="T177" s="27"/>
      <c r="U177" s="7">
        <f t="shared" si="21"/>
        <v>1.88487097035E-2</v>
      </c>
      <c r="V177" s="7">
        <f t="shared" si="21"/>
        <v>3.2513309437300006E-3</v>
      </c>
      <c r="W177" s="7">
        <f t="shared" si="21"/>
        <v>-2.62702575198E-2</v>
      </c>
      <c r="X177" s="9">
        <f t="shared" si="21"/>
        <v>1.3630758139500002E-2</v>
      </c>
      <c r="Y177" s="9">
        <f t="shared" si="21"/>
        <v>4.7097519520700001E-2</v>
      </c>
      <c r="Z177" s="9">
        <f t="shared" si="20"/>
        <v>1.2999435494100001E-2</v>
      </c>
      <c r="AA177" s="10">
        <f t="shared" si="20"/>
        <v>2.8149164312700002E-2</v>
      </c>
      <c r="AB177" s="10">
        <f t="shared" si="20"/>
        <v>7.6876794634999999E-3</v>
      </c>
      <c r="AC177" s="10">
        <f t="shared" si="20"/>
        <v>-1.7992191959999996E-3</v>
      </c>
      <c r="AD177" s="13">
        <f t="shared" si="20"/>
        <v>1.8839638590300002E-2</v>
      </c>
      <c r="AF177" s="10">
        <f t="shared" si="22"/>
        <v>1.1510568984658888E-2</v>
      </c>
      <c r="AG177" s="10">
        <f t="shared" si="23"/>
        <v>6.1580526563165521E-3</v>
      </c>
    </row>
    <row r="178" spans="1:33" x14ac:dyDescent="0.25">
      <c r="A178" s="3">
        <v>39262</v>
      </c>
      <c r="B178" s="4"/>
      <c r="C178" s="22">
        <v>4.0000000000000001E-3</v>
      </c>
      <c r="D178" s="22"/>
      <c r="E178" s="22">
        <v>-1.8700000000000001E-2</v>
      </c>
      <c r="F178" s="22">
        <v>6.7000000000000002E-3</v>
      </c>
      <c r="G178" s="22">
        <v>-1.03E-2</v>
      </c>
      <c r="H178" s="22">
        <v>2.5000000000000001E-3</v>
      </c>
      <c r="J178" s="7">
        <v>4.0081225931800002E-3</v>
      </c>
      <c r="K178" s="7">
        <v>5.4699787578299996E-3</v>
      </c>
      <c r="L178" s="7">
        <v>1.1894613782E-2</v>
      </c>
      <c r="M178" s="9">
        <v>1.20131726813E-2</v>
      </c>
      <c r="N178" s="9">
        <v>3.01387317855E-2</v>
      </c>
      <c r="O178" s="9">
        <v>1.8163276494299999E-2</v>
      </c>
      <c r="P178" s="10">
        <v>7.1321952227300003E-3</v>
      </c>
      <c r="Q178" s="10">
        <v>2.6095188754399999E-3</v>
      </c>
      <c r="R178" s="10">
        <v>1.9951814455599999E-3</v>
      </c>
      <c r="S178" s="13">
        <v>7.6488485077499998E-3</v>
      </c>
      <c r="T178" s="27"/>
      <c r="U178" s="7">
        <f t="shared" si="21"/>
        <v>8.1225931800000747E-6</v>
      </c>
      <c r="V178" s="7">
        <f t="shared" si="21"/>
        <v>1.4699787578299995E-3</v>
      </c>
      <c r="W178" s="7">
        <f t="shared" si="21"/>
        <v>7.8946137819999995E-3</v>
      </c>
      <c r="X178" s="9">
        <f t="shared" si="21"/>
        <v>8.0131726812999998E-3</v>
      </c>
      <c r="Y178" s="9">
        <f t="shared" si="21"/>
        <v>2.61387317855E-2</v>
      </c>
      <c r="Z178" s="9">
        <f t="shared" si="20"/>
        <v>1.4163276494299999E-2</v>
      </c>
      <c r="AA178" s="10">
        <f t="shared" si="20"/>
        <v>3.1321952227300002E-3</v>
      </c>
      <c r="AB178" s="10">
        <f t="shared" si="20"/>
        <v>-1.3904811245600002E-3</v>
      </c>
      <c r="AC178" s="10">
        <f t="shared" si="20"/>
        <v>-2.0048185544400002E-3</v>
      </c>
      <c r="AD178" s="13">
        <f t="shared" si="20"/>
        <v>3.6488485077499997E-3</v>
      </c>
      <c r="AF178" s="10">
        <f t="shared" si="22"/>
        <v>6.3805324042044437E-3</v>
      </c>
      <c r="AG178" s="10">
        <f t="shared" si="23"/>
        <v>1.1903704027616229E-3</v>
      </c>
    </row>
    <row r="179" spans="1:33" x14ac:dyDescent="0.25">
      <c r="A179" s="3">
        <v>39294</v>
      </c>
      <c r="B179" s="4"/>
      <c r="C179" s="22">
        <v>4.0000000000000001E-3</v>
      </c>
      <c r="D179" s="22"/>
      <c r="E179" s="22">
        <v>-3.5700000000000003E-2</v>
      </c>
      <c r="F179" s="22">
        <v>-2.7000000000000003E-2</v>
      </c>
      <c r="G179" s="22">
        <v>-2.9300000000000003E-2</v>
      </c>
      <c r="H179" s="22">
        <v>2.7900000000000001E-2</v>
      </c>
      <c r="J179" s="7">
        <v>-7.01069310887E-3</v>
      </c>
      <c r="K179" s="7">
        <v>3.89840171369E-3</v>
      </c>
      <c r="L179" s="7">
        <v>7.1233639034500001E-2</v>
      </c>
      <c r="M179" s="9">
        <v>9.44699466722E-3</v>
      </c>
      <c r="N179" s="9">
        <v>-4.8038061469799997E-2</v>
      </c>
      <c r="O179" s="9">
        <v>2.5390663496299998E-2</v>
      </c>
      <c r="P179" s="10">
        <v>9.5233554513699994E-3</v>
      </c>
      <c r="Q179" s="10">
        <v>-1.1287266597E-2</v>
      </c>
      <c r="R179" s="10">
        <v>-1.9792991127899999E-2</v>
      </c>
      <c r="S179" s="13">
        <v>-1.9268578322200001E-4</v>
      </c>
      <c r="T179" s="27"/>
      <c r="U179" s="7">
        <f t="shared" si="21"/>
        <v>-1.101069310887E-2</v>
      </c>
      <c r="V179" s="7">
        <f t="shared" si="21"/>
        <v>-1.0159828631000007E-4</v>
      </c>
      <c r="W179" s="7">
        <f t="shared" si="21"/>
        <v>6.7233639034499998E-2</v>
      </c>
      <c r="X179" s="9">
        <f t="shared" si="21"/>
        <v>5.4469946672199999E-3</v>
      </c>
      <c r="Y179" s="9">
        <f t="shared" si="21"/>
        <v>-5.2038061469800001E-2</v>
      </c>
      <c r="Z179" s="9">
        <f t="shared" si="20"/>
        <v>2.1390663496299998E-2</v>
      </c>
      <c r="AA179" s="10">
        <f t="shared" si="20"/>
        <v>5.5233554513699993E-3</v>
      </c>
      <c r="AB179" s="10">
        <f t="shared" si="20"/>
        <v>-1.5287266597000001E-2</v>
      </c>
      <c r="AC179" s="10">
        <f t="shared" si="20"/>
        <v>-2.3792991127899999E-2</v>
      </c>
      <c r="AD179" s="13">
        <f t="shared" si="20"/>
        <v>-4.1926857832220001E-3</v>
      </c>
      <c r="AF179" s="10">
        <f t="shared" si="22"/>
        <v>-2.928842156099975E-4</v>
      </c>
      <c r="AG179" s="10">
        <f t="shared" si="23"/>
        <v>2.5259269833937249E-3</v>
      </c>
    </row>
    <row r="180" spans="1:33" x14ac:dyDescent="0.25">
      <c r="A180" s="3">
        <v>39325</v>
      </c>
      <c r="B180" s="4"/>
      <c r="C180" s="22">
        <v>4.1999999999999997E-3</v>
      </c>
      <c r="D180" s="22"/>
      <c r="E180" s="22">
        <v>7.4999999999999997E-3</v>
      </c>
      <c r="F180" s="22">
        <v>-1.4000000000000002E-3</v>
      </c>
      <c r="G180" s="22">
        <v>-2.3700000000000002E-2</v>
      </c>
      <c r="H180" s="22">
        <v>1.1000000000000001E-3</v>
      </c>
      <c r="J180" s="7">
        <v>-1.3935615580400001E-2</v>
      </c>
      <c r="K180" s="7">
        <v>-4.0683275348900004E-3</v>
      </c>
      <c r="L180" s="7">
        <v>-1.1515962136899999E-2</v>
      </c>
      <c r="M180" s="9">
        <v>-6.3201989826200001E-3</v>
      </c>
      <c r="N180" s="9">
        <v>-4.6221653045300001E-2</v>
      </c>
      <c r="O180" s="9">
        <v>-2.3836686255999998E-2</v>
      </c>
      <c r="P180" s="10">
        <v>-1.8923465259099999E-2</v>
      </c>
      <c r="Q180" s="10">
        <v>-1.0981729621000001E-2</v>
      </c>
      <c r="R180" s="10">
        <v>-8.8211096870799994E-3</v>
      </c>
      <c r="S180" s="13">
        <v>-1.5451726890399999E-2</v>
      </c>
      <c r="T180" s="27"/>
      <c r="U180" s="7">
        <f t="shared" si="21"/>
        <v>-1.81356155804E-2</v>
      </c>
      <c r="V180" s="7">
        <f t="shared" si="21"/>
        <v>-8.2683275348899993E-3</v>
      </c>
      <c r="W180" s="7">
        <f t="shared" si="21"/>
        <v>-1.5715962136899998E-2</v>
      </c>
      <c r="X180" s="9">
        <f t="shared" si="21"/>
        <v>-1.0520198982620001E-2</v>
      </c>
      <c r="Y180" s="9">
        <f t="shared" si="21"/>
        <v>-5.0421653045300004E-2</v>
      </c>
      <c r="Z180" s="9">
        <f t="shared" si="20"/>
        <v>-2.8036686255999997E-2</v>
      </c>
      <c r="AA180" s="10">
        <f t="shared" si="20"/>
        <v>-2.3123465259099998E-2</v>
      </c>
      <c r="AB180" s="10">
        <f t="shared" si="20"/>
        <v>-1.5181729620999999E-2</v>
      </c>
      <c r="AC180" s="10">
        <f t="shared" si="20"/>
        <v>-1.302110968708E-2</v>
      </c>
      <c r="AD180" s="13">
        <f t="shared" si="20"/>
        <v>-1.9651726890399998E-2</v>
      </c>
      <c r="AF180" s="10">
        <f t="shared" si="22"/>
        <v>-2.0269416455921105E-2</v>
      </c>
      <c r="AG180" s="10">
        <f t="shared" si="23"/>
        <v>-1.1154531142984824E-2</v>
      </c>
    </row>
    <row r="181" spans="1:33" x14ac:dyDescent="0.25">
      <c r="A181" s="3">
        <v>39353</v>
      </c>
      <c r="B181" s="4"/>
      <c r="C181" s="22">
        <v>3.2000000000000002E-3</v>
      </c>
      <c r="D181" s="22"/>
      <c r="E181" s="22">
        <v>3.7700000000000004E-2</v>
      </c>
      <c r="F181" s="22">
        <v>-2.4700000000000003E-2</v>
      </c>
      <c r="G181" s="22">
        <v>-2.1299999999999999E-2</v>
      </c>
      <c r="H181" s="22">
        <v>4.6100000000000002E-2</v>
      </c>
      <c r="J181" s="7">
        <v>3.2965077125799998E-2</v>
      </c>
      <c r="K181" s="7">
        <v>1.28946707355E-2</v>
      </c>
      <c r="L181" s="7">
        <v>-4.9560237546000002E-2</v>
      </c>
      <c r="M181" s="9">
        <v>4.0882098083099998E-2</v>
      </c>
      <c r="N181" s="9">
        <v>5.1186842187699998E-2</v>
      </c>
      <c r="O181" s="9">
        <v>4.7598586287999997E-2</v>
      </c>
      <c r="P181" s="10">
        <v>1.5858710275999999E-2</v>
      </c>
      <c r="Q181" s="10">
        <v>1.95169452503E-2</v>
      </c>
      <c r="R181" s="10">
        <v>1.8361421647400001E-2</v>
      </c>
      <c r="S181" s="13">
        <v>2.6911600887700001E-2</v>
      </c>
      <c r="T181" s="27"/>
      <c r="U181" s="7">
        <f t="shared" si="21"/>
        <v>2.9765077125799996E-2</v>
      </c>
      <c r="V181" s="7">
        <f t="shared" si="21"/>
        <v>9.6946707355000002E-3</v>
      </c>
      <c r="W181" s="7">
        <f t="shared" si="21"/>
        <v>-5.2760237546000004E-2</v>
      </c>
      <c r="X181" s="9">
        <f t="shared" si="21"/>
        <v>3.7682098083099996E-2</v>
      </c>
      <c r="Y181" s="9">
        <f t="shared" si="21"/>
        <v>4.7986842187699996E-2</v>
      </c>
      <c r="Z181" s="9">
        <f t="shared" si="20"/>
        <v>4.4398586287999996E-2</v>
      </c>
      <c r="AA181" s="10">
        <f t="shared" si="20"/>
        <v>1.2658710275999999E-2</v>
      </c>
      <c r="AB181" s="10">
        <f t="shared" si="20"/>
        <v>1.6316945250299999E-2</v>
      </c>
      <c r="AC181" s="10">
        <f t="shared" si="20"/>
        <v>1.5161421647400001E-2</v>
      </c>
      <c r="AD181" s="13">
        <f t="shared" si="20"/>
        <v>2.37116008877E-2</v>
      </c>
      <c r="AF181" s="10">
        <f t="shared" si="22"/>
        <v>1.7878234894199995E-2</v>
      </c>
      <c r="AG181" s="10">
        <f t="shared" si="23"/>
        <v>6.5754557363887902E-3</v>
      </c>
    </row>
    <row r="182" spans="1:33" x14ac:dyDescent="0.25">
      <c r="A182" s="3">
        <v>39386</v>
      </c>
      <c r="B182" s="4"/>
      <c r="C182" s="22">
        <v>3.2000000000000002E-3</v>
      </c>
      <c r="D182" s="22"/>
      <c r="E182" s="22">
        <v>2.2599999999999999E-2</v>
      </c>
      <c r="F182" s="22">
        <v>8.9999999999999998E-4</v>
      </c>
      <c r="G182" s="22">
        <v>-1.9199999999999998E-2</v>
      </c>
      <c r="H182" s="22">
        <v>4.8899999999999999E-2</v>
      </c>
      <c r="J182" s="7">
        <v>3.7205867570899998E-2</v>
      </c>
      <c r="K182" s="7">
        <v>1.4880114703599999E-2</v>
      </c>
      <c r="L182" s="7">
        <v>-2.5015034205800001E-2</v>
      </c>
      <c r="M182" s="9">
        <v>2.7024150562199999E-2</v>
      </c>
      <c r="N182" s="9">
        <v>4.0423060969699998E-2</v>
      </c>
      <c r="O182" s="9">
        <v>5.4704809237899998E-2</v>
      </c>
      <c r="P182" s="10">
        <v>2.8935842809299998E-2</v>
      </c>
      <c r="Q182" s="10">
        <v>2.1622088127800001E-2</v>
      </c>
      <c r="R182" s="10">
        <v>1.13883445292E-2</v>
      </c>
      <c r="S182" s="13">
        <v>3.1494455281500001E-2</v>
      </c>
      <c r="T182" s="27"/>
      <c r="U182" s="7">
        <f t="shared" si="21"/>
        <v>3.4005867570899996E-2</v>
      </c>
      <c r="V182" s="7">
        <f t="shared" si="21"/>
        <v>1.16801147036E-2</v>
      </c>
      <c r="W182" s="7">
        <f t="shared" si="21"/>
        <v>-2.8215034205800002E-2</v>
      </c>
      <c r="X182" s="9">
        <f t="shared" si="21"/>
        <v>2.3824150562199997E-2</v>
      </c>
      <c r="Y182" s="9">
        <f t="shared" si="21"/>
        <v>3.7223060969699996E-2</v>
      </c>
      <c r="Z182" s="9">
        <f t="shared" si="20"/>
        <v>5.1504809237899997E-2</v>
      </c>
      <c r="AA182" s="10">
        <f t="shared" si="20"/>
        <v>2.5735842809299997E-2</v>
      </c>
      <c r="AB182" s="10">
        <f t="shared" si="20"/>
        <v>1.8422088127799999E-2</v>
      </c>
      <c r="AC182" s="10">
        <f t="shared" si="20"/>
        <v>8.1883445292E-3</v>
      </c>
      <c r="AD182" s="13">
        <f t="shared" si="20"/>
        <v>2.82944552815E-2</v>
      </c>
      <c r="AF182" s="10">
        <f t="shared" si="22"/>
        <v>2.0263249367199993E-2</v>
      </c>
      <c r="AG182" s="10">
        <f t="shared" si="23"/>
        <v>1.1406609624887555E-2</v>
      </c>
    </row>
    <row r="183" spans="1:33" x14ac:dyDescent="0.25">
      <c r="A183" s="3">
        <v>39416</v>
      </c>
      <c r="B183" s="4"/>
      <c r="C183" s="22">
        <v>3.4000000000000002E-3</v>
      </c>
      <c r="D183" s="22"/>
      <c r="E183" s="22">
        <v>-5.2699999999999997E-2</v>
      </c>
      <c r="F183" s="22">
        <v>-2.7300000000000001E-2</v>
      </c>
      <c r="G183" s="22">
        <v>-1.0200000000000001E-2</v>
      </c>
      <c r="H183" s="22">
        <v>8.8999999999999999E-3</v>
      </c>
      <c r="J183" s="7">
        <v>-1.7259600968E-2</v>
      </c>
      <c r="K183" s="7">
        <v>5.4781159222200004E-3</v>
      </c>
      <c r="L183" s="7">
        <v>0.102926051265</v>
      </c>
      <c r="M183" s="9">
        <v>-1.8306606652099999E-3</v>
      </c>
      <c r="N183" s="9">
        <v>-9.6551323090900004E-3</v>
      </c>
      <c r="O183" s="9">
        <v>-1.8662657893399999E-2</v>
      </c>
      <c r="P183" s="10">
        <v>-1.6919329574000001E-2</v>
      </c>
      <c r="Q183" s="10">
        <v>-1.4949361886899999E-2</v>
      </c>
      <c r="R183" s="10">
        <v>-2.6557672148099999E-3</v>
      </c>
      <c r="S183" s="13">
        <v>-1.21960990306E-2</v>
      </c>
      <c r="T183" s="27"/>
      <c r="U183" s="7">
        <f t="shared" si="21"/>
        <v>-2.0659600968E-2</v>
      </c>
      <c r="V183" s="7">
        <f t="shared" si="21"/>
        <v>2.0781159222200002E-3</v>
      </c>
      <c r="W183" s="7">
        <f t="shared" si="21"/>
        <v>9.9526051264999998E-2</v>
      </c>
      <c r="X183" s="9">
        <f t="shared" si="21"/>
        <v>-5.2306606652099998E-3</v>
      </c>
      <c r="Y183" s="9">
        <f t="shared" si="21"/>
        <v>-1.3055132309090001E-2</v>
      </c>
      <c r="Z183" s="9">
        <f t="shared" si="20"/>
        <v>-2.2062657893399999E-2</v>
      </c>
      <c r="AA183" s="10">
        <f t="shared" si="20"/>
        <v>-2.0319329574000001E-2</v>
      </c>
      <c r="AB183" s="10">
        <f t="shared" si="20"/>
        <v>-1.8349361886899999E-2</v>
      </c>
      <c r="AC183" s="10">
        <f t="shared" si="20"/>
        <v>-6.0557672148099997E-3</v>
      </c>
      <c r="AD183" s="13">
        <f t="shared" si="20"/>
        <v>-1.55960990306E-2</v>
      </c>
      <c r="AF183" s="10">
        <f t="shared" si="22"/>
        <v>-4.5870481379888786E-4</v>
      </c>
      <c r="AG183" s="10">
        <f t="shared" si="23"/>
        <v>2.5144710268451974E-3</v>
      </c>
    </row>
    <row r="184" spans="1:33" x14ac:dyDescent="0.25">
      <c r="A184" s="3">
        <v>39447</v>
      </c>
      <c r="B184" s="4"/>
      <c r="C184" s="22">
        <v>2.7000000000000001E-3</v>
      </c>
      <c r="D184" s="22"/>
      <c r="E184" s="22">
        <v>-6.9999999999999993E-3</v>
      </c>
      <c r="F184" s="22">
        <v>7.000000000000001E-4</v>
      </c>
      <c r="G184" s="22">
        <v>-5.0000000000000001E-4</v>
      </c>
      <c r="H184" s="22">
        <v>6.5100000000000005E-2</v>
      </c>
      <c r="J184" s="7">
        <v>3.8243259164700001E-3</v>
      </c>
      <c r="K184" s="7">
        <v>4.42911069529E-3</v>
      </c>
      <c r="L184" s="7">
        <v>2.6105859415499999E-4</v>
      </c>
      <c r="M184" s="9">
        <v>1.46513664648E-2</v>
      </c>
      <c r="N184" s="9">
        <v>2.8314054213299999E-3</v>
      </c>
      <c r="O184" s="9">
        <v>1.27836649556E-2</v>
      </c>
      <c r="P184" s="10">
        <v>2.7653902334500002E-3</v>
      </c>
      <c r="Q184" s="10">
        <v>-4.3816600173499998E-3</v>
      </c>
      <c r="R184" s="10">
        <v>1.7105259116499999E-3</v>
      </c>
      <c r="S184" s="13">
        <v>4.2697218340300002E-3</v>
      </c>
      <c r="T184" s="27"/>
      <c r="U184" s="7">
        <f t="shared" si="21"/>
        <v>1.12432591647E-3</v>
      </c>
      <c r="V184" s="7">
        <f t="shared" si="21"/>
        <v>1.7291106952899999E-3</v>
      </c>
      <c r="W184" s="7">
        <f t="shared" si="21"/>
        <v>-2.438941405845E-3</v>
      </c>
      <c r="X184" s="9">
        <f t="shared" si="21"/>
        <v>1.1951366464799999E-2</v>
      </c>
      <c r="Y184" s="9">
        <f t="shared" si="21"/>
        <v>1.3140542132999977E-4</v>
      </c>
      <c r="Z184" s="9">
        <f t="shared" si="20"/>
        <v>1.0083664955600001E-2</v>
      </c>
      <c r="AA184" s="10">
        <f t="shared" si="20"/>
        <v>6.5390233450000022E-5</v>
      </c>
      <c r="AB184" s="10">
        <f t="shared" si="20"/>
        <v>-7.0816600173499999E-3</v>
      </c>
      <c r="AC184" s="10">
        <f t="shared" si="20"/>
        <v>-9.8947408835000023E-4</v>
      </c>
      <c r="AD184" s="13">
        <f t="shared" si="20"/>
        <v>1.5697218340300001E-3</v>
      </c>
      <c r="AF184" s="10">
        <f t="shared" si="22"/>
        <v>1.6194653528216667E-3</v>
      </c>
      <c r="AG184" s="10">
        <f t="shared" si="23"/>
        <v>1.5061094568636043E-4</v>
      </c>
    </row>
    <row r="185" spans="1:33" x14ac:dyDescent="0.25">
      <c r="A185" s="3">
        <v>39478</v>
      </c>
      <c r="B185" s="4"/>
      <c r="C185" s="22">
        <v>2.0999999999999999E-3</v>
      </c>
      <c r="D185" s="22"/>
      <c r="E185" s="22">
        <v>-6.4399999999999999E-2</v>
      </c>
      <c r="F185" s="22">
        <v>-7.6E-3</v>
      </c>
      <c r="G185" s="22">
        <v>3.0099999999999998E-2</v>
      </c>
      <c r="H185" s="22">
        <v>-7.8399999999999997E-2</v>
      </c>
      <c r="J185" s="7">
        <v>-4.0629100526299998E-2</v>
      </c>
      <c r="K185" s="7">
        <v>6.8466933362900002E-3</v>
      </c>
      <c r="L185" s="7">
        <v>5.6736959838599998E-2</v>
      </c>
      <c r="M185" s="9">
        <v>4.4319873197000002E-2</v>
      </c>
      <c r="N185" s="9">
        <v>4.1217236150200003E-2</v>
      </c>
      <c r="O185" s="9">
        <v>-2.6820477790400001E-2</v>
      </c>
      <c r="P185" s="10">
        <v>-2.4506197257000002E-2</v>
      </c>
      <c r="Q185" s="10">
        <v>-5.3975296752400001E-3</v>
      </c>
      <c r="R185" s="10">
        <v>2.7282212015599999E-3</v>
      </c>
      <c r="S185" s="13">
        <v>-1.4887324450300001E-2</v>
      </c>
      <c r="T185" s="27"/>
      <c r="U185" s="7">
        <f t="shared" si="21"/>
        <v>-4.2729100526299996E-2</v>
      </c>
      <c r="V185" s="7">
        <f t="shared" si="21"/>
        <v>4.7466933362900008E-3</v>
      </c>
      <c r="W185" s="7">
        <f t="shared" si="21"/>
        <v>5.4636959838600001E-2</v>
      </c>
      <c r="X185" s="9">
        <f t="shared" si="21"/>
        <v>4.2219873197000005E-2</v>
      </c>
      <c r="Y185" s="9">
        <f t="shared" si="21"/>
        <v>3.9117236150200005E-2</v>
      </c>
      <c r="Z185" s="9">
        <f t="shared" si="20"/>
        <v>-2.8920477790400002E-2</v>
      </c>
      <c r="AA185" s="10">
        <f t="shared" si="20"/>
        <v>-2.6606197257000003E-2</v>
      </c>
      <c r="AB185" s="10">
        <f t="shared" si="20"/>
        <v>-7.4975296752400004E-3</v>
      </c>
      <c r="AC185" s="10">
        <f t="shared" si="20"/>
        <v>6.2822120156000002E-4</v>
      </c>
      <c r="AD185" s="13">
        <f t="shared" si="20"/>
        <v>-1.69873244503E-2</v>
      </c>
      <c r="AF185" s="10">
        <f t="shared" si="22"/>
        <v>3.9550753860788908E-3</v>
      </c>
      <c r="AG185" s="10">
        <f t="shared" si="23"/>
        <v>1.5684020115295709E-3</v>
      </c>
    </row>
    <row r="186" spans="1:33" x14ac:dyDescent="0.25">
      <c r="A186" s="3">
        <v>39507</v>
      </c>
      <c r="B186" s="4"/>
      <c r="C186" s="22">
        <v>1.3000000000000002E-3</v>
      </c>
      <c r="D186" s="22"/>
      <c r="E186" s="22">
        <v>-2.3300000000000001E-2</v>
      </c>
      <c r="F186" s="22">
        <v>-5.5000000000000005E-3</v>
      </c>
      <c r="G186" s="22">
        <v>5.0000000000000001E-4</v>
      </c>
      <c r="H186" s="22">
        <v>6.1399999999999996E-2</v>
      </c>
      <c r="J186" s="7">
        <v>2.0470492255899999E-2</v>
      </c>
      <c r="K186" s="7">
        <v>1.05888255926E-2</v>
      </c>
      <c r="L186" s="7">
        <v>-9.00508386524E-3</v>
      </c>
      <c r="M186" s="9">
        <v>4.09784624256E-2</v>
      </c>
      <c r="N186" s="9">
        <v>6.6014698146199993E-2</v>
      </c>
      <c r="O186" s="9">
        <v>1.7730994001900001E-2</v>
      </c>
      <c r="P186" s="10">
        <v>8.3795857602800006E-3</v>
      </c>
      <c r="Q186" s="10">
        <v>-1.30240124454E-2</v>
      </c>
      <c r="R186" s="10">
        <v>-6.6381783961300001E-3</v>
      </c>
      <c r="S186" s="13">
        <v>1.5966387915300001E-2</v>
      </c>
      <c r="T186" s="27"/>
      <c r="U186" s="7">
        <f t="shared" si="21"/>
        <v>1.91704922559E-2</v>
      </c>
      <c r="V186" s="7">
        <f t="shared" si="21"/>
        <v>9.2888255925999991E-3</v>
      </c>
      <c r="W186" s="7">
        <f t="shared" si="21"/>
        <v>-1.0305083865240001E-2</v>
      </c>
      <c r="X186" s="9">
        <f t="shared" si="21"/>
        <v>3.9678462425599997E-2</v>
      </c>
      <c r="Y186" s="9">
        <f t="shared" si="21"/>
        <v>6.4714698146199998E-2</v>
      </c>
      <c r="Z186" s="9">
        <f t="shared" si="20"/>
        <v>1.6430994001900002E-2</v>
      </c>
      <c r="AA186" s="10">
        <f t="shared" si="20"/>
        <v>7.0795857602800006E-3</v>
      </c>
      <c r="AB186" s="10">
        <f t="shared" si="20"/>
        <v>-1.43240124454E-2</v>
      </c>
      <c r="AC186" s="10">
        <f t="shared" si="20"/>
        <v>-7.9381783961300009E-3</v>
      </c>
      <c r="AD186" s="13">
        <f t="shared" si="20"/>
        <v>1.46663879153E-2</v>
      </c>
      <c r="AF186" s="10">
        <f t="shared" si="22"/>
        <v>1.3755087052856666E-2</v>
      </c>
      <c r="AG186" s="10">
        <f t="shared" si="23"/>
        <v>5.8263166012782345E-3</v>
      </c>
    </row>
    <row r="187" spans="1:33" x14ac:dyDescent="0.25">
      <c r="A187" s="3">
        <v>39538</v>
      </c>
      <c r="B187" s="4"/>
      <c r="C187" s="22">
        <v>1.7000000000000001E-3</v>
      </c>
      <c r="D187" s="22"/>
      <c r="E187" s="22">
        <v>-1.21E-2</v>
      </c>
      <c r="F187" s="22">
        <v>8.6E-3</v>
      </c>
      <c r="G187" s="22">
        <v>1.7000000000000001E-3</v>
      </c>
      <c r="H187" s="22">
        <v>4.1399999999999999E-2</v>
      </c>
      <c r="J187" s="7">
        <v>-2.0851743040700001E-2</v>
      </c>
      <c r="K187" s="7">
        <v>-1.17795799249E-4</v>
      </c>
      <c r="L187" s="7">
        <v>4.8360159701700003E-2</v>
      </c>
      <c r="M187" s="9">
        <v>-1.72033959805E-2</v>
      </c>
      <c r="N187" s="9">
        <v>-5.5479696352400002E-3</v>
      </c>
      <c r="O187" s="9">
        <v>-3.3183325216000002E-2</v>
      </c>
      <c r="P187" s="10">
        <v>-1.7387768111500002E-2</v>
      </c>
      <c r="Q187" s="10">
        <v>-5.95446709927E-2</v>
      </c>
      <c r="R187" s="10">
        <v>-6.4480930493800007E-2</v>
      </c>
      <c r="S187" s="13">
        <v>-2.1315192044000002E-2</v>
      </c>
      <c r="T187" s="27"/>
      <c r="U187" s="7">
        <f t="shared" si="21"/>
        <v>-2.2551743040700001E-2</v>
      </c>
      <c r="V187" s="7">
        <f t="shared" si="21"/>
        <v>-1.8177957992490002E-3</v>
      </c>
      <c r="W187" s="7">
        <f t="shared" si="21"/>
        <v>4.6660159701700003E-2</v>
      </c>
      <c r="X187" s="9">
        <f t="shared" si="21"/>
        <v>-1.8903395980500001E-2</v>
      </c>
      <c r="Y187" s="9">
        <f t="shared" si="21"/>
        <v>-7.2479696352400003E-3</v>
      </c>
      <c r="Z187" s="9">
        <f t="shared" si="20"/>
        <v>-3.4883325216000002E-2</v>
      </c>
      <c r="AA187" s="10">
        <f t="shared" si="20"/>
        <v>-1.9087768111500002E-2</v>
      </c>
      <c r="AB187" s="10">
        <f t="shared" si="20"/>
        <v>-6.12446709927E-2</v>
      </c>
      <c r="AC187" s="10">
        <f t="shared" si="20"/>
        <v>-6.61809304938E-2</v>
      </c>
      <c r="AD187" s="13">
        <f t="shared" si="20"/>
        <v>-2.3015192044000002E-2</v>
      </c>
      <c r="AF187" s="10">
        <f t="shared" si="22"/>
        <v>-2.0584159951998766E-2</v>
      </c>
      <c r="AG187" s="10">
        <f t="shared" si="23"/>
        <v>-7.1675948010728827E-3</v>
      </c>
    </row>
    <row r="188" spans="1:33" x14ac:dyDescent="0.25">
      <c r="A188" s="3">
        <v>39568</v>
      </c>
      <c r="B188" s="4"/>
      <c r="C188" s="22">
        <v>1.8E-3</v>
      </c>
      <c r="D188" s="22"/>
      <c r="E188" s="22">
        <v>4.9400000000000006E-2</v>
      </c>
      <c r="F188" s="22">
        <v>-1.5500000000000002E-2</v>
      </c>
      <c r="G188" s="22">
        <v>7.000000000000001E-4</v>
      </c>
      <c r="H188" s="22">
        <v>-2.0999999999999999E-3</v>
      </c>
      <c r="J188" s="7">
        <v>2.1922445385099999E-2</v>
      </c>
      <c r="K188" s="7">
        <v>3.06826547523E-3</v>
      </c>
      <c r="L188" s="7">
        <v>-7.3103137686099995E-2</v>
      </c>
      <c r="M188" s="9">
        <v>-1.5959959524399998E-2</v>
      </c>
      <c r="N188" s="9">
        <v>-2.1572701761199999E-2</v>
      </c>
      <c r="O188" s="9">
        <v>1.6241970546199999E-3</v>
      </c>
      <c r="P188" s="10">
        <v>5.0190822489399999E-3</v>
      </c>
      <c r="Q188" s="10">
        <v>1.0983416171800001E-2</v>
      </c>
      <c r="R188" s="10">
        <v>2.0614449625299999E-2</v>
      </c>
      <c r="S188" s="13">
        <v>5.63762343858E-3</v>
      </c>
      <c r="T188" s="27"/>
      <c r="U188" s="7">
        <f t="shared" si="21"/>
        <v>2.01224453851E-2</v>
      </c>
      <c r="V188" s="7">
        <f t="shared" si="21"/>
        <v>1.2682654752300001E-3</v>
      </c>
      <c r="W188" s="7">
        <f t="shared" si="21"/>
        <v>-7.4903137686099991E-2</v>
      </c>
      <c r="X188" s="9">
        <f t="shared" si="21"/>
        <v>-1.7759959524399998E-2</v>
      </c>
      <c r="Y188" s="9">
        <f t="shared" si="21"/>
        <v>-2.3372701761199998E-2</v>
      </c>
      <c r="Z188" s="9">
        <f t="shared" si="20"/>
        <v>-1.7580294538000005E-4</v>
      </c>
      <c r="AA188" s="10">
        <f t="shared" si="20"/>
        <v>3.21908224894E-3</v>
      </c>
      <c r="AB188" s="10">
        <f t="shared" si="20"/>
        <v>9.1834161718000011E-3</v>
      </c>
      <c r="AC188" s="10">
        <f t="shared" si="20"/>
        <v>1.88144496253E-2</v>
      </c>
      <c r="AD188" s="13">
        <f t="shared" si="20"/>
        <v>3.8376234385800001E-3</v>
      </c>
      <c r="AF188" s="10">
        <f t="shared" si="22"/>
        <v>-7.0671047789677803E-3</v>
      </c>
      <c r="AG188" s="10">
        <f t="shared" si="23"/>
        <v>-1.7671234868892412E-3</v>
      </c>
    </row>
    <row r="189" spans="1:33" x14ac:dyDescent="0.25">
      <c r="A189" s="3">
        <v>39598</v>
      </c>
      <c r="B189" s="4"/>
      <c r="C189" s="22">
        <v>1.8E-3</v>
      </c>
      <c r="D189" s="22"/>
      <c r="E189" s="22">
        <v>2.2100000000000002E-2</v>
      </c>
      <c r="F189" s="22">
        <v>2.8399999999999998E-2</v>
      </c>
      <c r="G189" s="22">
        <v>-2.6000000000000003E-3</v>
      </c>
      <c r="H189" s="22">
        <v>3.2000000000000001E-2</v>
      </c>
      <c r="J189" s="7">
        <v>2.9071084932500001E-2</v>
      </c>
      <c r="K189" s="7">
        <v>1.0945123029E-2</v>
      </c>
      <c r="L189" s="7">
        <v>8.5526396353700004E-3</v>
      </c>
      <c r="M189" s="9">
        <v>1.7947023631100002E-2</v>
      </c>
      <c r="N189" s="9">
        <v>1.43008317671E-2</v>
      </c>
      <c r="O189" s="9">
        <v>2.1285918345600001E-2</v>
      </c>
      <c r="P189" s="10">
        <v>1.8844475575400001E-2</v>
      </c>
      <c r="Q189" s="10">
        <v>1.49663128417E-2</v>
      </c>
      <c r="R189" s="10">
        <v>1.25302048889E-2</v>
      </c>
      <c r="S189" s="13">
        <v>1.9901688499400001E-2</v>
      </c>
      <c r="T189" s="27"/>
      <c r="U189" s="7">
        <f t="shared" si="21"/>
        <v>2.7271084932500002E-2</v>
      </c>
      <c r="V189" s="7">
        <f t="shared" si="21"/>
        <v>9.1451230290000001E-3</v>
      </c>
      <c r="W189" s="7">
        <f t="shared" si="21"/>
        <v>6.7526396353700009E-3</v>
      </c>
      <c r="X189" s="9">
        <f t="shared" si="21"/>
        <v>1.6147023631100002E-2</v>
      </c>
      <c r="Y189" s="9">
        <f t="shared" si="21"/>
        <v>1.25008317671E-2</v>
      </c>
      <c r="Z189" s="9">
        <f t="shared" si="20"/>
        <v>1.9485918345600001E-2</v>
      </c>
      <c r="AA189" s="10">
        <f t="shared" si="20"/>
        <v>1.7044475575400002E-2</v>
      </c>
      <c r="AB189" s="10">
        <f t="shared" si="20"/>
        <v>1.3166312841700001E-2</v>
      </c>
      <c r="AC189" s="10">
        <f t="shared" si="20"/>
        <v>1.0730204888900001E-2</v>
      </c>
      <c r="AD189" s="13">
        <f t="shared" si="20"/>
        <v>1.8101688499400002E-2</v>
      </c>
      <c r="AF189" s="10">
        <f t="shared" si="22"/>
        <v>1.469373496074111E-2</v>
      </c>
      <c r="AG189" s="10">
        <f t="shared" si="23"/>
        <v>1.1161304701740942E-2</v>
      </c>
    </row>
    <row r="190" spans="1:33" x14ac:dyDescent="0.25">
      <c r="A190" s="3">
        <v>39629</v>
      </c>
      <c r="B190" s="4"/>
      <c r="C190" s="22">
        <v>1.7000000000000001E-3</v>
      </c>
      <c r="D190" s="22"/>
      <c r="E190" s="22">
        <v>-8.0299999999999996E-2</v>
      </c>
      <c r="F190" s="22">
        <v>1.0500000000000001E-2</v>
      </c>
      <c r="G190" s="22">
        <v>-1.06E-2</v>
      </c>
      <c r="H190" s="22">
        <v>0.12520000000000001</v>
      </c>
      <c r="J190" s="7">
        <v>-1.35282104693E-2</v>
      </c>
      <c r="K190" s="7">
        <v>5.2582989567100001E-3</v>
      </c>
      <c r="L190" s="7">
        <v>8.9947892808299998E-2</v>
      </c>
      <c r="M190" s="9">
        <v>1.9780339864200001E-2</v>
      </c>
      <c r="N190" s="9">
        <v>4.7715241678499998E-2</v>
      </c>
      <c r="O190" s="9">
        <v>-1.6122060825499999E-2</v>
      </c>
      <c r="P190" s="10">
        <v>-1.7416671849599999E-3</v>
      </c>
      <c r="Q190" s="10">
        <v>-3.87670141934E-3</v>
      </c>
      <c r="R190" s="10">
        <v>-4.9246949704500002E-3</v>
      </c>
      <c r="S190" s="13">
        <v>-2.7530757195300002E-4</v>
      </c>
      <c r="T190" s="27"/>
      <c r="U190" s="7">
        <f t="shared" si="21"/>
        <v>-1.5228210469300001E-2</v>
      </c>
      <c r="V190" s="7">
        <f t="shared" si="21"/>
        <v>3.55829895671E-3</v>
      </c>
      <c r="W190" s="7">
        <f t="shared" si="21"/>
        <v>8.8247892808300005E-2</v>
      </c>
      <c r="X190" s="9">
        <f t="shared" si="21"/>
        <v>1.8080339864200001E-2</v>
      </c>
      <c r="Y190" s="9">
        <f t="shared" si="21"/>
        <v>4.6015241678499998E-2</v>
      </c>
      <c r="Z190" s="9">
        <f t="shared" si="20"/>
        <v>-1.7822060825499999E-2</v>
      </c>
      <c r="AA190" s="10">
        <f t="shared" si="20"/>
        <v>-3.4416671849600003E-3</v>
      </c>
      <c r="AB190" s="10">
        <f t="shared" si="20"/>
        <v>-5.5767014193400001E-3</v>
      </c>
      <c r="AC190" s="10">
        <f t="shared" si="20"/>
        <v>-6.6246949704500003E-3</v>
      </c>
      <c r="AD190" s="13">
        <f t="shared" si="20"/>
        <v>-1.9753075719530001E-3</v>
      </c>
      <c r="AF190" s="10">
        <f t="shared" si="22"/>
        <v>1.191204871535111E-2</v>
      </c>
      <c r="AG190" s="10">
        <f t="shared" si="23"/>
        <v>7.0285547261624516E-3</v>
      </c>
    </row>
    <row r="191" spans="1:33" x14ac:dyDescent="0.25">
      <c r="A191" s="3">
        <v>39660</v>
      </c>
      <c r="B191" s="4"/>
      <c r="C191" s="22">
        <v>1.5E-3</v>
      </c>
      <c r="D191" s="22"/>
      <c r="E191" s="22">
        <v>-1.47E-2</v>
      </c>
      <c r="F191" s="22">
        <v>3.7400000000000003E-2</v>
      </c>
      <c r="G191" s="22">
        <v>3.5900000000000001E-2</v>
      </c>
      <c r="H191" s="22">
        <v>-5.1500000000000004E-2</v>
      </c>
      <c r="J191" s="7">
        <v>-3.4393502066899999E-2</v>
      </c>
      <c r="K191" s="7">
        <v>-6.6331382101500003E-4</v>
      </c>
      <c r="L191" s="7">
        <v>2.96879228259E-2</v>
      </c>
      <c r="M191" s="9">
        <v>-2.64528583689E-2</v>
      </c>
      <c r="N191" s="9">
        <v>-4.2093840135100001E-2</v>
      </c>
      <c r="O191" s="9">
        <v>-2.8474350022100001E-2</v>
      </c>
      <c r="P191" s="10">
        <v>-2.5402769994600002E-2</v>
      </c>
      <c r="Q191" s="10">
        <v>-2.1517439970299999E-2</v>
      </c>
      <c r="R191" s="10">
        <v>-3.8150465231899999E-3</v>
      </c>
      <c r="S191" s="13">
        <v>-2.6151720166300001E-2</v>
      </c>
      <c r="T191" s="27"/>
      <c r="U191" s="7">
        <f t="shared" si="21"/>
        <v>-3.58935020669E-2</v>
      </c>
      <c r="V191" s="7">
        <f t="shared" si="21"/>
        <v>-2.163313821015E-3</v>
      </c>
      <c r="W191" s="7">
        <f t="shared" si="21"/>
        <v>2.8187922825899998E-2</v>
      </c>
      <c r="X191" s="9">
        <f t="shared" si="21"/>
        <v>-2.7952858368900001E-2</v>
      </c>
      <c r="Y191" s="9">
        <f t="shared" si="21"/>
        <v>-4.3593840135100002E-2</v>
      </c>
      <c r="Z191" s="9">
        <f t="shared" si="20"/>
        <v>-2.9974350022100003E-2</v>
      </c>
      <c r="AA191" s="10">
        <f t="shared" si="20"/>
        <v>-2.6902769994600003E-2</v>
      </c>
      <c r="AB191" s="10">
        <f t="shared" si="20"/>
        <v>-2.3017439970300001E-2</v>
      </c>
      <c r="AC191" s="10">
        <f t="shared" si="20"/>
        <v>-5.3150465231900004E-3</v>
      </c>
      <c r="AD191" s="13">
        <f t="shared" si="20"/>
        <v>-2.7651720166300003E-2</v>
      </c>
      <c r="AF191" s="10">
        <f t="shared" si="22"/>
        <v>-1.8513910897356111E-2</v>
      </c>
      <c r="AG191" s="10">
        <f t="shared" si="23"/>
        <v>-6.9289338616714173E-3</v>
      </c>
    </row>
    <row r="192" spans="1:33" x14ac:dyDescent="0.25">
      <c r="A192" s="3">
        <v>39689</v>
      </c>
      <c r="B192" s="4"/>
      <c r="C192" s="22">
        <v>1.3000000000000002E-3</v>
      </c>
      <c r="D192" s="22"/>
      <c r="E192" s="22">
        <v>9.9000000000000008E-3</v>
      </c>
      <c r="F192" s="22">
        <v>3.7900000000000003E-2</v>
      </c>
      <c r="G192" s="22">
        <v>1.4800000000000001E-2</v>
      </c>
      <c r="H192" s="22">
        <v>-3.8100000000000002E-2</v>
      </c>
      <c r="J192" s="7">
        <v>-2.1220123932800001E-2</v>
      </c>
      <c r="K192" s="7">
        <v>-5.9462753420500003E-3</v>
      </c>
      <c r="L192" s="7">
        <v>-4.5113952601500001E-2</v>
      </c>
      <c r="M192" s="9">
        <v>-1.3745459796499999E-2</v>
      </c>
      <c r="N192" s="9">
        <v>-2.48641153503E-2</v>
      </c>
      <c r="O192" s="9">
        <v>-4.0029813466999999E-2</v>
      </c>
      <c r="P192" s="10">
        <v>-1.63084935725E-3</v>
      </c>
      <c r="Q192" s="10">
        <v>-6.7236085404399999E-3</v>
      </c>
      <c r="R192" s="10">
        <v>-7.0456230689199999E-3</v>
      </c>
      <c r="S192" s="13">
        <v>-1.47939453146E-2</v>
      </c>
      <c r="T192" s="27"/>
      <c r="U192" s="7">
        <f t="shared" si="21"/>
        <v>-2.25201239328E-2</v>
      </c>
      <c r="V192" s="7">
        <f t="shared" si="21"/>
        <v>-7.2462753420500002E-3</v>
      </c>
      <c r="W192" s="7">
        <f t="shared" si="21"/>
        <v>-4.6413952601500004E-2</v>
      </c>
      <c r="X192" s="9">
        <f t="shared" si="21"/>
        <v>-1.50454597965E-2</v>
      </c>
      <c r="Y192" s="9">
        <f t="shared" si="21"/>
        <v>-2.6164115350299999E-2</v>
      </c>
      <c r="Z192" s="9">
        <f t="shared" si="20"/>
        <v>-4.1329813467000001E-2</v>
      </c>
      <c r="AA192" s="10">
        <f t="shared" si="20"/>
        <v>-2.9308493572500001E-3</v>
      </c>
      <c r="AB192" s="10">
        <f t="shared" si="20"/>
        <v>-8.0236085404399998E-3</v>
      </c>
      <c r="AC192" s="10">
        <f t="shared" si="20"/>
        <v>-8.3456230689199998E-3</v>
      </c>
      <c r="AD192" s="13">
        <f t="shared" si="20"/>
        <v>-1.6093945314600001E-2</v>
      </c>
      <c r="AF192" s="10">
        <f t="shared" si="22"/>
        <v>-1.9779980161862221E-2</v>
      </c>
      <c r="AG192" s="10">
        <f t="shared" si="23"/>
        <v>-8.1851022991176019E-3</v>
      </c>
    </row>
    <row r="193" spans="1:33" x14ac:dyDescent="0.25">
      <c r="A193" s="3">
        <v>39721</v>
      </c>
      <c r="B193" s="4"/>
      <c r="C193" s="22">
        <v>1.5E-3</v>
      </c>
      <c r="D193" s="22"/>
      <c r="E193" s="22">
        <v>-9.9700000000000011E-2</v>
      </c>
      <c r="F193" s="22">
        <v>-2.3E-3</v>
      </c>
      <c r="G193" s="22">
        <v>4.4200000000000003E-2</v>
      </c>
      <c r="H193" s="22">
        <v>3.9000000000000003E-3</v>
      </c>
      <c r="J193" s="7">
        <v>-7.8251366744100007E-2</v>
      </c>
      <c r="K193" s="7">
        <v>-1.4172603486500001E-2</v>
      </c>
      <c r="L193" s="7">
        <v>-6.0875403636800003E-2</v>
      </c>
      <c r="M193" s="9">
        <v>-6.6445798474899995E-2</v>
      </c>
      <c r="N193" s="9">
        <v>-5.7713144181100002E-3</v>
      </c>
      <c r="O193" s="9">
        <v>-8.9448971514399997E-2</v>
      </c>
      <c r="P193" s="10">
        <v>-5.76235362603E-2</v>
      </c>
      <c r="Q193" s="10">
        <v>-0.122663896695</v>
      </c>
      <c r="R193" s="10">
        <v>-6.8077021972300006E-2</v>
      </c>
      <c r="S193" s="13">
        <v>-6.5612587222599994E-2</v>
      </c>
      <c r="T193" s="27"/>
      <c r="U193" s="7">
        <f t="shared" si="21"/>
        <v>-7.9751366744100008E-2</v>
      </c>
      <c r="V193" s="7">
        <f t="shared" si="21"/>
        <v>-1.56726034865E-2</v>
      </c>
      <c r="W193" s="7">
        <f t="shared" si="21"/>
        <v>-6.2375403636800004E-2</v>
      </c>
      <c r="X193" s="9">
        <f t="shared" si="21"/>
        <v>-6.7945798474899996E-2</v>
      </c>
      <c r="Y193" s="9">
        <f t="shared" si="21"/>
        <v>-7.2713144181100007E-3</v>
      </c>
      <c r="Z193" s="9">
        <f t="shared" si="20"/>
        <v>-9.0948971514399998E-2</v>
      </c>
      <c r="AA193" s="10">
        <f t="shared" si="20"/>
        <v>-5.9123536260300001E-2</v>
      </c>
      <c r="AB193" s="10">
        <f t="shared" si="20"/>
        <v>-0.124163896695</v>
      </c>
      <c r="AC193" s="10">
        <f t="shared" si="20"/>
        <v>-6.9577021972300007E-2</v>
      </c>
      <c r="AD193" s="13">
        <f t="shared" si="20"/>
        <v>-6.7112587222599995E-2</v>
      </c>
      <c r="AF193" s="10">
        <f t="shared" si="22"/>
        <v>-6.4092212578045551E-2</v>
      </c>
      <c r="AG193" s="10">
        <f t="shared" si="23"/>
        <v>-3.6990168369594761E-2</v>
      </c>
    </row>
    <row r="194" spans="1:33" x14ac:dyDescent="0.25">
      <c r="A194" s="3">
        <v>39752</v>
      </c>
      <c r="B194" s="4"/>
      <c r="C194" s="22">
        <v>8.0000000000000004E-4</v>
      </c>
      <c r="D194" s="22"/>
      <c r="E194" s="22">
        <v>-0.1855</v>
      </c>
      <c r="F194" s="22">
        <v>-2.1700000000000001E-2</v>
      </c>
      <c r="G194" s="22">
        <v>-3.0699999999999998E-2</v>
      </c>
      <c r="H194" s="22">
        <v>7.8100000000000003E-2</v>
      </c>
      <c r="J194" s="7">
        <v>-7.14155832588E-2</v>
      </c>
      <c r="K194" s="7">
        <v>-1.8338228993299999E-2</v>
      </c>
      <c r="L194" s="7">
        <v>9.6465287339000005E-2</v>
      </c>
      <c r="M194" s="9">
        <v>-5.1434493514999999E-2</v>
      </c>
      <c r="N194" s="9">
        <v>4.9553663376599999E-2</v>
      </c>
      <c r="O194" s="9">
        <v>-0.13637940779499999</v>
      </c>
      <c r="P194" s="10">
        <v>-5.0955357759099998E-2</v>
      </c>
      <c r="Q194" s="10">
        <v>-0.12600697939899999</v>
      </c>
      <c r="R194" s="10">
        <v>-0.14044156242399999</v>
      </c>
      <c r="S194" s="13">
        <v>-6.3076403638500006E-2</v>
      </c>
      <c r="T194" s="27"/>
      <c r="U194" s="7">
        <f t="shared" si="21"/>
        <v>-7.2215583258799995E-2</v>
      </c>
      <c r="V194" s="7">
        <f t="shared" si="21"/>
        <v>-1.9138228993299998E-2</v>
      </c>
      <c r="W194" s="7">
        <f t="shared" si="21"/>
        <v>9.566528733900001E-2</v>
      </c>
      <c r="X194" s="9">
        <f t="shared" si="21"/>
        <v>-5.2234493515000001E-2</v>
      </c>
      <c r="Y194" s="9">
        <f t="shared" si="21"/>
        <v>4.8753663376599997E-2</v>
      </c>
      <c r="Z194" s="9">
        <f t="shared" si="20"/>
        <v>-0.13717940779499999</v>
      </c>
      <c r="AA194" s="10">
        <f t="shared" si="20"/>
        <v>-5.17553577591E-2</v>
      </c>
      <c r="AB194" s="10">
        <f t="shared" si="20"/>
        <v>-0.12680697939899999</v>
      </c>
      <c r="AC194" s="10">
        <f t="shared" si="20"/>
        <v>-0.14124156242399999</v>
      </c>
      <c r="AD194" s="13">
        <f t="shared" si="20"/>
        <v>-6.3876403638500001E-2</v>
      </c>
      <c r="AF194" s="10">
        <f t="shared" si="22"/>
        <v>-5.0683629158733305E-2</v>
      </c>
      <c r="AG194" s="10">
        <f t="shared" si="23"/>
        <v>-2.5863505287214462E-2</v>
      </c>
    </row>
    <row r="195" spans="1:33" x14ac:dyDescent="0.25">
      <c r="A195" s="3">
        <v>39780</v>
      </c>
      <c r="B195" s="4"/>
      <c r="C195" s="22">
        <v>2.9999999999999997E-4</v>
      </c>
      <c r="D195" s="22"/>
      <c r="E195" s="22">
        <v>-8.5600000000000009E-2</v>
      </c>
      <c r="F195" s="22">
        <v>-3.5700000000000003E-2</v>
      </c>
      <c r="G195" s="22">
        <v>-4.99E-2</v>
      </c>
      <c r="H195" s="22">
        <v>7.1800000000000003E-2</v>
      </c>
      <c r="J195" s="7">
        <v>-1.4187612651300001E-2</v>
      </c>
      <c r="K195" s="7">
        <v>-0.40459006117399998</v>
      </c>
      <c r="L195" s="7">
        <v>3.0352968358099999E-2</v>
      </c>
      <c r="M195" s="9">
        <v>1.5338734570900001E-2</v>
      </c>
      <c r="N195" s="9">
        <v>3.2100397749800003E-2</v>
      </c>
      <c r="O195" s="9">
        <v>-1.8762879405200002E-2</v>
      </c>
      <c r="P195" s="10">
        <v>-3.2173602822399998E-2</v>
      </c>
      <c r="Q195" s="10">
        <v>-1.8824218503099999E-2</v>
      </c>
      <c r="R195" s="10">
        <v>-5.60933070976E-2</v>
      </c>
      <c r="S195" s="13">
        <v>-4.1519073463099999E-2</v>
      </c>
      <c r="T195" s="27"/>
      <c r="U195" s="7">
        <f t="shared" si="21"/>
        <v>-1.44876126513E-2</v>
      </c>
      <c r="V195" s="7">
        <f t="shared" si="21"/>
        <v>-0.404890061174</v>
      </c>
      <c r="W195" s="7">
        <f t="shared" si="21"/>
        <v>3.0052968358099997E-2</v>
      </c>
      <c r="X195" s="9">
        <f t="shared" si="21"/>
        <v>1.5038734570900001E-2</v>
      </c>
      <c r="Y195" s="9">
        <f t="shared" si="21"/>
        <v>3.1800397749800001E-2</v>
      </c>
      <c r="Z195" s="9">
        <f t="shared" ref="Z195:AD238" si="24">O195-$C195</f>
        <v>-1.9062879405200003E-2</v>
      </c>
      <c r="AA195" s="10">
        <f t="shared" si="24"/>
        <v>-3.24736028224E-2</v>
      </c>
      <c r="AB195" s="10">
        <f t="shared" si="24"/>
        <v>-1.9124218503100001E-2</v>
      </c>
      <c r="AC195" s="10">
        <f t="shared" si="24"/>
        <v>-5.6393307097600001E-2</v>
      </c>
      <c r="AD195" s="13">
        <f t="shared" si="24"/>
        <v>-4.1819073463100001E-2</v>
      </c>
      <c r="AF195" s="10">
        <f t="shared" si="22"/>
        <v>-5.217106455275556E-2</v>
      </c>
      <c r="AG195" s="10">
        <f t="shared" si="23"/>
        <v>-0.2722601968313606</v>
      </c>
    </row>
    <row r="196" spans="1:33" x14ac:dyDescent="0.25">
      <c r="A196" s="3">
        <v>39813</v>
      </c>
      <c r="B196" s="4"/>
      <c r="C196" s="22">
        <v>8.9999999999999998E-4</v>
      </c>
      <c r="D196" s="22"/>
      <c r="E196" s="22">
        <v>2.06E-2</v>
      </c>
      <c r="F196" s="22">
        <v>3.9900000000000005E-2</v>
      </c>
      <c r="G196" s="22">
        <v>-1.18E-2</v>
      </c>
      <c r="H196" s="22">
        <v>-5.0300000000000004E-2</v>
      </c>
      <c r="J196" s="7">
        <v>1.0519021634399999E-2</v>
      </c>
      <c r="K196" s="7">
        <v>4.1022224185699998E-3</v>
      </c>
      <c r="L196" s="7">
        <v>-1.6842585450699998E-2</v>
      </c>
      <c r="M196" s="9">
        <v>1.10483964162E-2</v>
      </c>
      <c r="N196" s="9">
        <v>2.3662737602100001E-2</v>
      </c>
      <c r="O196" s="9">
        <v>2.1201667805499998E-3</v>
      </c>
      <c r="P196" s="10">
        <v>-1.2621963258299999E-2</v>
      </c>
      <c r="Q196" s="10">
        <v>-9.8689057347200008E-3</v>
      </c>
      <c r="R196" s="10">
        <v>-8.0096017931800007E-3</v>
      </c>
      <c r="S196" s="13">
        <v>-3.8126424604499999E-4</v>
      </c>
      <c r="T196" s="27"/>
      <c r="U196" s="7">
        <f t="shared" ref="U196:Y238" si="25">J196-$C196</f>
        <v>9.6190216343999997E-3</v>
      </c>
      <c r="V196" s="7">
        <f t="shared" si="25"/>
        <v>3.2022224185700001E-3</v>
      </c>
      <c r="W196" s="7">
        <f t="shared" si="25"/>
        <v>-1.77425854507E-2</v>
      </c>
      <c r="X196" s="9">
        <f t="shared" si="25"/>
        <v>1.01483964162E-2</v>
      </c>
      <c r="Y196" s="9">
        <f t="shared" si="25"/>
        <v>2.27627376021E-2</v>
      </c>
      <c r="Z196" s="9">
        <f t="shared" si="24"/>
        <v>1.2201667805499998E-3</v>
      </c>
      <c r="AA196" s="10">
        <f t="shared" si="24"/>
        <v>-1.3521963258299999E-2</v>
      </c>
      <c r="AB196" s="10">
        <f t="shared" si="24"/>
        <v>-1.0768905734720001E-2</v>
      </c>
      <c r="AC196" s="10">
        <f t="shared" si="24"/>
        <v>-8.9096017931800005E-3</v>
      </c>
      <c r="AD196" s="13">
        <f t="shared" si="24"/>
        <v>-1.281264246045E-3</v>
      </c>
      <c r="AF196" s="10">
        <f t="shared" si="22"/>
        <v>-4.4339015389777657E-4</v>
      </c>
      <c r="AG196" s="10">
        <f t="shared" si="23"/>
        <v>-1.8309075739827423E-3</v>
      </c>
    </row>
    <row r="197" spans="1:33" x14ac:dyDescent="0.25">
      <c r="A197" s="3">
        <v>39843</v>
      </c>
      <c r="B197" s="4"/>
      <c r="C197" s="22">
        <v>0</v>
      </c>
      <c r="D197" s="22"/>
      <c r="E197" s="22">
        <v>-7.7499999999999999E-2</v>
      </c>
      <c r="F197" s="22">
        <v>-9.0000000000000011E-3</v>
      </c>
      <c r="G197" s="22">
        <v>-9.9299999999999999E-2</v>
      </c>
      <c r="H197" s="22">
        <v>-1.9199999999999998E-2</v>
      </c>
      <c r="J197" s="7">
        <v>-1.77369203722E-3</v>
      </c>
      <c r="K197" s="7">
        <v>1.1410452135000001E-2</v>
      </c>
      <c r="L197" s="7">
        <v>3.6846482824E-2</v>
      </c>
      <c r="M197" s="9">
        <v>2.3273390991800001E-2</v>
      </c>
      <c r="N197" s="9">
        <v>-5.5919726593700002E-3</v>
      </c>
      <c r="O197" s="9">
        <v>-1.43123054273E-3</v>
      </c>
      <c r="P197" s="10">
        <v>7.8560376455099994E-3</v>
      </c>
      <c r="Q197" s="10">
        <v>5.7137618642600002E-2</v>
      </c>
      <c r="R197" s="10">
        <v>4.76413875748E-3</v>
      </c>
      <c r="S197" s="13">
        <v>1.0905366153099999E-2</v>
      </c>
      <c r="T197" s="27"/>
      <c r="U197" s="7">
        <f t="shared" si="25"/>
        <v>-1.77369203722E-3</v>
      </c>
      <c r="V197" s="7">
        <f t="shared" si="25"/>
        <v>1.1410452135000001E-2</v>
      </c>
      <c r="W197" s="7">
        <f t="shared" si="25"/>
        <v>3.6846482824E-2</v>
      </c>
      <c r="X197" s="9">
        <f t="shared" si="25"/>
        <v>2.3273390991800001E-2</v>
      </c>
      <c r="Y197" s="9">
        <f t="shared" si="25"/>
        <v>-5.5919726593700002E-3</v>
      </c>
      <c r="Z197" s="9">
        <f t="shared" si="24"/>
        <v>-1.43123054273E-3</v>
      </c>
      <c r="AA197" s="10">
        <f t="shared" si="24"/>
        <v>7.8560376455099994E-3</v>
      </c>
      <c r="AB197" s="10">
        <f t="shared" si="24"/>
        <v>5.7137618642600002E-2</v>
      </c>
      <c r="AC197" s="10">
        <f t="shared" si="24"/>
        <v>4.76413875748E-3</v>
      </c>
      <c r="AD197" s="13">
        <f t="shared" si="24"/>
        <v>1.0905366153099999E-2</v>
      </c>
      <c r="AF197" s="10">
        <f t="shared" si="22"/>
        <v>1.4721247306341107E-2</v>
      </c>
      <c r="AG197" s="10">
        <f t="shared" si="23"/>
        <v>1.7311872191788067E-2</v>
      </c>
    </row>
    <row r="198" spans="1:33" x14ac:dyDescent="0.25">
      <c r="A198" s="3">
        <v>39871</v>
      </c>
      <c r="B198" s="4"/>
      <c r="C198" s="22">
        <v>1E-4</v>
      </c>
      <c r="D198" s="22"/>
      <c r="E198" s="22">
        <v>-0.1012</v>
      </c>
      <c r="F198" s="22">
        <v>-4.0999999999999995E-3</v>
      </c>
      <c r="G198" s="22">
        <v>-6.7500000000000004E-2</v>
      </c>
      <c r="H198" s="22">
        <v>4.2500000000000003E-2</v>
      </c>
      <c r="J198" s="7">
        <v>-1.3392073008000001E-2</v>
      </c>
      <c r="K198" s="7">
        <v>-5.6162858325699998E-2</v>
      </c>
      <c r="L198" s="7">
        <v>3.2170779085800003E-2</v>
      </c>
      <c r="M198" s="9">
        <v>2.0950913624900001E-3</v>
      </c>
      <c r="N198" s="9">
        <v>-1.66250102501E-3</v>
      </c>
      <c r="O198" s="9">
        <v>-2.1047992058900001E-2</v>
      </c>
      <c r="P198" s="10">
        <v>-1.13733673034E-2</v>
      </c>
      <c r="Q198" s="10">
        <v>7.4345593304900003E-3</v>
      </c>
      <c r="R198" s="10">
        <v>1.00493176685E-2</v>
      </c>
      <c r="S198" s="13">
        <v>-8.8818803568400002E-3</v>
      </c>
      <c r="T198" s="27"/>
      <c r="U198" s="7">
        <f t="shared" si="25"/>
        <v>-1.3492073008E-2</v>
      </c>
      <c r="V198" s="7">
        <f t="shared" si="25"/>
        <v>-5.6262858325700001E-2</v>
      </c>
      <c r="W198" s="7">
        <f t="shared" si="25"/>
        <v>3.20707790858E-2</v>
      </c>
      <c r="X198" s="9">
        <f t="shared" si="25"/>
        <v>1.9950913624900003E-3</v>
      </c>
      <c r="Y198" s="9">
        <f t="shared" si="25"/>
        <v>-1.76250102501E-3</v>
      </c>
      <c r="Z198" s="9">
        <f t="shared" si="24"/>
        <v>-2.11479920589E-2</v>
      </c>
      <c r="AA198" s="10">
        <f t="shared" si="24"/>
        <v>-1.14733673034E-2</v>
      </c>
      <c r="AB198" s="10">
        <f t="shared" si="24"/>
        <v>7.33455933049E-3</v>
      </c>
      <c r="AC198" s="10">
        <f t="shared" si="24"/>
        <v>9.9493176685000011E-3</v>
      </c>
      <c r="AD198" s="13">
        <f t="shared" si="24"/>
        <v>-8.9818803568399996E-3</v>
      </c>
      <c r="AF198" s="10">
        <f t="shared" si="22"/>
        <v>-5.8654493637477802E-3</v>
      </c>
      <c r="AG198" s="10">
        <f t="shared" si="23"/>
        <v>-3.5871991646740306E-2</v>
      </c>
    </row>
    <row r="199" spans="1:33" x14ac:dyDescent="0.25">
      <c r="A199" s="3">
        <v>39903</v>
      </c>
      <c r="B199" s="4"/>
      <c r="C199" s="22">
        <v>2.0000000000000001E-4</v>
      </c>
      <c r="D199" s="22"/>
      <c r="E199" s="22">
        <v>8.7500000000000008E-2</v>
      </c>
      <c r="F199" s="22">
        <v>7.4999999999999997E-3</v>
      </c>
      <c r="G199" s="22">
        <v>2.5700000000000001E-2</v>
      </c>
      <c r="H199" s="22">
        <v>-0.11509999999999999</v>
      </c>
      <c r="J199" s="7">
        <v>1.85310151049E-2</v>
      </c>
      <c r="K199" s="7">
        <v>1.09306540235E-2</v>
      </c>
      <c r="L199" s="7">
        <v>-5.4765981313900002E-2</v>
      </c>
      <c r="M199" s="9">
        <v>2.3442317041800001E-4</v>
      </c>
      <c r="N199" s="9">
        <v>-2.1830257864500002E-2</v>
      </c>
      <c r="O199" s="9">
        <v>2.2359047577499999E-2</v>
      </c>
      <c r="P199" s="10">
        <v>1.5905295715600001E-3</v>
      </c>
      <c r="Q199" s="10">
        <v>1.13630321653E-2</v>
      </c>
      <c r="R199" s="10">
        <v>1.7393407251500001E-2</v>
      </c>
      <c r="S199" s="13">
        <v>6.5048359391799999E-3</v>
      </c>
      <c r="T199" s="27"/>
      <c r="U199" s="7">
        <f t="shared" si="25"/>
        <v>1.8331015104900001E-2</v>
      </c>
      <c r="V199" s="7">
        <f t="shared" si="25"/>
        <v>1.07306540235E-2</v>
      </c>
      <c r="W199" s="7">
        <f t="shared" si="25"/>
        <v>-5.49659813139E-2</v>
      </c>
      <c r="X199" s="9">
        <f t="shared" si="25"/>
        <v>3.4423170418000003E-5</v>
      </c>
      <c r="Y199" s="9">
        <f t="shared" si="25"/>
        <v>-2.20302578645E-2</v>
      </c>
      <c r="Z199" s="9">
        <f t="shared" si="24"/>
        <v>2.21590475775E-2</v>
      </c>
      <c r="AA199" s="10">
        <f t="shared" si="24"/>
        <v>1.39052957156E-3</v>
      </c>
      <c r="AB199" s="10">
        <f t="shared" si="24"/>
        <v>1.1163032165299999E-2</v>
      </c>
      <c r="AC199" s="10">
        <f t="shared" si="24"/>
        <v>1.7193407251500002E-2</v>
      </c>
      <c r="AD199" s="13">
        <f t="shared" si="24"/>
        <v>6.3048359391800002E-3</v>
      </c>
      <c r="AF199" s="10">
        <f t="shared" si="22"/>
        <v>4.4509663180866406E-4</v>
      </c>
      <c r="AG199" s="10">
        <f t="shared" si="23"/>
        <v>4.881595854488093E-3</v>
      </c>
    </row>
    <row r="200" spans="1:33" x14ac:dyDescent="0.25">
      <c r="A200" s="3">
        <v>39933</v>
      </c>
      <c r="B200" s="4"/>
      <c r="C200" s="22">
        <v>1E-4</v>
      </c>
      <c r="D200" s="22"/>
      <c r="E200" s="22">
        <v>0.1104</v>
      </c>
      <c r="F200" s="22">
        <v>5.16E-2</v>
      </c>
      <c r="G200" s="22">
        <v>5.6799999999999996E-2</v>
      </c>
      <c r="H200" s="22">
        <v>-0.34750000000000003</v>
      </c>
      <c r="J200" s="7">
        <v>2.5388817839499998E-2</v>
      </c>
      <c r="K200" s="7">
        <v>1.2884613078599999E-2</v>
      </c>
      <c r="L200" s="7">
        <v>-9.5716327084999997E-2</v>
      </c>
      <c r="M200" s="9">
        <v>1.9123765292400001E-3</v>
      </c>
      <c r="N200" s="9">
        <v>-3.2455932665700002E-2</v>
      </c>
      <c r="O200" s="9">
        <v>5.1681393247000003E-2</v>
      </c>
      <c r="P200" s="10">
        <v>1.476540233E-2</v>
      </c>
      <c r="Q200" s="10">
        <v>4.51272186963E-2</v>
      </c>
      <c r="R200" s="10">
        <v>1.9248152367200001E-2</v>
      </c>
      <c r="S200" s="13">
        <v>1.6803957836399999E-2</v>
      </c>
      <c r="T200" s="27"/>
      <c r="U200" s="7">
        <f t="shared" si="25"/>
        <v>2.5288817839499999E-2</v>
      </c>
      <c r="V200" s="7">
        <f t="shared" si="25"/>
        <v>1.27846130786E-2</v>
      </c>
      <c r="W200" s="7">
        <f t="shared" si="25"/>
        <v>-9.5816327085E-2</v>
      </c>
      <c r="X200" s="9">
        <f t="shared" si="25"/>
        <v>1.81237652924E-3</v>
      </c>
      <c r="Y200" s="9">
        <f t="shared" si="25"/>
        <v>-3.2555932665700005E-2</v>
      </c>
      <c r="Z200" s="9">
        <f t="shared" si="24"/>
        <v>5.1581393247E-2</v>
      </c>
      <c r="AA200" s="10">
        <f t="shared" si="24"/>
        <v>1.4665402330000001E-2</v>
      </c>
      <c r="AB200" s="10">
        <f t="shared" si="24"/>
        <v>4.5027218696299998E-2</v>
      </c>
      <c r="AC200" s="10">
        <f t="shared" si="24"/>
        <v>1.9148152367200001E-2</v>
      </c>
      <c r="AD200" s="13">
        <f t="shared" si="24"/>
        <v>1.67039578364E-2</v>
      </c>
      <c r="AF200" s="10">
        <f t="shared" si="22"/>
        <v>4.6595238152377753E-3</v>
      </c>
      <c r="AG200" s="10">
        <f t="shared" si="23"/>
        <v>8.2387042740424774E-3</v>
      </c>
    </row>
    <row r="201" spans="1:33" x14ac:dyDescent="0.25">
      <c r="A201" s="3">
        <v>39962</v>
      </c>
      <c r="B201" s="4"/>
      <c r="C201" s="22">
        <v>0</v>
      </c>
      <c r="D201" s="22"/>
      <c r="E201" s="22">
        <v>6.7300000000000013E-2</v>
      </c>
      <c r="F201" s="22">
        <v>-2.6400000000000003E-2</v>
      </c>
      <c r="G201" s="22">
        <v>4.5000000000000005E-3</v>
      </c>
      <c r="H201" s="22">
        <v>-0.12490000000000001</v>
      </c>
      <c r="J201" s="7">
        <v>5.2312725033499999E-2</v>
      </c>
      <c r="K201" s="7">
        <v>3.6275866926800002E-2</v>
      </c>
      <c r="L201" s="7">
        <v>-5.5487739486600003E-3</v>
      </c>
      <c r="M201" s="9">
        <v>1.47095029394E-2</v>
      </c>
      <c r="N201" s="9">
        <v>8.5192467887899997E-3</v>
      </c>
      <c r="O201" s="9">
        <v>6.9542358529799994E-2</v>
      </c>
      <c r="P201" s="10">
        <v>4.2168239691499999E-2</v>
      </c>
      <c r="Q201" s="10">
        <v>5.8055344467800002E-2</v>
      </c>
      <c r="R201" s="10">
        <v>4.3330992855999999E-2</v>
      </c>
      <c r="S201" s="13">
        <v>4.0588119038100001E-2</v>
      </c>
      <c r="T201" s="27"/>
      <c r="U201" s="7">
        <f t="shared" si="25"/>
        <v>5.2312725033499999E-2</v>
      </c>
      <c r="V201" s="7">
        <f t="shared" si="25"/>
        <v>3.6275866926800002E-2</v>
      </c>
      <c r="W201" s="7">
        <f t="shared" si="25"/>
        <v>-5.5487739486600003E-3</v>
      </c>
      <c r="X201" s="9">
        <f t="shared" si="25"/>
        <v>1.47095029394E-2</v>
      </c>
      <c r="Y201" s="9">
        <f t="shared" si="25"/>
        <v>8.5192467887899997E-3</v>
      </c>
      <c r="Z201" s="9">
        <f t="shared" si="24"/>
        <v>6.9542358529799994E-2</v>
      </c>
      <c r="AA201" s="10">
        <f t="shared" si="24"/>
        <v>4.2168239691499999E-2</v>
      </c>
      <c r="AB201" s="10">
        <f t="shared" si="24"/>
        <v>5.8055344467800002E-2</v>
      </c>
      <c r="AC201" s="10">
        <f t="shared" si="24"/>
        <v>4.3330992855999999E-2</v>
      </c>
      <c r="AD201" s="13">
        <f t="shared" si="24"/>
        <v>4.0588119038100001E-2</v>
      </c>
      <c r="AF201" s="10">
        <f t="shared" si="22"/>
        <v>3.5485055920547771E-2</v>
      </c>
      <c r="AG201" s="10">
        <f t="shared" si="23"/>
        <v>3.560518418460043E-2</v>
      </c>
    </row>
    <row r="202" spans="1:33" x14ac:dyDescent="0.25">
      <c r="A202" s="3">
        <v>39994</v>
      </c>
      <c r="B202" s="4"/>
      <c r="C202" s="22">
        <v>1E-4</v>
      </c>
      <c r="D202" s="22"/>
      <c r="E202" s="22">
        <v>-2.8000000000000004E-3</v>
      </c>
      <c r="F202" s="22">
        <v>2.6499999999999999E-2</v>
      </c>
      <c r="G202" s="22">
        <v>-2.4500000000000001E-2</v>
      </c>
      <c r="H202" s="22">
        <v>5.3700000000000005E-2</v>
      </c>
      <c r="J202" s="7">
        <v>-3.8421170432000003E-4</v>
      </c>
      <c r="K202" s="7">
        <v>-2.07414402002E-3</v>
      </c>
      <c r="L202" s="7">
        <v>-1.9665566936300002E-2</v>
      </c>
      <c r="M202" s="9">
        <v>-8.5078420677300003E-3</v>
      </c>
      <c r="N202" s="9">
        <v>-2.32222635955E-2</v>
      </c>
      <c r="O202" s="9">
        <v>6.8772378543500001E-3</v>
      </c>
      <c r="P202" s="10">
        <v>1.01391577715E-2</v>
      </c>
      <c r="Q202" s="10">
        <v>4.0475893391099999E-2</v>
      </c>
      <c r="R202" s="10">
        <v>1.82734888036E-2</v>
      </c>
      <c r="S202" s="13">
        <v>4.2806986367699999E-3</v>
      </c>
      <c r="T202" s="27"/>
      <c r="U202" s="7">
        <f t="shared" si="25"/>
        <v>-4.8421170432000002E-4</v>
      </c>
      <c r="V202" s="7">
        <f t="shared" si="25"/>
        <v>-2.1741440200199998E-3</v>
      </c>
      <c r="W202" s="7">
        <f t="shared" si="25"/>
        <v>-1.9765566936300001E-2</v>
      </c>
      <c r="X202" s="9">
        <f t="shared" si="25"/>
        <v>-8.6078420677299997E-3</v>
      </c>
      <c r="Y202" s="9">
        <f t="shared" si="25"/>
        <v>-2.3322263595499999E-2</v>
      </c>
      <c r="Z202" s="9">
        <f t="shared" si="24"/>
        <v>6.7772378543499998E-3</v>
      </c>
      <c r="AA202" s="10">
        <f t="shared" si="24"/>
        <v>1.0039157771500001E-2</v>
      </c>
      <c r="AB202" s="10">
        <f t="shared" si="24"/>
        <v>4.0375893391099996E-2</v>
      </c>
      <c r="AC202" s="10">
        <f t="shared" si="24"/>
        <v>1.8173488803600001E-2</v>
      </c>
      <c r="AD202" s="13">
        <f t="shared" si="24"/>
        <v>4.1806986367699996E-3</v>
      </c>
      <c r="AF202" s="10">
        <f t="shared" si="22"/>
        <v>2.3346388329644418E-3</v>
      </c>
      <c r="AG202" s="10">
        <f t="shared" si="23"/>
        <v>2.5614476416580046E-3</v>
      </c>
    </row>
    <row r="203" spans="1:33" x14ac:dyDescent="0.25">
      <c r="A203" s="3">
        <v>40025</v>
      </c>
      <c r="B203" s="4"/>
      <c r="C203" s="22">
        <v>1E-4</v>
      </c>
      <c r="D203" s="22"/>
      <c r="E203" s="22">
        <v>8.2300000000000012E-2</v>
      </c>
      <c r="F203" s="22">
        <v>2.4700000000000003E-2</v>
      </c>
      <c r="G203" s="22">
        <v>4.8200000000000007E-2</v>
      </c>
      <c r="H203" s="22">
        <v>-5.5099999999999996E-2</v>
      </c>
      <c r="J203" s="7">
        <v>2.991764643E-2</v>
      </c>
      <c r="K203" s="7">
        <v>1.7841404665000001E-2</v>
      </c>
      <c r="L203" s="7">
        <v>-7.2621480829799995E-2</v>
      </c>
      <c r="M203" s="9">
        <v>1.7778552463800001E-2</v>
      </c>
      <c r="N203" s="9">
        <v>-4.2706482017499997E-3</v>
      </c>
      <c r="O203" s="9">
        <v>3.8294006242899997E-2</v>
      </c>
      <c r="P203" s="10">
        <v>2.32711000205E-2</v>
      </c>
      <c r="Q203" s="10">
        <v>5.8015662877400002E-2</v>
      </c>
      <c r="R203" s="10">
        <v>3.6445783037299999E-2</v>
      </c>
      <c r="S203" s="13">
        <v>2.53673226072E-2</v>
      </c>
      <c r="T203" s="27"/>
      <c r="U203" s="7">
        <f t="shared" si="25"/>
        <v>2.9817646430000001E-2</v>
      </c>
      <c r="V203" s="7">
        <f t="shared" si="25"/>
        <v>1.7741404665000002E-2</v>
      </c>
      <c r="W203" s="7">
        <f t="shared" si="25"/>
        <v>-7.2721480829799998E-2</v>
      </c>
      <c r="X203" s="9">
        <f t="shared" si="25"/>
        <v>1.7678552463800002E-2</v>
      </c>
      <c r="Y203" s="9">
        <f t="shared" si="25"/>
        <v>-4.3706482017499999E-3</v>
      </c>
      <c r="Z203" s="9">
        <f t="shared" si="24"/>
        <v>3.8194006242899994E-2</v>
      </c>
      <c r="AA203" s="10">
        <f t="shared" si="24"/>
        <v>2.3171100020500001E-2</v>
      </c>
      <c r="AB203" s="10">
        <f t="shared" si="24"/>
        <v>5.79156628774E-2</v>
      </c>
      <c r="AC203" s="10">
        <f t="shared" si="24"/>
        <v>3.6345783037299996E-2</v>
      </c>
      <c r="AD203" s="13">
        <f t="shared" si="24"/>
        <v>2.52673226072E-2</v>
      </c>
      <c r="AF203" s="10">
        <f t="shared" si="22"/>
        <v>1.5974669633927772E-2</v>
      </c>
      <c r="AG203" s="10">
        <f t="shared" si="23"/>
        <v>1.66365089772029E-2</v>
      </c>
    </row>
    <row r="204" spans="1:33" x14ac:dyDescent="0.25">
      <c r="A204" s="3">
        <v>40056</v>
      </c>
      <c r="B204" s="4"/>
      <c r="C204" s="22">
        <v>1E-4</v>
      </c>
      <c r="D204" s="22"/>
      <c r="E204" s="22">
        <v>3.1800000000000002E-2</v>
      </c>
      <c r="F204" s="22">
        <v>-5.6999999999999993E-3</v>
      </c>
      <c r="G204" s="22">
        <v>7.6600000000000001E-2</v>
      </c>
      <c r="H204" s="22">
        <v>-8.8499999999999995E-2</v>
      </c>
      <c r="J204" s="7">
        <v>1.4122245413999999E-2</v>
      </c>
      <c r="K204" s="7">
        <v>1.3116509946100001E-2</v>
      </c>
      <c r="L204" s="7">
        <v>-1.688360476E-2</v>
      </c>
      <c r="M204" s="9">
        <v>8.5810973181200002E-3</v>
      </c>
      <c r="N204" s="9">
        <v>9.2091430585999993E-3</v>
      </c>
      <c r="O204" s="9">
        <v>1.06179440322E-2</v>
      </c>
      <c r="P204" s="10">
        <v>2.16830202641E-2</v>
      </c>
      <c r="Q204" s="10">
        <v>3.3828573469500002E-2</v>
      </c>
      <c r="R204" s="10">
        <v>2.3818797205299998E-2</v>
      </c>
      <c r="S204" s="13">
        <v>1.5237277752200001E-2</v>
      </c>
      <c r="T204" s="27"/>
      <c r="U204" s="7">
        <f t="shared" si="25"/>
        <v>1.4022245414E-2</v>
      </c>
      <c r="V204" s="7">
        <f t="shared" si="25"/>
        <v>1.3016509946100001E-2</v>
      </c>
      <c r="W204" s="7">
        <f t="shared" si="25"/>
        <v>-1.698360476E-2</v>
      </c>
      <c r="X204" s="9">
        <f t="shared" si="25"/>
        <v>8.4810973181200008E-3</v>
      </c>
      <c r="Y204" s="9">
        <f t="shared" si="25"/>
        <v>9.1091430586E-3</v>
      </c>
      <c r="Z204" s="9">
        <f t="shared" si="24"/>
        <v>1.0517944032200001E-2</v>
      </c>
      <c r="AA204" s="10">
        <f t="shared" si="24"/>
        <v>2.15830202641E-2</v>
      </c>
      <c r="AB204" s="10">
        <f t="shared" si="24"/>
        <v>3.3728573469499999E-2</v>
      </c>
      <c r="AC204" s="10">
        <f t="shared" si="24"/>
        <v>2.3718797205299999E-2</v>
      </c>
      <c r="AD204" s="13">
        <f t="shared" si="24"/>
        <v>1.5137277752200001E-2</v>
      </c>
      <c r="AF204" s="10">
        <f t="shared" si="22"/>
        <v>1.3021525105324439E-2</v>
      </c>
      <c r="AG204" s="10">
        <f t="shared" si="23"/>
        <v>1.4672929137144321E-2</v>
      </c>
    </row>
    <row r="205" spans="1:33" x14ac:dyDescent="0.25">
      <c r="A205" s="3">
        <v>40086</v>
      </c>
      <c r="B205" s="4"/>
      <c r="C205" s="22">
        <v>1E-4</v>
      </c>
      <c r="D205" s="22"/>
      <c r="E205" s="22">
        <v>4.5199999999999997E-2</v>
      </c>
      <c r="F205" s="22">
        <v>2.3400000000000001E-2</v>
      </c>
      <c r="G205" s="22">
        <v>1.4800000000000001E-2</v>
      </c>
      <c r="H205" s="22">
        <v>-4.9700000000000001E-2</v>
      </c>
      <c r="J205" s="7">
        <v>3.2279137823099997E-2</v>
      </c>
      <c r="K205" s="7">
        <v>9.60612214141E-3</v>
      </c>
      <c r="L205" s="7">
        <v>-5.2683273833799997E-2</v>
      </c>
      <c r="M205" s="9">
        <v>2.7670940275599999E-2</v>
      </c>
      <c r="N205" s="9">
        <v>2.9721898842000001E-2</v>
      </c>
      <c r="O205" s="9">
        <v>4.9419081142700001E-2</v>
      </c>
      <c r="P205" s="10">
        <v>2.8930798484899999E-2</v>
      </c>
      <c r="Q205" s="10">
        <v>3.2341284056000001E-2</v>
      </c>
      <c r="R205" s="10">
        <v>2.7679919385600001E-2</v>
      </c>
      <c r="S205" s="13">
        <v>3.0397111320999998E-2</v>
      </c>
      <c r="T205" s="27"/>
      <c r="U205" s="7">
        <f t="shared" si="25"/>
        <v>3.2179137823099994E-2</v>
      </c>
      <c r="V205" s="7">
        <f t="shared" si="25"/>
        <v>9.5061221414100006E-3</v>
      </c>
      <c r="W205" s="7">
        <f t="shared" si="25"/>
        <v>-5.27832738338E-2</v>
      </c>
      <c r="X205" s="9">
        <f t="shared" si="25"/>
        <v>2.75709402756E-2</v>
      </c>
      <c r="Y205" s="9">
        <f t="shared" si="25"/>
        <v>2.9621898842000002E-2</v>
      </c>
      <c r="Z205" s="9">
        <f t="shared" si="24"/>
        <v>4.9319081142699998E-2</v>
      </c>
      <c r="AA205" s="10">
        <f t="shared" si="24"/>
        <v>2.88307984849E-2</v>
      </c>
      <c r="AB205" s="10">
        <f t="shared" si="24"/>
        <v>3.2241284055999998E-2</v>
      </c>
      <c r="AC205" s="10">
        <f t="shared" si="24"/>
        <v>2.7579919385600001E-2</v>
      </c>
      <c r="AD205" s="13">
        <f t="shared" si="24"/>
        <v>3.0297111320999999E-2</v>
      </c>
      <c r="AF205" s="10">
        <f t="shared" si="22"/>
        <v>2.045176759083444E-2</v>
      </c>
      <c r="AG205" s="10">
        <f t="shared" si="23"/>
        <v>1.0449828212431331E-2</v>
      </c>
    </row>
    <row r="206" spans="1:33" x14ac:dyDescent="0.25">
      <c r="A206" s="3">
        <v>40116</v>
      </c>
      <c r="B206" s="4"/>
      <c r="C206" s="22">
        <v>0</v>
      </c>
      <c r="D206" s="22"/>
      <c r="E206" s="22">
        <v>-2.8399999999999998E-2</v>
      </c>
      <c r="F206" s="22">
        <v>-4.2699999999999995E-2</v>
      </c>
      <c r="G206" s="22">
        <v>-4.3600000000000007E-2</v>
      </c>
      <c r="H206" s="22">
        <v>2.6800000000000001E-2</v>
      </c>
      <c r="J206" s="7">
        <v>-1.21178839577E-2</v>
      </c>
      <c r="K206" s="7">
        <v>-3.5050245203299998E-3</v>
      </c>
      <c r="L206" s="7">
        <v>4.7861450869200003E-2</v>
      </c>
      <c r="M206" s="9">
        <v>2.1160592945499998E-3</v>
      </c>
      <c r="N206" s="9">
        <v>-2.17165707555E-2</v>
      </c>
      <c r="O206" s="9">
        <v>8.9995852755399997E-3</v>
      </c>
      <c r="P206" s="10">
        <v>4.3123460950199996E-3</v>
      </c>
      <c r="Q206" s="10">
        <v>2.16241186366E-2</v>
      </c>
      <c r="R206" s="10">
        <v>1.9412077949699999E-2</v>
      </c>
      <c r="S206" s="13">
        <v>1.2557803485600001E-3</v>
      </c>
      <c r="T206" s="27"/>
      <c r="U206" s="7">
        <f t="shared" si="25"/>
        <v>-1.21178839577E-2</v>
      </c>
      <c r="V206" s="7">
        <f t="shared" si="25"/>
        <v>-3.5050245203299998E-3</v>
      </c>
      <c r="W206" s="7">
        <f t="shared" si="25"/>
        <v>4.7861450869200003E-2</v>
      </c>
      <c r="X206" s="9">
        <f t="shared" si="25"/>
        <v>2.1160592945499998E-3</v>
      </c>
      <c r="Y206" s="9">
        <f t="shared" si="25"/>
        <v>-2.17165707555E-2</v>
      </c>
      <c r="Z206" s="9">
        <f t="shared" si="24"/>
        <v>8.9995852755399997E-3</v>
      </c>
      <c r="AA206" s="10">
        <f t="shared" si="24"/>
        <v>4.3123460950199996E-3</v>
      </c>
      <c r="AB206" s="10">
        <f t="shared" si="24"/>
        <v>2.16241186366E-2</v>
      </c>
      <c r="AC206" s="10">
        <f t="shared" si="24"/>
        <v>1.9412077949699999E-2</v>
      </c>
      <c r="AD206" s="13">
        <f t="shared" si="24"/>
        <v>1.2557803485600001E-3</v>
      </c>
      <c r="AF206" s="10">
        <f t="shared" si="22"/>
        <v>7.4429065430088844E-3</v>
      </c>
      <c r="AG206" s="10">
        <f t="shared" si="23"/>
        <v>2.7282473293548113E-3</v>
      </c>
    </row>
    <row r="207" spans="1:33" x14ac:dyDescent="0.25">
      <c r="A207" s="3">
        <v>40147</v>
      </c>
      <c r="B207" s="4"/>
      <c r="C207" s="22">
        <v>0</v>
      </c>
      <c r="D207" s="22"/>
      <c r="E207" s="22">
        <v>5.7400000000000007E-2</v>
      </c>
      <c r="F207" s="22">
        <v>-2.8399999999999998E-2</v>
      </c>
      <c r="G207" s="22">
        <v>1.3000000000000002E-3</v>
      </c>
      <c r="H207" s="22">
        <v>3.5999999999999999E-3</v>
      </c>
      <c r="J207" s="7">
        <v>1.9165084658000001E-2</v>
      </c>
      <c r="K207" s="7">
        <v>7.3982382090699995E-4</v>
      </c>
      <c r="L207" s="7">
        <v>-2.9965565238400001E-2</v>
      </c>
      <c r="M207" s="9">
        <v>3.5191208167599998E-2</v>
      </c>
      <c r="N207" s="9">
        <v>4.9428654992500001E-2</v>
      </c>
      <c r="O207" s="9">
        <v>1.36547088255E-2</v>
      </c>
      <c r="P207" s="10">
        <v>2.16181406737E-2</v>
      </c>
      <c r="Q207" s="10">
        <v>8.0254268849400002E-3</v>
      </c>
      <c r="R207" s="10">
        <v>1.7099534679400001E-2</v>
      </c>
      <c r="S207" s="13">
        <v>2.1036304936700001E-2</v>
      </c>
      <c r="T207" s="27"/>
      <c r="U207" s="7">
        <f t="shared" si="25"/>
        <v>1.9165084658000001E-2</v>
      </c>
      <c r="V207" s="7">
        <f t="shared" si="25"/>
        <v>7.3982382090699995E-4</v>
      </c>
      <c r="W207" s="7">
        <f t="shared" si="25"/>
        <v>-2.9965565238400001E-2</v>
      </c>
      <c r="X207" s="9">
        <f t="shared" si="25"/>
        <v>3.5191208167599998E-2</v>
      </c>
      <c r="Y207" s="9">
        <f t="shared" si="25"/>
        <v>4.9428654992500001E-2</v>
      </c>
      <c r="Z207" s="9">
        <f t="shared" si="24"/>
        <v>1.36547088255E-2</v>
      </c>
      <c r="AA207" s="10">
        <f t="shared" si="24"/>
        <v>2.16181406737E-2</v>
      </c>
      <c r="AB207" s="10">
        <f t="shared" si="24"/>
        <v>8.0254268849400002E-3</v>
      </c>
      <c r="AC207" s="10">
        <f t="shared" si="24"/>
        <v>1.7099534679400001E-2</v>
      </c>
      <c r="AD207" s="13">
        <f t="shared" si="24"/>
        <v>2.1036304936700001E-2</v>
      </c>
      <c r="AF207" s="10">
        <f t="shared" si="22"/>
        <v>1.4995224162682995E-2</v>
      </c>
      <c r="AG207" s="10">
        <f t="shared" si="23"/>
        <v>3.6696613037232391E-3</v>
      </c>
    </row>
    <row r="208" spans="1:33" x14ac:dyDescent="0.25">
      <c r="A208" s="3">
        <v>40178</v>
      </c>
      <c r="B208" s="4"/>
      <c r="C208" s="22">
        <v>1E-4</v>
      </c>
      <c r="D208" s="22"/>
      <c r="E208" s="22">
        <v>2.9100000000000001E-2</v>
      </c>
      <c r="F208" s="22">
        <v>5.8900000000000001E-2</v>
      </c>
      <c r="G208" s="22">
        <v>7.3000000000000001E-3</v>
      </c>
      <c r="H208" s="22">
        <v>2.8900000000000002E-2</v>
      </c>
      <c r="J208" s="7">
        <v>1.6912409776899999E-2</v>
      </c>
      <c r="K208" s="7">
        <v>-8.7529394004299994E-3</v>
      </c>
      <c r="L208" s="7">
        <v>-4.2648733589000003E-2</v>
      </c>
      <c r="M208" s="9">
        <v>-1.4292234263300001E-2</v>
      </c>
      <c r="N208" s="9">
        <v>-5.0024842346500002E-2</v>
      </c>
      <c r="O208" s="9">
        <v>1.9741008194100001E-2</v>
      </c>
      <c r="P208" s="10">
        <v>2.2806734954099999E-2</v>
      </c>
      <c r="Q208" s="10">
        <v>2.2218747163799998E-2</v>
      </c>
      <c r="R208" s="10">
        <v>7.5795806435200001E-3</v>
      </c>
      <c r="S208" s="13">
        <v>8.8142952871400008E-3</v>
      </c>
      <c r="T208" s="27"/>
      <c r="U208" s="7">
        <f t="shared" si="25"/>
        <v>1.68124097769E-2</v>
      </c>
      <c r="V208" s="7">
        <f t="shared" si="25"/>
        <v>-8.8529394004299988E-3</v>
      </c>
      <c r="W208" s="7">
        <f t="shared" si="25"/>
        <v>-4.2748733589000006E-2</v>
      </c>
      <c r="X208" s="9">
        <f t="shared" si="25"/>
        <v>-1.43922342633E-2</v>
      </c>
      <c r="Y208" s="9">
        <f t="shared" si="25"/>
        <v>-5.0124842346500005E-2</v>
      </c>
      <c r="Z208" s="9">
        <f t="shared" si="24"/>
        <v>1.9641008194100001E-2</v>
      </c>
      <c r="AA208" s="10">
        <f t="shared" si="24"/>
        <v>2.27067349541E-2</v>
      </c>
      <c r="AB208" s="10">
        <f t="shared" si="24"/>
        <v>2.2118747163799999E-2</v>
      </c>
      <c r="AC208" s="10">
        <f t="shared" si="24"/>
        <v>7.4795806435199999E-3</v>
      </c>
      <c r="AD208" s="13">
        <f t="shared" si="24"/>
        <v>8.7142952871400014E-3</v>
      </c>
      <c r="AF208" s="10">
        <f t="shared" si="22"/>
        <v>-3.0400298740900023E-3</v>
      </c>
      <c r="AG208" s="10">
        <f t="shared" si="23"/>
        <v>-2.7641522115665596E-3</v>
      </c>
    </row>
    <row r="209" spans="1:33" x14ac:dyDescent="0.25">
      <c r="A209" s="3">
        <v>40207</v>
      </c>
      <c r="B209" s="4"/>
      <c r="C209" s="22">
        <v>0</v>
      </c>
      <c r="D209" s="22"/>
      <c r="E209" s="22">
        <v>-3.7100000000000001E-2</v>
      </c>
      <c r="F209" s="22">
        <v>4.3E-3</v>
      </c>
      <c r="G209" s="22">
        <v>5.6999999999999993E-3</v>
      </c>
      <c r="H209" s="22">
        <v>-5.3400000000000003E-2</v>
      </c>
      <c r="J209" s="7">
        <v>-1.49997171087E-2</v>
      </c>
      <c r="K209" s="7">
        <v>9.7344920240399996E-4</v>
      </c>
      <c r="L209" s="7">
        <v>2.6925589416900001E-3</v>
      </c>
      <c r="M209" s="9">
        <v>1.0685406526E-2</v>
      </c>
      <c r="N209" s="9">
        <v>-3.8083128945699998E-2</v>
      </c>
      <c r="O209" s="9">
        <v>-7.6542507635700002E-3</v>
      </c>
      <c r="P209" s="10">
        <v>1.4169899287399999E-2</v>
      </c>
      <c r="Q209" s="10">
        <v>9.7312706297599996E-3</v>
      </c>
      <c r="R209" s="10">
        <v>2.0181334127799998E-2</v>
      </c>
      <c r="S209" s="13">
        <v>1.67465932184E-3</v>
      </c>
      <c r="T209" s="27"/>
      <c r="U209" s="7">
        <f t="shared" si="25"/>
        <v>-1.49997171087E-2</v>
      </c>
      <c r="V209" s="7">
        <f t="shared" si="25"/>
        <v>9.7344920240399996E-4</v>
      </c>
      <c r="W209" s="7">
        <f t="shared" si="25"/>
        <v>2.6925589416900001E-3</v>
      </c>
      <c r="X209" s="9">
        <f t="shared" si="25"/>
        <v>1.0685406526E-2</v>
      </c>
      <c r="Y209" s="9">
        <f t="shared" si="25"/>
        <v>-3.8083128945699998E-2</v>
      </c>
      <c r="Z209" s="9">
        <f t="shared" si="24"/>
        <v>-7.6542507635700002E-3</v>
      </c>
      <c r="AA209" s="10">
        <f t="shared" si="24"/>
        <v>1.4169899287399999E-2</v>
      </c>
      <c r="AB209" s="10">
        <f t="shared" si="24"/>
        <v>9.7312706297599996E-3</v>
      </c>
      <c r="AC209" s="10">
        <f t="shared" si="24"/>
        <v>2.0181334127799998E-2</v>
      </c>
      <c r="AD209" s="13">
        <f t="shared" si="24"/>
        <v>1.67465932184E-3</v>
      </c>
      <c r="AF209" s="10">
        <f t="shared" ref="AF209:AF238" si="26">SUMPRODUCT($U$13:$AC$13,U209:AC209)</f>
        <v>-2.5590867810178219E-4</v>
      </c>
      <c r="AG209" s="10">
        <f t="shared" si="23"/>
        <v>4.2847417176069755E-3</v>
      </c>
    </row>
    <row r="210" spans="1:33" x14ac:dyDescent="0.25">
      <c r="A210" s="3">
        <v>40235</v>
      </c>
      <c r="B210" s="4"/>
      <c r="C210" s="22">
        <v>0</v>
      </c>
      <c r="D210" s="22"/>
      <c r="E210" s="22">
        <v>3.5299999999999998E-2</v>
      </c>
      <c r="F210" s="22">
        <v>1.3899999999999999E-2</v>
      </c>
      <c r="G210" s="22">
        <v>2.76E-2</v>
      </c>
      <c r="H210" s="22">
        <v>3.6499999999999998E-2</v>
      </c>
      <c r="J210" s="7">
        <v>1.32057030843E-2</v>
      </c>
      <c r="K210" s="7">
        <v>-1.3548123946099999E-2</v>
      </c>
      <c r="L210" s="7">
        <v>-3.2014168737100002E-2</v>
      </c>
      <c r="M210" s="9">
        <v>1.0983192344500001E-2</v>
      </c>
      <c r="N210" s="9">
        <v>1.8081573929400001E-2</v>
      </c>
      <c r="O210" s="9">
        <v>-4.4901119196099999E-3</v>
      </c>
      <c r="P210" s="10">
        <v>4.3626260827599999E-3</v>
      </c>
      <c r="Q210" s="10">
        <v>4.6634984182699997E-3</v>
      </c>
      <c r="R210" s="10">
        <v>7.3105186583600004E-4</v>
      </c>
      <c r="S210" s="13">
        <v>6.80388866284E-3</v>
      </c>
      <c r="T210" s="27"/>
      <c r="U210" s="7">
        <f t="shared" si="25"/>
        <v>1.32057030843E-2</v>
      </c>
      <c r="V210" s="7">
        <f t="shared" si="25"/>
        <v>-1.3548123946099999E-2</v>
      </c>
      <c r="W210" s="7">
        <f t="shared" si="25"/>
        <v>-3.2014168737100002E-2</v>
      </c>
      <c r="X210" s="9">
        <f t="shared" si="25"/>
        <v>1.0983192344500001E-2</v>
      </c>
      <c r="Y210" s="9">
        <f t="shared" si="25"/>
        <v>1.8081573929400001E-2</v>
      </c>
      <c r="Z210" s="9">
        <f t="shared" si="24"/>
        <v>-4.4901119196099999E-3</v>
      </c>
      <c r="AA210" s="10">
        <f t="shared" si="24"/>
        <v>4.3626260827599999E-3</v>
      </c>
      <c r="AB210" s="10">
        <f t="shared" si="24"/>
        <v>4.6634984182699997E-3</v>
      </c>
      <c r="AC210" s="10">
        <f t="shared" si="24"/>
        <v>7.3105186583600004E-4</v>
      </c>
      <c r="AD210" s="13">
        <f t="shared" si="24"/>
        <v>6.80388866284E-3</v>
      </c>
      <c r="AF210" s="10">
        <f t="shared" si="26"/>
        <v>2.194712358062221E-4</v>
      </c>
      <c r="AG210" s="10">
        <f t="shared" ref="AG210:AG238" si="27">SUMPRODUCT($U$12:$AC$12,U210:AC210)</f>
        <v>-8.8277651462939661E-3</v>
      </c>
    </row>
    <row r="211" spans="1:33" x14ac:dyDescent="0.25">
      <c r="A211" s="3">
        <v>40268</v>
      </c>
      <c r="B211" s="4"/>
      <c r="C211" s="22">
        <v>1E-4</v>
      </c>
      <c r="D211" s="22"/>
      <c r="E211" s="22">
        <v>6.4399999999999999E-2</v>
      </c>
      <c r="F211" s="22">
        <v>1.5700000000000002E-2</v>
      </c>
      <c r="G211" s="22">
        <v>2.01E-2</v>
      </c>
      <c r="H211" s="22">
        <v>3.7499999999999999E-2</v>
      </c>
      <c r="J211" s="7">
        <v>2.9932676146300002E-2</v>
      </c>
      <c r="K211" s="7">
        <v>5.3877704254400001E-3</v>
      </c>
      <c r="L211" s="7">
        <v>-6.6139094261700004E-2</v>
      </c>
      <c r="M211" s="9">
        <v>3.81625378248E-3</v>
      </c>
      <c r="N211" s="9">
        <v>4.2487028415899998E-2</v>
      </c>
      <c r="O211" s="9">
        <v>3.8844028826500003E-2</v>
      </c>
      <c r="P211" s="10">
        <v>2.8487364591799999E-2</v>
      </c>
      <c r="Q211" s="10">
        <v>2.0549181069899999E-2</v>
      </c>
      <c r="R211" s="10">
        <v>1.44192190897E-2</v>
      </c>
      <c r="S211" s="13">
        <v>2.2191922168400002E-2</v>
      </c>
      <c r="T211" s="27"/>
      <c r="U211" s="7">
        <f t="shared" si="25"/>
        <v>2.9832676146300002E-2</v>
      </c>
      <c r="V211" s="7">
        <f t="shared" si="25"/>
        <v>5.2877704254399999E-3</v>
      </c>
      <c r="W211" s="7">
        <f t="shared" si="25"/>
        <v>-6.6239094261700007E-2</v>
      </c>
      <c r="X211" s="9">
        <f t="shared" si="25"/>
        <v>3.7162537824800002E-3</v>
      </c>
      <c r="Y211" s="9">
        <f t="shared" si="25"/>
        <v>4.2387028415899995E-2</v>
      </c>
      <c r="Z211" s="9">
        <f t="shared" si="24"/>
        <v>3.87440288265E-2</v>
      </c>
      <c r="AA211" s="10">
        <f t="shared" si="24"/>
        <v>2.83873645918E-2</v>
      </c>
      <c r="AB211" s="10">
        <f t="shared" si="24"/>
        <v>2.0449181069899999E-2</v>
      </c>
      <c r="AC211" s="10">
        <f t="shared" si="24"/>
        <v>1.43192190897E-2</v>
      </c>
      <c r="AD211" s="13">
        <f t="shared" si="24"/>
        <v>2.2091922168400002E-2</v>
      </c>
      <c r="AF211" s="10">
        <f t="shared" si="26"/>
        <v>1.2987158676257774E-2</v>
      </c>
      <c r="AG211" s="10">
        <f t="shared" si="27"/>
        <v>5.3638720421582218E-3</v>
      </c>
    </row>
    <row r="212" spans="1:33" x14ac:dyDescent="0.25">
      <c r="A212" s="3">
        <v>40298</v>
      </c>
      <c r="B212" s="4"/>
      <c r="C212" s="22">
        <v>0</v>
      </c>
      <c r="D212" s="22"/>
      <c r="E212" s="22">
        <v>2.0199999999999999E-2</v>
      </c>
      <c r="F212" s="22">
        <v>5.0099999999999999E-2</v>
      </c>
      <c r="G212" s="22">
        <v>3.1400000000000004E-2</v>
      </c>
      <c r="H212" s="22">
        <v>3.1899999999999998E-2</v>
      </c>
      <c r="J212" s="7">
        <v>2.8670987793700002E-3</v>
      </c>
      <c r="K212" s="7">
        <v>4.2839542060100003E-3</v>
      </c>
      <c r="L212" s="7">
        <v>-3.8891085129600003E-2</v>
      </c>
      <c r="M212" s="9">
        <v>1.6534374922400001E-2</v>
      </c>
      <c r="N212" s="9">
        <v>1.89147530663E-2</v>
      </c>
      <c r="O212" s="9">
        <v>1.00768647838E-2</v>
      </c>
      <c r="P212" s="10">
        <v>1.88954441629E-2</v>
      </c>
      <c r="Q212" s="10">
        <v>1.6879943888400001E-2</v>
      </c>
      <c r="R212" s="10">
        <v>1.7529526976799999E-2</v>
      </c>
      <c r="S212" s="13">
        <v>1.23873370743E-2</v>
      </c>
      <c r="T212" s="27"/>
      <c r="U212" s="7">
        <f t="shared" si="25"/>
        <v>2.8670987793700002E-3</v>
      </c>
      <c r="V212" s="7">
        <f t="shared" si="25"/>
        <v>4.2839542060100003E-3</v>
      </c>
      <c r="W212" s="7">
        <f t="shared" si="25"/>
        <v>-3.8891085129600003E-2</v>
      </c>
      <c r="X212" s="9">
        <f t="shared" si="25"/>
        <v>1.6534374922400001E-2</v>
      </c>
      <c r="Y212" s="9">
        <f t="shared" si="25"/>
        <v>1.89147530663E-2</v>
      </c>
      <c r="Z212" s="9">
        <f t="shared" si="24"/>
        <v>1.00768647838E-2</v>
      </c>
      <c r="AA212" s="10">
        <f t="shared" si="24"/>
        <v>1.88954441629E-2</v>
      </c>
      <c r="AB212" s="10">
        <f t="shared" si="24"/>
        <v>1.6879943888400001E-2</v>
      </c>
      <c r="AC212" s="10">
        <f t="shared" si="24"/>
        <v>1.7529526976799999E-2</v>
      </c>
      <c r="AD212" s="13">
        <f t="shared" si="24"/>
        <v>1.23873370743E-2</v>
      </c>
      <c r="AF212" s="10">
        <f t="shared" si="26"/>
        <v>7.4545417395977748E-3</v>
      </c>
      <c r="AG212" s="10">
        <f t="shared" si="27"/>
        <v>5.0800535276266977E-3</v>
      </c>
    </row>
    <row r="213" spans="1:33" x14ac:dyDescent="0.25">
      <c r="A213" s="3">
        <v>40329</v>
      </c>
      <c r="B213" s="4"/>
      <c r="C213" s="22">
        <v>1E-4</v>
      </c>
      <c r="D213" s="22"/>
      <c r="E213" s="22">
        <v>-0.08</v>
      </c>
      <c r="F213" s="22">
        <v>-1E-4</v>
      </c>
      <c r="G213" s="22">
        <v>-2.3599999999999999E-2</v>
      </c>
      <c r="H213" s="22">
        <v>-2.5000000000000001E-3</v>
      </c>
      <c r="J213" s="7">
        <v>-4.1333327812700001E-2</v>
      </c>
      <c r="K213" s="7">
        <v>-3.3091467481200003E-2</v>
      </c>
      <c r="L213" s="7">
        <v>5.8313151676700002E-2</v>
      </c>
      <c r="M213" s="9">
        <v>-6.3154104270300004E-3</v>
      </c>
      <c r="N213" s="9">
        <v>-4.0303792156400002E-2</v>
      </c>
      <c r="O213" s="9">
        <v>-4.2876467224900003E-2</v>
      </c>
      <c r="P213" s="10">
        <v>-3.07584050844E-2</v>
      </c>
      <c r="Q213" s="10">
        <v>-2.5176190149200001E-2</v>
      </c>
      <c r="R213" s="10">
        <v>-7.9484719325600001E-3</v>
      </c>
      <c r="S213" s="13">
        <v>-2.7688080587000001E-2</v>
      </c>
      <c r="T213" s="27"/>
      <c r="U213" s="7">
        <f t="shared" si="25"/>
        <v>-4.1433327812700003E-2</v>
      </c>
      <c r="V213" s="7">
        <f t="shared" si="25"/>
        <v>-3.3191467481200006E-2</v>
      </c>
      <c r="W213" s="7">
        <f t="shared" si="25"/>
        <v>5.8213151676699999E-2</v>
      </c>
      <c r="X213" s="9">
        <f t="shared" si="25"/>
        <v>-6.4154104270300006E-3</v>
      </c>
      <c r="Y213" s="9">
        <f t="shared" si="25"/>
        <v>-4.0403792156400005E-2</v>
      </c>
      <c r="Z213" s="9">
        <f t="shared" si="24"/>
        <v>-4.2976467224900006E-2</v>
      </c>
      <c r="AA213" s="10">
        <f t="shared" si="24"/>
        <v>-3.0858405084399999E-2</v>
      </c>
      <c r="AB213" s="10">
        <f t="shared" si="24"/>
        <v>-2.52761901492E-2</v>
      </c>
      <c r="AC213" s="10">
        <f t="shared" si="24"/>
        <v>-8.0484719325599995E-3</v>
      </c>
      <c r="AD213" s="13">
        <f t="shared" si="24"/>
        <v>-2.7788080587E-2</v>
      </c>
      <c r="AF213" s="10">
        <f t="shared" si="26"/>
        <v>-1.8932264510187775E-2</v>
      </c>
      <c r="AG213" s="10">
        <f t="shared" si="27"/>
        <v>-2.5571371497911839E-2</v>
      </c>
    </row>
    <row r="214" spans="1:33" x14ac:dyDescent="0.25">
      <c r="A214" s="3">
        <v>40359</v>
      </c>
      <c r="B214" s="4"/>
      <c r="C214" s="22">
        <v>1E-4</v>
      </c>
      <c r="D214" s="22"/>
      <c r="E214" s="22">
        <v>-5.21E-2</v>
      </c>
      <c r="F214" s="22">
        <v>-2.07E-2</v>
      </c>
      <c r="G214" s="22">
        <v>-4.2999999999999997E-2</v>
      </c>
      <c r="H214" s="22">
        <v>-2.8799999999999999E-2</v>
      </c>
      <c r="J214" s="7">
        <v>-2.072650862E-2</v>
      </c>
      <c r="K214" s="7">
        <v>-9.9625955100300003E-3</v>
      </c>
      <c r="L214" s="7">
        <v>5.4474498454099997E-2</v>
      </c>
      <c r="M214" s="9">
        <v>5.6274852079099998E-3</v>
      </c>
      <c r="N214" s="9">
        <v>4.2102138479900002E-3</v>
      </c>
      <c r="O214" s="9">
        <v>-3.0781522797100001E-4</v>
      </c>
      <c r="P214" s="10">
        <v>-1.5766953587300001E-2</v>
      </c>
      <c r="Q214" s="10">
        <v>1.04583197563E-4</v>
      </c>
      <c r="R214" s="10">
        <v>9.2124020371499998E-3</v>
      </c>
      <c r="S214" s="13">
        <v>-8.4417991323599995E-3</v>
      </c>
      <c r="T214" s="27"/>
      <c r="U214" s="7">
        <f t="shared" si="25"/>
        <v>-2.082650862E-2</v>
      </c>
      <c r="V214" s="7">
        <f t="shared" si="25"/>
        <v>-1.006259551003E-2</v>
      </c>
      <c r="W214" s="7">
        <f t="shared" si="25"/>
        <v>5.4374498454099994E-2</v>
      </c>
      <c r="X214" s="9">
        <f t="shared" si="25"/>
        <v>5.5274852079099995E-3</v>
      </c>
      <c r="Y214" s="9">
        <f t="shared" si="25"/>
        <v>4.11021384799E-3</v>
      </c>
      <c r="Z214" s="9">
        <f t="shared" si="24"/>
        <v>-4.07815227971E-4</v>
      </c>
      <c r="AA214" s="10">
        <f t="shared" si="24"/>
        <v>-1.58669535873E-2</v>
      </c>
      <c r="AB214" s="10">
        <f t="shared" si="24"/>
        <v>4.5831975629999968E-6</v>
      </c>
      <c r="AC214" s="10">
        <f t="shared" si="24"/>
        <v>9.1124020371500004E-3</v>
      </c>
      <c r="AD214" s="13">
        <f t="shared" si="24"/>
        <v>-8.5417991323599989E-3</v>
      </c>
      <c r="AF214" s="10">
        <f t="shared" si="26"/>
        <v>2.8850344221568874E-3</v>
      </c>
      <c r="AG214" s="10">
        <f t="shared" si="27"/>
        <v>-6.6917325145972074E-3</v>
      </c>
    </row>
    <row r="215" spans="1:33" x14ac:dyDescent="0.25">
      <c r="A215" s="3">
        <v>40389</v>
      </c>
      <c r="B215" s="4"/>
      <c r="C215" s="22">
        <v>1E-4</v>
      </c>
      <c r="D215" s="22"/>
      <c r="E215" s="22">
        <v>7.0999999999999994E-2</v>
      </c>
      <c r="F215" s="22">
        <v>1.3000000000000002E-3</v>
      </c>
      <c r="G215" s="22">
        <v>2.3E-3</v>
      </c>
      <c r="H215" s="22">
        <v>1.9400000000000001E-2</v>
      </c>
      <c r="J215" s="7">
        <v>2.5267873772100002E-2</v>
      </c>
      <c r="K215" s="7">
        <v>1.6733400418400001E-2</v>
      </c>
      <c r="L215" s="7">
        <v>-3.5181807515899999E-2</v>
      </c>
      <c r="M215" s="9">
        <v>6.4983391070200002E-3</v>
      </c>
      <c r="N215" s="9">
        <v>-1.49635071379E-2</v>
      </c>
      <c r="O215" s="9">
        <v>3.5192583252699999E-2</v>
      </c>
      <c r="P215" s="10">
        <v>1.55995279679E-2</v>
      </c>
      <c r="Q215" s="10">
        <v>2.2153628184100001E-2</v>
      </c>
      <c r="R215" s="10">
        <v>1.20288404846E-2</v>
      </c>
      <c r="S215" s="13">
        <v>1.5862385225100001E-2</v>
      </c>
      <c r="T215" s="27"/>
      <c r="U215" s="7">
        <f t="shared" si="25"/>
        <v>2.5167873772100002E-2</v>
      </c>
      <c r="V215" s="7">
        <f t="shared" si="25"/>
        <v>1.6633400418400002E-2</v>
      </c>
      <c r="W215" s="7">
        <f t="shared" si="25"/>
        <v>-3.5281807515900002E-2</v>
      </c>
      <c r="X215" s="9">
        <f t="shared" si="25"/>
        <v>6.3983391070199999E-3</v>
      </c>
      <c r="Y215" s="9">
        <f t="shared" si="25"/>
        <v>-1.5063507137899999E-2</v>
      </c>
      <c r="Z215" s="9">
        <f t="shared" si="24"/>
        <v>3.5092583252699996E-2</v>
      </c>
      <c r="AA215" s="10">
        <f t="shared" si="24"/>
        <v>1.5499527967900001E-2</v>
      </c>
      <c r="AB215" s="10">
        <f t="shared" si="24"/>
        <v>2.2053628184100001E-2</v>
      </c>
      <c r="AC215" s="10">
        <f t="shared" si="24"/>
        <v>1.19288404846E-2</v>
      </c>
      <c r="AD215" s="13">
        <f t="shared" si="24"/>
        <v>1.5762385225100001E-2</v>
      </c>
      <c r="AF215" s="10">
        <f t="shared" si="26"/>
        <v>9.1587642814466626E-3</v>
      </c>
      <c r="AG215" s="10">
        <f t="shared" si="27"/>
        <v>1.3216486179037616E-2</v>
      </c>
    </row>
    <row r="216" spans="1:33" x14ac:dyDescent="0.25">
      <c r="A216" s="3">
        <v>40421</v>
      </c>
      <c r="B216" s="4"/>
      <c r="C216" s="22">
        <v>1E-4</v>
      </c>
      <c r="D216" s="22"/>
      <c r="E216" s="22">
        <v>-4.4000000000000004E-2</v>
      </c>
      <c r="F216" s="22">
        <v>-2.9100000000000001E-2</v>
      </c>
      <c r="G216" s="22">
        <v>-1.7100000000000001E-2</v>
      </c>
      <c r="H216" s="22">
        <v>-1.1999999999999999E-3</v>
      </c>
      <c r="J216" s="7">
        <v>-1.1193259560499999E-2</v>
      </c>
      <c r="K216" s="7">
        <v>-1.5468529634499999E-2</v>
      </c>
      <c r="L216" s="7">
        <v>5.1470582463099997E-2</v>
      </c>
      <c r="M216" s="9">
        <v>1.4807666939499999E-2</v>
      </c>
      <c r="N216" s="9">
        <v>4.86894736354E-2</v>
      </c>
      <c r="O216" s="9">
        <v>1.20937842897E-3</v>
      </c>
      <c r="P216" s="10">
        <v>-4.0290288948900002E-3</v>
      </c>
      <c r="Q216" s="10">
        <v>1.3505279030100001E-2</v>
      </c>
      <c r="R216" s="10">
        <v>1.2419052666299999E-2</v>
      </c>
      <c r="S216" s="13">
        <v>2.3417208674599999E-3</v>
      </c>
      <c r="T216" s="27"/>
      <c r="U216" s="7">
        <f t="shared" si="25"/>
        <v>-1.1293259560499999E-2</v>
      </c>
      <c r="V216" s="7">
        <f t="shared" si="25"/>
        <v>-1.5568529634499999E-2</v>
      </c>
      <c r="W216" s="7">
        <f t="shared" si="25"/>
        <v>5.1370582463099994E-2</v>
      </c>
      <c r="X216" s="9">
        <f t="shared" si="25"/>
        <v>1.47076669395E-2</v>
      </c>
      <c r="Y216" s="9">
        <f t="shared" si="25"/>
        <v>4.8589473635399998E-2</v>
      </c>
      <c r="Z216" s="9">
        <f t="shared" si="24"/>
        <v>1.10937842897E-3</v>
      </c>
      <c r="AA216" s="10">
        <f t="shared" si="24"/>
        <v>-4.1290288948900005E-3</v>
      </c>
      <c r="AB216" s="10">
        <f t="shared" si="24"/>
        <v>1.3405279030100001E-2</v>
      </c>
      <c r="AC216" s="10">
        <f t="shared" si="24"/>
        <v>1.23190526663E-2</v>
      </c>
      <c r="AD216" s="13">
        <f t="shared" si="24"/>
        <v>2.2417208674600001E-3</v>
      </c>
      <c r="AF216" s="10">
        <f t="shared" si="26"/>
        <v>1.2278957230386665E-2</v>
      </c>
      <c r="AG216" s="10">
        <f t="shared" si="27"/>
        <v>-6.9796286661134794E-3</v>
      </c>
    </row>
    <row r="217" spans="1:33" x14ac:dyDescent="0.25">
      <c r="A217" s="3">
        <v>40451</v>
      </c>
      <c r="B217" s="4"/>
      <c r="C217" s="22">
        <v>1E-4</v>
      </c>
      <c r="D217" s="22"/>
      <c r="E217" s="22">
        <v>9.240000000000001E-2</v>
      </c>
      <c r="F217" s="22">
        <v>3.9600000000000003E-2</v>
      </c>
      <c r="G217" s="22">
        <v>-3.0499999999999999E-2</v>
      </c>
      <c r="H217" s="22">
        <v>1.3500000000000002E-2</v>
      </c>
      <c r="J217" s="7">
        <v>5.0925742146700002E-2</v>
      </c>
      <c r="K217" s="7">
        <v>3.6572969630299997E-2</v>
      </c>
      <c r="L217" s="7">
        <v>-0.11282543788</v>
      </c>
      <c r="M217" s="9">
        <v>2.7225260491800001E-2</v>
      </c>
      <c r="N217" s="9">
        <v>2.7701046977700001E-2</v>
      </c>
      <c r="O217" s="9">
        <v>4.7732212870399998E-2</v>
      </c>
      <c r="P217" s="10">
        <v>3.2002721472500002E-2</v>
      </c>
      <c r="Q217" s="10">
        <v>1.10502714033E-2</v>
      </c>
      <c r="R217" s="10">
        <v>1.5487733904399999E-2</v>
      </c>
      <c r="S217" s="13">
        <v>3.4314645616999997E-2</v>
      </c>
      <c r="T217" s="27"/>
      <c r="U217" s="7">
        <f t="shared" si="25"/>
        <v>5.08257421467E-2</v>
      </c>
      <c r="V217" s="7">
        <f t="shared" si="25"/>
        <v>3.6472969630299994E-2</v>
      </c>
      <c r="W217" s="7">
        <f t="shared" si="25"/>
        <v>-0.11292543788000001</v>
      </c>
      <c r="X217" s="9">
        <f t="shared" si="25"/>
        <v>2.7125260491800002E-2</v>
      </c>
      <c r="Y217" s="9">
        <f t="shared" si="25"/>
        <v>2.7601046977700001E-2</v>
      </c>
      <c r="Z217" s="9">
        <f t="shared" si="24"/>
        <v>4.7632212870399995E-2</v>
      </c>
      <c r="AA217" s="10">
        <f t="shared" si="24"/>
        <v>3.1902721472499999E-2</v>
      </c>
      <c r="AB217" s="10">
        <f t="shared" si="24"/>
        <v>1.09502714033E-2</v>
      </c>
      <c r="AC217" s="10">
        <f t="shared" si="24"/>
        <v>1.53877339044E-2</v>
      </c>
      <c r="AD217" s="13">
        <f t="shared" si="24"/>
        <v>3.4214645616999995E-2</v>
      </c>
      <c r="AF217" s="10">
        <f t="shared" si="26"/>
        <v>1.4996946779677773E-2</v>
      </c>
      <c r="AG217" s="10">
        <f t="shared" si="27"/>
        <v>2.3834717542472277E-2</v>
      </c>
    </row>
    <row r="218" spans="1:33" x14ac:dyDescent="0.25">
      <c r="A218" s="3">
        <v>40480</v>
      </c>
      <c r="B218" s="4"/>
      <c r="C218" s="22">
        <v>1E-4</v>
      </c>
      <c r="D218" s="22"/>
      <c r="E218" s="22">
        <v>3.8800000000000001E-2</v>
      </c>
      <c r="F218" s="22">
        <v>9.4000000000000004E-3</v>
      </c>
      <c r="G218" s="22">
        <v>-2.2100000000000002E-2</v>
      </c>
      <c r="H218" s="22">
        <v>1.5900000000000001E-2</v>
      </c>
      <c r="J218" s="7">
        <v>2.0024352668000001E-2</v>
      </c>
      <c r="K218" s="7">
        <v>9.33099928145E-3</v>
      </c>
      <c r="L218" s="7">
        <v>-3.5997674733400001E-2</v>
      </c>
      <c r="M218" s="9">
        <v>1.6174638460100001E-2</v>
      </c>
      <c r="N218" s="9">
        <v>4.2876480958900003E-2</v>
      </c>
      <c r="O218" s="9">
        <v>2.2099692439E-2</v>
      </c>
      <c r="P218" s="10">
        <v>1.7950790712200002E-2</v>
      </c>
      <c r="Q218" s="10">
        <v>1.9787536523099999E-2</v>
      </c>
      <c r="R218" s="10">
        <v>1.10079018988E-2</v>
      </c>
      <c r="S218" s="13">
        <v>1.9213222054200001E-2</v>
      </c>
      <c r="T218" s="27"/>
      <c r="U218" s="7">
        <f t="shared" si="25"/>
        <v>1.9924352668000002E-2</v>
      </c>
      <c r="V218" s="7">
        <f t="shared" si="25"/>
        <v>9.2309992814500006E-3</v>
      </c>
      <c r="W218" s="7">
        <f t="shared" si="25"/>
        <v>-3.6097674733400004E-2</v>
      </c>
      <c r="X218" s="9">
        <f t="shared" si="25"/>
        <v>1.6074638460100002E-2</v>
      </c>
      <c r="Y218" s="9">
        <f t="shared" si="25"/>
        <v>4.27764809589E-2</v>
      </c>
      <c r="Z218" s="9">
        <f t="shared" si="24"/>
        <v>2.1999692439000001E-2</v>
      </c>
      <c r="AA218" s="10">
        <f t="shared" si="24"/>
        <v>1.7850790712200002E-2</v>
      </c>
      <c r="AB218" s="10">
        <f t="shared" si="24"/>
        <v>1.9687536523099999E-2</v>
      </c>
      <c r="AC218" s="10">
        <f t="shared" si="24"/>
        <v>1.0907901898800001E-2</v>
      </c>
      <c r="AD218" s="13">
        <f t="shared" si="24"/>
        <v>1.9113222054200001E-2</v>
      </c>
      <c r="AF218" s="10">
        <f t="shared" si="26"/>
        <v>1.3594968689794443E-2</v>
      </c>
      <c r="AG218" s="10">
        <f t="shared" si="27"/>
        <v>8.6630222496506051E-3</v>
      </c>
    </row>
    <row r="219" spans="1:33" x14ac:dyDescent="0.25">
      <c r="A219" s="3">
        <v>40512</v>
      </c>
      <c r="B219" s="4"/>
      <c r="C219" s="22">
        <v>1E-4</v>
      </c>
      <c r="D219" s="22"/>
      <c r="E219" s="22">
        <v>5.6000000000000008E-3</v>
      </c>
      <c r="F219" s="22">
        <v>3.78E-2</v>
      </c>
      <c r="G219" s="22">
        <v>-6.6000000000000008E-3</v>
      </c>
      <c r="H219" s="22">
        <v>2.5000000000000001E-2</v>
      </c>
      <c r="J219" s="7">
        <v>4.5649622844499997E-3</v>
      </c>
      <c r="K219" s="7">
        <v>-2.5122266350300002E-2</v>
      </c>
      <c r="L219" s="7">
        <v>-2.3652652891699998E-2</v>
      </c>
      <c r="M219" s="9">
        <v>-5.1734118704200001E-3</v>
      </c>
      <c r="N219" s="9">
        <v>-4.1095268228799997E-2</v>
      </c>
      <c r="O219" s="9">
        <v>-3.7583735073400001E-3</v>
      </c>
      <c r="P219" s="10">
        <v>1.4473956284300001E-3</v>
      </c>
      <c r="Q219" s="10">
        <v>3.54879475875E-4</v>
      </c>
      <c r="R219" s="10">
        <v>7.41113271524E-3</v>
      </c>
      <c r="S219" s="13">
        <v>-1.8540475256799999E-3</v>
      </c>
      <c r="T219" s="27"/>
      <c r="U219" s="7">
        <f t="shared" si="25"/>
        <v>4.4649622844499994E-3</v>
      </c>
      <c r="V219" s="7">
        <f t="shared" si="25"/>
        <v>-2.5222266350300001E-2</v>
      </c>
      <c r="W219" s="7">
        <f t="shared" si="25"/>
        <v>-2.3752652891699998E-2</v>
      </c>
      <c r="X219" s="9">
        <f t="shared" si="25"/>
        <v>-5.2734118704200004E-3</v>
      </c>
      <c r="Y219" s="9">
        <f t="shared" si="25"/>
        <v>-4.11952682288E-2</v>
      </c>
      <c r="Z219" s="9">
        <f t="shared" si="24"/>
        <v>-3.8583735073399999E-3</v>
      </c>
      <c r="AA219" s="10">
        <f t="shared" si="24"/>
        <v>1.34739562843E-3</v>
      </c>
      <c r="AB219" s="10">
        <f t="shared" si="24"/>
        <v>2.5487947587500001E-4</v>
      </c>
      <c r="AC219" s="10">
        <f t="shared" si="24"/>
        <v>7.3111327152399997E-3</v>
      </c>
      <c r="AD219" s="13">
        <f t="shared" si="24"/>
        <v>-1.95404752568E-3</v>
      </c>
      <c r="AF219" s="10">
        <f t="shared" si="26"/>
        <v>-9.547066971618336E-3</v>
      </c>
      <c r="AG219" s="10">
        <f t="shared" si="27"/>
        <v>-1.7362094524973639E-2</v>
      </c>
    </row>
    <row r="220" spans="1:33" x14ac:dyDescent="0.25">
      <c r="A220" s="3">
        <v>40543</v>
      </c>
      <c r="B220" s="4"/>
      <c r="C220" s="22">
        <v>1E-4</v>
      </c>
      <c r="D220" s="22"/>
      <c r="E220" s="22">
        <v>6.7699999999999996E-2</v>
      </c>
      <c r="F220" s="22">
        <v>7.8000000000000005E-3</v>
      </c>
      <c r="G220" s="22">
        <v>3.5299999999999998E-2</v>
      </c>
      <c r="H220" s="22">
        <v>-3.1800000000000002E-2</v>
      </c>
      <c r="J220" s="7">
        <v>3.4203216679600003E-2</v>
      </c>
      <c r="K220" s="7">
        <v>1.7398879101099999E-2</v>
      </c>
      <c r="L220" s="7">
        <v>-5.8639134331000001E-2</v>
      </c>
      <c r="M220" s="9">
        <v>2.66755282899E-2</v>
      </c>
      <c r="N220" s="9">
        <v>5.4232127767800002E-2</v>
      </c>
      <c r="O220" s="9">
        <v>1.50222192098E-2</v>
      </c>
      <c r="P220" s="10">
        <v>3.9255167175900003E-2</v>
      </c>
      <c r="Q220" s="10">
        <v>1.15503582992E-2</v>
      </c>
      <c r="R220" s="10">
        <v>6.1358652352700004E-3</v>
      </c>
      <c r="S220" s="13">
        <v>2.9022637534200001E-2</v>
      </c>
      <c r="T220" s="27"/>
      <c r="U220" s="7">
        <f t="shared" si="25"/>
        <v>3.41032166796E-2</v>
      </c>
      <c r="V220" s="7">
        <f t="shared" si="25"/>
        <v>1.72988791011E-2</v>
      </c>
      <c r="W220" s="7">
        <f t="shared" si="25"/>
        <v>-5.8739134331000004E-2</v>
      </c>
      <c r="X220" s="9">
        <f t="shared" si="25"/>
        <v>2.6575528289900001E-2</v>
      </c>
      <c r="Y220" s="9">
        <f t="shared" si="25"/>
        <v>5.4132127767799999E-2</v>
      </c>
      <c r="Z220" s="9">
        <f t="shared" si="24"/>
        <v>1.4922219209800001E-2</v>
      </c>
      <c r="AA220" s="10">
        <f t="shared" si="24"/>
        <v>3.9155167175900001E-2</v>
      </c>
      <c r="AB220" s="10">
        <f t="shared" si="24"/>
        <v>1.1450358299200001E-2</v>
      </c>
      <c r="AC220" s="10">
        <f t="shared" si="24"/>
        <v>6.0358652352700002E-3</v>
      </c>
      <c r="AD220" s="13">
        <f t="shared" si="24"/>
        <v>2.8922637534200001E-2</v>
      </c>
      <c r="AF220" s="10">
        <f t="shared" si="26"/>
        <v>1.6103803047507775E-2</v>
      </c>
      <c r="AG220" s="10">
        <f t="shared" si="27"/>
        <v>1.6433398946802364E-2</v>
      </c>
    </row>
    <row r="221" spans="1:33" x14ac:dyDescent="0.25">
      <c r="A221" s="3">
        <v>40574</v>
      </c>
      <c r="B221" s="4"/>
      <c r="C221" s="22">
        <v>1E-4</v>
      </c>
      <c r="D221" s="22"/>
      <c r="E221" s="22">
        <v>2.01E-2</v>
      </c>
      <c r="F221" s="22">
        <v>-2.46E-2</v>
      </c>
      <c r="G221" s="22">
        <v>9.5999999999999992E-3</v>
      </c>
      <c r="H221" s="22">
        <v>-2.2000000000000001E-3</v>
      </c>
      <c r="J221" s="7">
        <v>2.6424069643999999E-3</v>
      </c>
      <c r="K221" s="7">
        <v>1.7900904826599999E-2</v>
      </c>
      <c r="L221" s="7">
        <v>-8.3425414959699996E-3</v>
      </c>
      <c r="M221" s="9">
        <v>-7.7126285122000003E-3</v>
      </c>
      <c r="N221" s="9">
        <v>-8.1807839041099992E-3</v>
      </c>
      <c r="O221" s="9">
        <v>-3.8905657615599999E-3</v>
      </c>
      <c r="P221" s="10">
        <v>1.8006970970200001E-2</v>
      </c>
      <c r="Q221" s="10">
        <v>2.15583998472E-2</v>
      </c>
      <c r="R221" s="10">
        <v>1.67473016131E-2</v>
      </c>
      <c r="S221" s="13">
        <v>6.85987651259E-3</v>
      </c>
      <c r="T221" s="27"/>
      <c r="U221" s="7">
        <f t="shared" si="25"/>
        <v>2.5424069644000001E-3</v>
      </c>
      <c r="V221" s="7">
        <f t="shared" si="25"/>
        <v>1.78009048266E-2</v>
      </c>
      <c r="W221" s="7">
        <f t="shared" si="25"/>
        <v>-8.442541495969999E-3</v>
      </c>
      <c r="X221" s="9">
        <f t="shared" si="25"/>
        <v>-7.8126285121999997E-3</v>
      </c>
      <c r="Y221" s="9">
        <f t="shared" si="25"/>
        <v>-8.2807839041099986E-3</v>
      </c>
      <c r="Z221" s="9">
        <f t="shared" si="24"/>
        <v>-3.9905657615599997E-3</v>
      </c>
      <c r="AA221" s="10">
        <f t="shared" si="24"/>
        <v>1.7906970970200001E-2</v>
      </c>
      <c r="AB221" s="10">
        <f t="shared" si="24"/>
        <v>2.1458399847200001E-2</v>
      </c>
      <c r="AC221" s="10">
        <f t="shared" si="24"/>
        <v>1.6647301613100001E-2</v>
      </c>
      <c r="AD221" s="13">
        <f t="shared" si="24"/>
        <v>6.7598765125899997E-3</v>
      </c>
      <c r="AF221" s="10">
        <f t="shared" si="26"/>
        <v>5.3143849497399986E-3</v>
      </c>
      <c r="AG221" s="10">
        <f t="shared" si="27"/>
        <v>1.6466932902023546E-2</v>
      </c>
    </row>
    <row r="222" spans="1:33" x14ac:dyDescent="0.25">
      <c r="A222" s="3">
        <v>40602</v>
      </c>
      <c r="B222" s="4"/>
      <c r="C222" s="22">
        <v>1E-4</v>
      </c>
      <c r="D222" s="22"/>
      <c r="E222" s="22">
        <v>3.85E-2</v>
      </c>
      <c r="F222" s="22">
        <v>1.7899999999999999E-2</v>
      </c>
      <c r="G222" s="22">
        <v>1.38E-2</v>
      </c>
      <c r="H222" s="22">
        <v>1.9900000000000001E-2</v>
      </c>
      <c r="J222" s="7">
        <v>1.7173275339999999E-2</v>
      </c>
      <c r="K222" s="7">
        <v>5.1686408706299999E-3</v>
      </c>
      <c r="L222" s="7">
        <v>-3.3768764835900002E-2</v>
      </c>
      <c r="M222" s="9">
        <v>1.2776285231799999E-2</v>
      </c>
      <c r="N222" s="9">
        <v>2.5927536660699999E-2</v>
      </c>
      <c r="O222" s="9">
        <v>-6.8128068816900001E-4</v>
      </c>
      <c r="P222" s="10">
        <v>1.44082497085E-2</v>
      </c>
      <c r="Q222" s="10">
        <v>2.8936961607699999E-2</v>
      </c>
      <c r="R222" s="10">
        <v>9.3122699810699993E-3</v>
      </c>
      <c r="S222" s="13">
        <v>1.3800932342400001E-2</v>
      </c>
      <c r="T222" s="27"/>
      <c r="U222" s="7">
        <f t="shared" si="25"/>
        <v>1.7073275339999999E-2</v>
      </c>
      <c r="V222" s="7">
        <f t="shared" si="25"/>
        <v>5.0686408706299996E-3</v>
      </c>
      <c r="W222" s="7">
        <f t="shared" si="25"/>
        <v>-3.3868764835900005E-2</v>
      </c>
      <c r="X222" s="9">
        <f t="shared" si="25"/>
        <v>1.26762852318E-2</v>
      </c>
      <c r="Y222" s="9">
        <f t="shared" si="25"/>
        <v>2.58275366607E-2</v>
      </c>
      <c r="Z222" s="9">
        <f t="shared" si="24"/>
        <v>-7.8128068816900006E-4</v>
      </c>
      <c r="AA222" s="10">
        <f t="shared" si="24"/>
        <v>1.43082497085E-2</v>
      </c>
      <c r="AB222" s="10">
        <f t="shared" si="24"/>
        <v>2.8836961607699999E-2</v>
      </c>
      <c r="AC222" s="10">
        <f t="shared" si="24"/>
        <v>9.2122699810699999E-3</v>
      </c>
      <c r="AD222" s="13">
        <f t="shared" si="24"/>
        <v>1.3700932342400001E-2</v>
      </c>
      <c r="AF222" s="10">
        <f t="shared" si="26"/>
        <v>8.7059082084812184E-3</v>
      </c>
      <c r="AG222" s="10">
        <f t="shared" si="27"/>
        <v>7.3515078142956831E-3</v>
      </c>
    </row>
    <row r="223" spans="1:33" x14ac:dyDescent="0.25">
      <c r="A223" s="3">
        <v>40633</v>
      </c>
      <c r="B223" s="4"/>
      <c r="C223" s="22">
        <v>1E-4</v>
      </c>
      <c r="D223" s="22"/>
      <c r="E223" s="22">
        <v>2.8000000000000004E-3</v>
      </c>
      <c r="F223" s="22">
        <v>2.7300000000000001E-2</v>
      </c>
      <c r="G223" s="22">
        <v>-1.3100000000000001E-2</v>
      </c>
      <c r="H223" s="22">
        <v>3.5499999999999997E-2</v>
      </c>
      <c r="J223" s="7">
        <v>2.8314020274200001E-3</v>
      </c>
      <c r="K223" s="7">
        <v>1.1083059398E-2</v>
      </c>
      <c r="L223" s="7">
        <v>-1.7771869013799999E-2</v>
      </c>
      <c r="M223" s="9">
        <v>1.5159447262999999E-3</v>
      </c>
      <c r="N223" s="9">
        <v>-2.7646967945E-2</v>
      </c>
      <c r="O223" s="9">
        <v>2.1215680200599999E-2</v>
      </c>
      <c r="P223" s="10">
        <v>-2.5905585166499999E-3</v>
      </c>
      <c r="Q223" s="10">
        <v>-6.0738255885000002E-3</v>
      </c>
      <c r="R223" s="10">
        <v>-3.1059349209300001E-3</v>
      </c>
      <c r="S223" s="13">
        <v>1.22174940466E-3</v>
      </c>
      <c r="T223" s="27"/>
      <c r="U223" s="7">
        <f t="shared" si="25"/>
        <v>2.7314020274200003E-3</v>
      </c>
      <c r="V223" s="7">
        <f t="shared" si="25"/>
        <v>1.0983059398000001E-2</v>
      </c>
      <c r="W223" s="7">
        <f t="shared" si="25"/>
        <v>-1.7871869013799998E-2</v>
      </c>
      <c r="X223" s="9">
        <f t="shared" si="25"/>
        <v>1.4159447262999999E-3</v>
      </c>
      <c r="Y223" s="9">
        <f t="shared" si="25"/>
        <v>-2.7746967944999999E-2</v>
      </c>
      <c r="Z223" s="9">
        <f t="shared" si="24"/>
        <v>2.11156802006E-2</v>
      </c>
      <c r="AA223" s="10">
        <f t="shared" si="24"/>
        <v>-2.6905585166499997E-3</v>
      </c>
      <c r="AB223" s="10">
        <f t="shared" si="24"/>
        <v>-6.1738255885000004E-3</v>
      </c>
      <c r="AC223" s="10">
        <f t="shared" si="24"/>
        <v>-3.2059349209299999E-3</v>
      </c>
      <c r="AD223" s="13">
        <f t="shared" si="24"/>
        <v>1.12174940466E-3</v>
      </c>
      <c r="AF223" s="10">
        <f t="shared" si="26"/>
        <v>-2.382563292506665E-3</v>
      </c>
      <c r="AG223" s="10">
        <f t="shared" si="27"/>
        <v>4.4199698512606116E-3</v>
      </c>
    </row>
    <row r="224" spans="1:33" x14ac:dyDescent="0.25">
      <c r="A224" s="3">
        <v>40662</v>
      </c>
      <c r="B224" s="4"/>
      <c r="C224" s="22">
        <v>0</v>
      </c>
      <c r="D224" s="22"/>
      <c r="E224" s="22">
        <v>2.8199999999999999E-2</v>
      </c>
      <c r="F224" s="22">
        <v>-2.3E-3</v>
      </c>
      <c r="G224" s="22">
        <v>-2.3100000000000002E-2</v>
      </c>
      <c r="H224" s="22">
        <v>7.000000000000001E-4</v>
      </c>
      <c r="J224" s="7">
        <v>1.70018911632E-2</v>
      </c>
      <c r="K224" s="7">
        <v>3.3691421402600001E-2</v>
      </c>
      <c r="L224" s="7">
        <v>-2.6723561521E-2</v>
      </c>
      <c r="M224" s="9">
        <v>2.4628409783300002E-2</v>
      </c>
      <c r="N224" s="9">
        <v>5.4025396240000002E-2</v>
      </c>
      <c r="O224" s="9">
        <v>2.32159793521E-2</v>
      </c>
      <c r="P224" s="10">
        <v>1.1379515569E-2</v>
      </c>
      <c r="Q224" s="10">
        <v>5.7360729502000003E-4</v>
      </c>
      <c r="R224" s="10">
        <v>9.2320017866399998E-3</v>
      </c>
      <c r="S224" s="13">
        <v>1.8020178268099998E-2</v>
      </c>
      <c r="T224" s="27"/>
      <c r="U224" s="7">
        <f t="shared" si="25"/>
        <v>1.70018911632E-2</v>
      </c>
      <c r="V224" s="7">
        <f t="shared" si="25"/>
        <v>3.3691421402600001E-2</v>
      </c>
      <c r="W224" s="7">
        <f t="shared" si="25"/>
        <v>-2.6723561521E-2</v>
      </c>
      <c r="X224" s="9">
        <f t="shared" si="25"/>
        <v>2.4628409783300002E-2</v>
      </c>
      <c r="Y224" s="9">
        <f t="shared" si="25"/>
        <v>5.4025396240000002E-2</v>
      </c>
      <c r="Z224" s="9">
        <f t="shared" si="24"/>
        <v>2.32159793521E-2</v>
      </c>
      <c r="AA224" s="10">
        <f t="shared" si="24"/>
        <v>1.1379515569E-2</v>
      </c>
      <c r="AB224" s="10">
        <f t="shared" si="24"/>
        <v>5.7360729502000003E-4</v>
      </c>
      <c r="AC224" s="10">
        <f t="shared" si="24"/>
        <v>9.2320017866399998E-3</v>
      </c>
      <c r="AD224" s="13">
        <f t="shared" si="24"/>
        <v>1.8020178268099998E-2</v>
      </c>
      <c r="AF224" s="10">
        <f t="shared" si="26"/>
        <v>1.633607345231778E-2</v>
      </c>
      <c r="AG224" s="10">
        <f t="shared" si="27"/>
        <v>2.2381714163430669E-2</v>
      </c>
    </row>
    <row r="225" spans="1:33" x14ac:dyDescent="0.25">
      <c r="A225" s="3">
        <v>40694</v>
      </c>
      <c r="B225" s="4"/>
      <c r="C225" s="22">
        <v>0</v>
      </c>
      <c r="D225" s="22"/>
      <c r="E225" s="22">
        <v>-1.47E-2</v>
      </c>
      <c r="F225" s="22">
        <v>-4.3E-3</v>
      </c>
      <c r="G225" s="22">
        <v>-2.2200000000000001E-2</v>
      </c>
      <c r="H225" s="22">
        <v>-5.6999999999999993E-3</v>
      </c>
      <c r="J225" s="7">
        <v>-1.67869806593E-2</v>
      </c>
      <c r="K225" s="7">
        <v>-1.0297673208400001E-2</v>
      </c>
      <c r="L225" s="7">
        <v>2.1952416150100001E-2</v>
      </c>
      <c r="M225" s="9">
        <v>-6.2644378143699997E-3</v>
      </c>
      <c r="N225" s="9">
        <v>-4.4415731965800002E-2</v>
      </c>
      <c r="O225" s="9">
        <v>-1.1053992844799999E-2</v>
      </c>
      <c r="P225" s="10">
        <v>-6.0750261972400002E-3</v>
      </c>
      <c r="Q225" s="10">
        <v>2.04172236154E-4</v>
      </c>
      <c r="R225" s="10">
        <v>2.1399225822899999E-3</v>
      </c>
      <c r="S225" s="13">
        <v>-9.5792091158699993E-3</v>
      </c>
      <c r="T225" s="27"/>
      <c r="U225" s="7">
        <f t="shared" si="25"/>
        <v>-1.67869806593E-2</v>
      </c>
      <c r="V225" s="7">
        <f t="shared" si="25"/>
        <v>-1.0297673208400001E-2</v>
      </c>
      <c r="W225" s="7">
        <f t="shared" si="25"/>
        <v>2.1952416150100001E-2</v>
      </c>
      <c r="X225" s="9">
        <f t="shared" si="25"/>
        <v>-6.2644378143699997E-3</v>
      </c>
      <c r="Y225" s="9">
        <f t="shared" si="25"/>
        <v>-4.4415731965800002E-2</v>
      </c>
      <c r="Z225" s="9">
        <f t="shared" si="24"/>
        <v>-1.1053992844799999E-2</v>
      </c>
      <c r="AA225" s="10">
        <f t="shared" si="24"/>
        <v>-6.0750261972400002E-3</v>
      </c>
      <c r="AB225" s="10">
        <f t="shared" si="24"/>
        <v>2.04172236154E-4</v>
      </c>
      <c r="AC225" s="10">
        <f t="shared" si="24"/>
        <v>2.1399225822899999E-3</v>
      </c>
      <c r="AD225" s="13">
        <f t="shared" si="24"/>
        <v>-9.5792091158699993E-3</v>
      </c>
      <c r="AF225" s="10">
        <f t="shared" si="26"/>
        <v>-7.8441479690406664E-3</v>
      </c>
      <c r="AG225" s="10">
        <f t="shared" si="27"/>
        <v>-6.4961088959308855E-3</v>
      </c>
    </row>
    <row r="226" spans="1:33" x14ac:dyDescent="0.25">
      <c r="A226" s="3">
        <v>40724</v>
      </c>
      <c r="B226" s="4"/>
      <c r="C226" s="22">
        <v>0</v>
      </c>
      <c r="D226" s="22"/>
      <c r="E226" s="22">
        <v>-1.8500000000000003E-2</v>
      </c>
      <c r="F226" s="22">
        <v>5.9999999999999995E-4</v>
      </c>
      <c r="G226" s="22">
        <v>-5.0000000000000001E-3</v>
      </c>
      <c r="H226" s="22">
        <v>1.7100000000000001E-2</v>
      </c>
      <c r="J226" s="7">
        <v>-1.4874628671400001E-2</v>
      </c>
      <c r="K226" s="7">
        <v>-2.8905351923899998E-3</v>
      </c>
      <c r="L226" s="7">
        <v>1.5695661298499999E-2</v>
      </c>
      <c r="M226" s="9">
        <v>-1.1132039618800001E-2</v>
      </c>
      <c r="N226" s="9">
        <v>-3.07527348614E-2</v>
      </c>
      <c r="O226" s="9">
        <v>-6.50592948997E-3</v>
      </c>
      <c r="P226" s="10">
        <v>-2.1599528024499999E-2</v>
      </c>
      <c r="Q226" s="10">
        <v>-8.5856375947999993E-3</v>
      </c>
      <c r="R226" s="10">
        <v>5.5909003999199999E-4</v>
      </c>
      <c r="S226" s="13">
        <v>-1.36214075017E-2</v>
      </c>
      <c r="T226" s="27"/>
      <c r="U226" s="7">
        <f t="shared" si="25"/>
        <v>-1.4874628671400001E-2</v>
      </c>
      <c r="V226" s="7">
        <f t="shared" si="25"/>
        <v>-2.8905351923899998E-3</v>
      </c>
      <c r="W226" s="7">
        <f t="shared" si="25"/>
        <v>1.5695661298499999E-2</v>
      </c>
      <c r="X226" s="9">
        <f t="shared" si="25"/>
        <v>-1.1132039618800001E-2</v>
      </c>
      <c r="Y226" s="9">
        <f t="shared" si="25"/>
        <v>-3.07527348614E-2</v>
      </c>
      <c r="Z226" s="9">
        <f t="shared" si="24"/>
        <v>-6.50592948997E-3</v>
      </c>
      <c r="AA226" s="10">
        <f t="shared" si="24"/>
        <v>-2.1599528024499999E-2</v>
      </c>
      <c r="AB226" s="10">
        <f t="shared" si="24"/>
        <v>-8.5856375947999993E-3</v>
      </c>
      <c r="AC226" s="10">
        <f t="shared" si="24"/>
        <v>5.5909003999199999E-4</v>
      </c>
      <c r="AD226" s="13">
        <f t="shared" si="24"/>
        <v>-1.36214075017E-2</v>
      </c>
      <c r="AF226" s="10">
        <f t="shared" si="26"/>
        <v>-8.8984757905297782E-3</v>
      </c>
      <c r="AG226" s="10">
        <f t="shared" si="27"/>
        <v>-5.7625531706410422E-3</v>
      </c>
    </row>
    <row r="227" spans="1:33" x14ac:dyDescent="0.25">
      <c r="A227" s="3">
        <v>40753</v>
      </c>
      <c r="B227" s="4"/>
      <c r="C227" s="22">
        <v>0</v>
      </c>
      <c r="D227" s="22"/>
      <c r="E227" s="22">
        <v>-2.35E-2</v>
      </c>
      <c r="F227" s="22">
        <v>-1.43E-2</v>
      </c>
      <c r="G227" s="22">
        <v>-1.1299999999999999E-2</v>
      </c>
      <c r="H227" s="22">
        <v>1.1999999999999999E-3</v>
      </c>
      <c r="J227" s="7">
        <v>-4.1110641626399998E-3</v>
      </c>
      <c r="K227" s="7">
        <v>-1.84003914013E-3</v>
      </c>
      <c r="L227" s="7">
        <v>3.0098731804400002E-2</v>
      </c>
      <c r="M227" s="9">
        <v>2.5262843583800002E-2</v>
      </c>
      <c r="N227" s="9">
        <v>4.0295921882100003E-2</v>
      </c>
      <c r="O227" s="9">
        <v>1.6679212224200001E-2</v>
      </c>
      <c r="P227" s="10">
        <v>-7.77453590887E-3</v>
      </c>
      <c r="Q227" s="10">
        <v>-1.44478320905E-3</v>
      </c>
      <c r="R227" s="10">
        <v>5.52763741462E-3</v>
      </c>
      <c r="S227" s="13">
        <v>6.8729070375300001E-3</v>
      </c>
      <c r="T227" s="27"/>
      <c r="U227" s="7">
        <f t="shared" si="25"/>
        <v>-4.1110641626399998E-3</v>
      </c>
      <c r="V227" s="7">
        <f t="shared" si="25"/>
        <v>-1.84003914013E-3</v>
      </c>
      <c r="W227" s="7">
        <f t="shared" si="25"/>
        <v>3.0098731804400002E-2</v>
      </c>
      <c r="X227" s="9">
        <f t="shared" si="25"/>
        <v>2.5262843583800002E-2</v>
      </c>
      <c r="Y227" s="9">
        <f t="shared" si="25"/>
        <v>4.0295921882100003E-2</v>
      </c>
      <c r="Z227" s="9">
        <f t="shared" si="24"/>
        <v>1.6679212224200001E-2</v>
      </c>
      <c r="AA227" s="10">
        <f t="shared" si="24"/>
        <v>-7.77453590887E-3</v>
      </c>
      <c r="AB227" s="10">
        <f t="shared" si="24"/>
        <v>-1.44478320905E-3</v>
      </c>
      <c r="AC227" s="10">
        <f t="shared" si="24"/>
        <v>5.52763741462E-3</v>
      </c>
      <c r="AD227" s="13">
        <f t="shared" si="24"/>
        <v>6.8729070375300001E-3</v>
      </c>
      <c r="AF227" s="10">
        <f t="shared" si="26"/>
        <v>1.1410436054269998E-2</v>
      </c>
      <c r="AG227" s="10">
        <f t="shared" si="27"/>
        <v>-1.4242646444923208E-3</v>
      </c>
    </row>
    <row r="228" spans="1:33" x14ac:dyDescent="0.25">
      <c r="A228" s="3">
        <v>40786</v>
      </c>
      <c r="B228" s="4"/>
      <c r="C228" s="22">
        <v>1E-4</v>
      </c>
      <c r="D228" s="22"/>
      <c r="E228" s="22">
        <v>-5.8600000000000006E-2</v>
      </c>
      <c r="F228" s="22">
        <v>-3.2400000000000005E-2</v>
      </c>
      <c r="G228" s="22">
        <v>-1.49E-2</v>
      </c>
      <c r="H228" s="22">
        <v>-3.5999999999999999E-3</v>
      </c>
      <c r="J228" s="7">
        <v>-4.4446720962899998E-2</v>
      </c>
      <c r="K228" s="7">
        <v>-8.94598032691E-3</v>
      </c>
      <c r="L228" s="7">
        <v>6.5551792800600001E-2</v>
      </c>
      <c r="M228" s="9">
        <v>1.90797216092E-2</v>
      </c>
      <c r="N228" s="9">
        <v>2.4624161088799999E-3</v>
      </c>
      <c r="O228" s="9">
        <v>-3.1526861142199998E-2</v>
      </c>
      <c r="P228" s="10">
        <v>-5.3694078863399997E-2</v>
      </c>
      <c r="Q228" s="10">
        <v>-1.73400512147E-2</v>
      </c>
      <c r="R228" s="10">
        <v>-2.7410495763200001E-3</v>
      </c>
      <c r="S228" s="13">
        <v>-2.3004099658100002E-2</v>
      </c>
      <c r="T228" s="27"/>
      <c r="U228" s="7">
        <f t="shared" si="25"/>
        <v>-4.4546720962900001E-2</v>
      </c>
      <c r="V228" s="7">
        <f t="shared" si="25"/>
        <v>-9.0459803269099994E-3</v>
      </c>
      <c r="W228" s="7">
        <f t="shared" si="25"/>
        <v>6.5451792800599998E-2</v>
      </c>
      <c r="X228" s="9">
        <f t="shared" si="25"/>
        <v>1.8979721609200001E-2</v>
      </c>
      <c r="Y228" s="9">
        <f t="shared" si="25"/>
        <v>2.3624161088800001E-3</v>
      </c>
      <c r="Z228" s="9">
        <f t="shared" si="24"/>
        <v>-3.1626861142200001E-2</v>
      </c>
      <c r="AA228" s="10">
        <f t="shared" si="24"/>
        <v>-5.3794078863399999E-2</v>
      </c>
      <c r="AB228" s="10">
        <f t="shared" si="24"/>
        <v>-1.7440051214699999E-2</v>
      </c>
      <c r="AC228" s="10">
        <f t="shared" si="24"/>
        <v>-2.84104957632E-3</v>
      </c>
      <c r="AD228" s="13">
        <f t="shared" si="24"/>
        <v>-2.3104099658100001E-2</v>
      </c>
      <c r="AF228" s="10">
        <f t="shared" si="26"/>
        <v>-8.0556457297499984E-3</v>
      </c>
      <c r="AG228" s="10">
        <f t="shared" si="27"/>
        <v>-1.2585189772473302E-2</v>
      </c>
    </row>
    <row r="229" spans="1:33" x14ac:dyDescent="0.25">
      <c r="A229" s="3">
        <v>40816</v>
      </c>
      <c r="B229" s="4"/>
      <c r="C229" s="22">
        <v>0</v>
      </c>
      <c r="D229" s="22"/>
      <c r="E229" s="22">
        <v>-8.43E-2</v>
      </c>
      <c r="F229" s="22">
        <v>-3.5799999999999998E-2</v>
      </c>
      <c r="G229" s="22">
        <v>-9.7999999999999997E-3</v>
      </c>
      <c r="H229" s="22">
        <v>-2.5099999999999997E-2</v>
      </c>
      <c r="J229" s="7">
        <v>-5.2218274650799999E-2</v>
      </c>
      <c r="K229" s="7">
        <v>-2.21629978165E-2</v>
      </c>
      <c r="L229" s="7">
        <v>8.4496724993700006E-2</v>
      </c>
      <c r="M229" s="9">
        <v>-7.0169425230899997E-4</v>
      </c>
      <c r="N229" s="9">
        <v>-7.8394750423200002E-3</v>
      </c>
      <c r="O229" s="9">
        <v>-7.4699544675300003E-2</v>
      </c>
      <c r="P229" s="10">
        <v>-5.0624866492299997E-2</v>
      </c>
      <c r="Q229" s="10">
        <v>-1.76741349236E-2</v>
      </c>
      <c r="R229" s="10">
        <v>-1.8635120064E-3</v>
      </c>
      <c r="S229" s="13">
        <v>-3.2012742342099998E-2</v>
      </c>
      <c r="T229" s="27"/>
      <c r="U229" s="7">
        <f t="shared" si="25"/>
        <v>-5.2218274650799999E-2</v>
      </c>
      <c r="V229" s="7">
        <f t="shared" si="25"/>
        <v>-2.21629978165E-2</v>
      </c>
      <c r="W229" s="7">
        <f t="shared" si="25"/>
        <v>8.4496724993700006E-2</v>
      </c>
      <c r="X229" s="9">
        <f t="shared" si="25"/>
        <v>-7.0169425230899997E-4</v>
      </c>
      <c r="Y229" s="9">
        <f t="shared" si="25"/>
        <v>-7.8394750423200002E-3</v>
      </c>
      <c r="Z229" s="9">
        <f t="shared" si="24"/>
        <v>-7.4699544675300003E-2</v>
      </c>
      <c r="AA229" s="10">
        <f t="shared" si="24"/>
        <v>-5.0624866492299997E-2</v>
      </c>
      <c r="AB229" s="10">
        <f t="shared" si="24"/>
        <v>-1.76741349236E-2</v>
      </c>
      <c r="AC229" s="10">
        <f t="shared" si="24"/>
        <v>-1.8635120064E-3</v>
      </c>
      <c r="AD229" s="13">
        <f t="shared" si="24"/>
        <v>-3.2012742342099998E-2</v>
      </c>
      <c r="AF229" s="10">
        <f t="shared" si="26"/>
        <v>-1.5920863873980996E-2</v>
      </c>
      <c r="AG229" s="10">
        <f t="shared" si="27"/>
        <v>-1.8242584773231409E-2</v>
      </c>
    </row>
    <row r="230" spans="1:33" x14ac:dyDescent="0.25">
      <c r="A230" s="3">
        <v>40847</v>
      </c>
      <c r="B230" s="4"/>
      <c r="C230" s="22">
        <v>0</v>
      </c>
      <c r="D230" s="22"/>
      <c r="E230" s="22">
        <v>0.1153</v>
      </c>
      <c r="F230" s="22">
        <v>3.5299999999999998E-2</v>
      </c>
      <c r="G230" s="22">
        <v>-9.1999999999999998E-3</v>
      </c>
      <c r="H230" s="22">
        <v>-1.44E-2</v>
      </c>
      <c r="J230" s="7">
        <v>4.45009943578E-2</v>
      </c>
      <c r="K230" s="7">
        <v>2.7545559320799998E-2</v>
      </c>
      <c r="L230" s="7">
        <v>-9.5900372335100001E-2</v>
      </c>
      <c r="M230" s="9">
        <v>1.77080044642E-3</v>
      </c>
      <c r="N230" s="9">
        <v>-5.0672022423300003E-2</v>
      </c>
      <c r="O230" s="9">
        <v>3.7013791492700003E-2</v>
      </c>
      <c r="P230" s="10">
        <v>2.55470772029E-2</v>
      </c>
      <c r="Q230" s="10">
        <v>1.17309449372E-2</v>
      </c>
      <c r="R230" s="10">
        <v>1.37694672948E-3</v>
      </c>
      <c r="S230" s="13">
        <v>1.7255033290800002E-2</v>
      </c>
      <c r="T230" s="27"/>
      <c r="U230" s="7">
        <f t="shared" si="25"/>
        <v>4.45009943578E-2</v>
      </c>
      <c r="V230" s="7">
        <f t="shared" si="25"/>
        <v>2.7545559320799998E-2</v>
      </c>
      <c r="W230" s="7">
        <f t="shared" si="25"/>
        <v>-9.5900372335100001E-2</v>
      </c>
      <c r="X230" s="9">
        <f t="shared" si="25"/>
        <v>1.77080044642E-3</v>
      </c>
      <c r="Y230" s="9">
        <f t="shared" si="25"/>
        <v>-5.0672022423300003E-2</v>
      </c>
      <c r="Z230" s="9">
        <f t="shared" si="24"/>
        <v>3.7013791492700003E-2</v>
      </c>
      <c r="AA230" s="10">
        <f t="shared" si="24"/>
        <v>2.55470772029E-2</v>
      </c>
      <c r="AB230" s="10">
        <f t="shared" si="24"/>
        <v>1.17309449372E-2</v>
      </c>
      <c r="AC230" s="10">
        <f t="shared" si="24"/>
        <v>1.37694672948E-3</v>
      </c>
      <c r="AD230" s="13">
        <f t="shared" si="24"/>
        <v>1.7255033290800002E-2</v>
      </c>
      <c r="AF230" s="10">
        <f t="shared" si="26"/>
        <v>3.2374663654444381E-4</v>
      </c>
      <c r="AG230" s="10">
        <f t="shared" si="27"/>
        <v>1.8189343995524077E-2</v>
      </c>
    </row>
    <row r="231" spans="1:33" x14ac:dyDescent="0.25">
      <c r="A231" s="3">
        <v>40877</v>
      </c>
      <c r="B231" s="4"/>
      <c r="C231" s="22">
        <v>0</v>
      </c>
      <c r="D231" s="22"/>
      <c r="E231" s="22">
        <v>-6.1000000000000004E-3</v>
      </c>
      <c r="F231" s="22">
        <v>-2.2000000000000001E-3</v>
      </c>
      <c r="G231" s="22">
        <v>-2.9999999999999997E-4</v>
      </c>
      <c r="H231" s="22">
        <v>3.9800000000000002E-2</v>
      </c>
      <c r="J231" s="7">
        <v>-1.48093394408E-2</v>
      </c>
      <c r="K231" s="7">
        <v>9.2790816804799996E-4</v>
      </c>
      <c r="L231" s="7">
        <v>-1.71560060176E-3</v>
      </c>
      <c r="M231" s="9">
        <v>-2.9595760752700002E-4</v>
      </c>
      <c r="N231" s="9">
        <v>1.75387278601E-3</v>
      </c>
      <c r="O231" s="9">
        <v>-2.68698563651E-2</v>
      </c>
      <c r="P231" s="10">
        <v>-1.0523960688600001E-2</v>
      </c>
      <c r="Q231" s="10">
        <v>-5.9660048521600001E-3</v>
      </c>
      <c r="R231" s="10">
        <v>4.9428796369899997E-3</v>
      </c>
      <c r="S231" s="13">
        <v>-7.8863638911900007E-3</v>
      </c>
      <c r="T231" s="27"/>
      <c r="U231" s="7">
        <f t="shared" si="25"/>
        <v>-1.48093394408E-2</v>
      </c>
      <c r="V231" s="7">
        <f t="shared" si="25"/>
        <v>9.2790816804799996E-4</v>
      </c>
      <c r="W231" s="7">
        <f t="shared" si="25"/>
        <v>-1.71560060176E-3</v>
      </c>
      <c r="X231" s="9">
        <f t="shared" si="25"/>
        <v>-2.9595760752700002E-4</v>
      </c>
      <c r="Y231" s="9">
        <f t="shared" si="25"/>
        <v>1.75387278601E-3</v>
      </c>
      <c r="Z231" s="9">
        <f t="shared" si="24"/>
        <v>-2.68698563651E-2</v>
      </c>
      <c r="AA231" s="10">
        <f t="shared" si="24"/>
        <v>-1.0523960688600001E-2</v>
      </c>
      <c r="AB231" s="10">
        <f t="shared" si="24"/>
        <v>-5.9660048521600001E-3</v>
      </c>
      <c r="AC231" s="10">
        <f t="shared" si="24"/>
        <v>4.9428796369899997E-3</v>
      </c>
      <c r="AD231" s="13">
        <f t="shared" si="24"/>
        <v>-7.8863638911900007E-3</v>
      </c>
      <c r="AF231" s="10">
        <f t="shared" si="26"/>
        <v>-5.8395621072110009E-3</v>
      </c>
      <c r="AG231" s="10">
        <f t="shared" si="27"/>
        <v>-1.239499754725294E-3</v>
      </c>
    </row>
    <row r="232" spans="1:33" x14ac:dyDescent="0.25">
      <c r="A232" s="3">
        <v>40907</v>
      </c>
      <c r="B232" s="4"/>
      <c r="C232" s="22">
        <v>0</v>
      </c>
      <c r="D232" s="22"/>
      <c r="E232" s="22">
        <v>4.8999999999999998E-3</v>
      </c>
      <c r="F232" s="22">
        <v>-4.3E-3</v>
      </c>
      <c r="G232" s="22">
        <v>1.5500000000000002E-2</v>
      </c>
      <c r="H232" s="22">
        <v>1.9099999999999999E-2</v>
      </c>
      <c r="J232" s="7">
        <v>-8.8591584567499996E-3</v>
      </c>
      <c r="K232" s="7">
        <v>-4.9288901555099998E-3</v>
      </c>
      <c r="L232" s="7">
        <v>1.6454941382200002E-2</v>
      </c>
      <c r="M232" s="9">
        <v>4.2822318481400001E-3</v>
      </c>
      <c r="N232" s="9">
        <v>7.8926744095500004E-3</v>
      </c>
      <c r="O232" s="9">
        <v>-7.0193994343899996E-3</v>
      </c>
      <c r="P232" s="10">
        <v>-8.0733886465899993E-3</v>
      </c>
      <c r="Q232" s="10">
        <v>6.2181161855499999E-3</v>
      </c>
      <c r="R232" s="10">
        <v>3.7939662374499999E-3</v>
      </c>
      <c r="S232" s="13">
        <v>-2.18802999582E-3</v>
      </c>
      <c r="T232" s="27"/>
      <c r="U232" s="7">
        <f t="shared" si="25"/>
        <v>-8.8591584567499996E-3</v>
      </c>
      <c r="V232" s="7">
        <f t="shared" si="25"/>
        <v>-4.9288901555099998E-3</v>
      </c>
      <c r="W232" s="7">
        <f t="shared" si="25"/>
        <v>1.6454941382200002E-2</v>
      </c>
      <c r="X232" s="9">
        <f t="shared" si="25"/>
        <v>4.2822318481400001E-3</v>
      </c>
      <c r="Y232" s="9">
        <f t="shared" si="25"/>
        <v>7.8926744095500004E-3</v>
      </c>
      <c r="Z232" s="9">
        <f t="shared" si="24"/>
        <v>-7.0193994343899996E-3</v>
      </c>
      <c r="AA232" s="10">
        <f t="shared" si="24"/>
        <v>-8.0733886465899993E-3</v>
      </c>
      <c r="AB232" s="10">
        <f t="shared" si="24"/>
        <v>6.2181161855499999E-3</v>
      </c>
      <c r="AC232" s="10">
        <f t="shared" si="24"/>
        <v>3.7939662374499999E-3</v>
      </c>
      <c r="AD232" s="13">
        <f t="shared" si="24"/>
        <v>-2.18802999582E-3</v>
      </c>
      <c r="AF232" s="10">
        <f t="shared" si="26"/>
        <v>1.0845659299611109E-3</v>
      </c>
      <c r="AG232" s="10">
        <f t="shared" si="27"/>
        <v>-2.972358032222551E-3</v>
      </c>
    </row>
    <row r="233" spans="1:33" x14ac:dyDescent="0.25">
      <c r="A233" s="3">
        <v>40939</v>
      </c>
      <c r="B233" s="4"/>
      <c r="C233" s="22">
        <v>0</v>
      </c>
      <c r="D233" s="22"/>
      <c r="E233" s="22">
        <v>5.3899999999999997E-2</v>
      </c>
      <c r="F233" s="22">
        <v>2.4E-2</v>
      </c>
      <c r="G233" s="22">
        <v>-2.2200000000000001E-2</v>
      </c>
      <c r="H233" s="22">
        <v>-7.9400000000000012E-2</v>
      </c>
      <c r="J233" s="7">
        <v>3.9064696396999998E-2</v>
      </c>
      <c r="K233" s="7">
        <v>1.7128193924000001E-3</v>
      </c>
      <c r="L233" s="7">
        <v>-7.5820699392300003E-2</v>
      </c>
      <c r="M233" s="9">
        <v>1.21877399407E-2</v>
      </c>
      <c r="N233" s="9">
        <v>1.1439644838299999E-2</v>
      </c>
      <c r="O233" s="9">
        <v>3.7375352234999999E-2</v>
      </c>
      <c r="P233" s="10">
        <v>2.80247262767E-2</v>
      </c>
      <c r="Q233" s="10">
        <v>2.3593573935000001E-2</v>
      </c>
      <c r="R233" s="10">
        <v>1.16912715417E-2</v>
      </c>
      <c r="S233" s="13">
        <v>2.3350686229300002E-2</v>
      </c>
      <c r="T233" s="27"/>
      <c r="U233" s="7">
        <f t="shared" si="25"/>
        <v>3.9064696396999998E-2</v>
      </c>
      <c r="V233" s="7">
        <f t="shared" si="25"/>
        <v>1.7128193924000001E-3</v>
      </c>
      <c r="W233" s="7">
        <f t="shared" si="25"/>
        <v>-7.5820699392300003E-2</v>
      </c>
      <c r="X233" s="9">
        <f t="shared" si="25"/>
        <v>1.21877399407E-2</v>
      </c>
      <c r="Y233" s="9">
        <f t="shared" si="25"/>
        <v>1.1439644838299999E-2</v>
      </c>
      <c r="Z233" s="9">
        <f t="shared" si="24"/>
        <v>3.7375352234999999E-2</v>
      </c>
      <c r="AA233" s="10">
        <f t="shared" si="24"/>
        <v>2.80247262767E-2</v>
      </c>
      <c r="AB233" s="10">
        <f t="shared" si="24"/>
        <v>2.3593573935000001E-2</v>
      </c>
      <c r="AC233" s="10">
        <f t="shared" si="24"/>
        <v>1.16912715417E-2</v>
      </c>
      <c r="AD233" s="13">
        <f t="shared" si="24"/>
        <v>2.3350686229300002E-2</v>
      </c>
      <c r="AF233" s="10">
        <f t="shared" si="26"/>
        <v>9.9187916849444412E-3</v>
      </c>
      <c r="AG233" s="10">
        <f t="shared" si="27"/>
        <v>3.531324351496046E-3</v>
      </c>
    </row>
    <row r="234" spans="1:33" x14ac:dyDescent="0.25">
      <c r="A234" s="3">
        <v>40968</v>
      </c>
      <c r="B234" s="4"/>
      <c r="C234" s="22">
        <v>0</v>
      </c>
      <c r="D234" s="22"/>
      <c r="E234" s="22">
        <v>4.2000000000000003E-2</v>
      </c>
      <c r="F234" s="22">
        <v>-1.6E-2</v>
      </c>
      <c r="G234" s="22">
        <v>-2.9999999999999997E-4</v>
      </c>
      <c r="H234" s="22">
        <v>-2.7000000000000001E-3</v>
      </c>
      <c r="J234" s="7">
        <v>2.6418383516299999E-2</v>
      </c>
      <c r="K234" s="7">
        <v>1.33346100851E-2</v>
      </c>
      <c r="L234" s="7">
        <v>-4.6567317804899998E-2</v>
      </c>
      <c r="M234" s="9">
        <v>7.8516879618099993E-3</v>
      </c>
      <c r="N234" s="9">
        <v>1.2038856593E-2</v>
      </c>
      <c r="O234" s="9">
        <v>2.9176876121700002E-2</v>
      </c>
      <c r="P234" s="10">
        <v>1.5808833967199998E-2</v>
      </c>
      <c r="Q234" s="10">
        <v>1.87844860237E-2</v>
      </c>
      <c r="R234" s="10">
        <v>1.00172943972E-2</v>
      </c>
      <c r="S234" s="13">
        <v>1.6090669113799999E-2</v>
      </c>
      <c r="T234" s="27"/>
      <c r="U234" s="7">
        <f t="shared" si="25"/>
        <v>2.6418383516299999E-2</v>
      </c>
      <c r="V234" s="7">
        <f t="shared" si="25"/>
        <v>1.33346100851E-2</v>
      </c>
      <c r="W234" s="7">
        <f t="shared" si="25"/>
        <v>-4.6567317804899998E-2</v>
      </c>
      <c r="X234" s="9">
        <f t="shared" si="25"/>
        <v>7.8516879618099993E-3</v>
      </c>
      <c r="Y234" s="9">
        <f t="shared" si="25"/>
        <v>1.2038856593E-2</v>
      </c>
      <c r="Z234" s="9">
        <f t="shared" si="24"/>
        <v>2.9176876121700002E-2</v>
      </c>
      <c r="AA234" s="10">
        <f t="shared" si="24"/>
        <v>1.5808833967199998E-2</v>
      </c>
      <c r="AB234" s="10">
        <f t="shared" si="24"/>
        <v>1.87844860237E-2</v>
      </c>
      <c r="AC234" s="10">
        <f t="shared" si="24"/>
        <v>1.00172943972E-2</v>
      </c>
      <c r="AD234" s="13">
        <f t="shared" si="24"/>
        <v>1.6090669113799999E-2</v>
      </c>
      <c r="AF234" s="10">
        <f t="shared" si="26"/>
        <v>9.6515234290122202E-3</v>
      </c>
      <c r="AG234" s="10">
        <f t="shared" si="27"/>
        <v>1.0255616561579566E-2</v>
      </c>
    </row>
    <row r="235" spans="1:33" x14ac:dyDescent="0.25">
      <c r="A235" s="3">
        <v>40998</v>
      </c>
      <c r="B235" s="4"/>
      <c r="C235" s="22">
        <v>0</v>
      </c>
      <c r="D235" s="22"/>
      <c r="E235" s="22">
        <v>2.52E-2</v>
      </c>
      <c r="F235" s="22">
        <v>-1.9E-3</v>
      </c>
      <c r="G235" s="22">
        <v>2.0000000000000001E-4</v>
      </c>
      <c r="H235" s="22">
        <v>1.49E-2</v>
      </c>
      <c r="J235" s="7">
        <v>4.99849464619E-3</v>
      </c>
      <c r="K235" s="7">
        <v>-1.55311900473E-3</v>
      </c>
      <c r="L235" s="7">
        <v>-1.35407692989E-2</v>
      </c>
      <c r="M235" s="9">
        <v>-4.2707371452499997E-3</v>
      </c>
      <c r="N235" s="9">
        <v>-2.9648180258199999E-2</v>
      </c>
      <c r="O235" s="9">
        <v>-7.0118467475499997E-3</v>
      </c>
      <c r="P235" s="10">
        <v>7.8633617311099999E-3</v>
      </c>
      <c r="Q235" s="10">
        <v>5.53545709108E-3</v>
      </c>
      <c r="R235" s="10">
        <v>7.3767664747600003E-3</v>
      </c>
      <c r="S235" s="13">
        <v>4.7830063017799998E-4</v>
      </c>
      <c r="T235" s="27"/>
      <c r="U235" s="7">
        <f t="shared" si="25"/>
        <v>4.99849464619E-3</v>
      </c>
      <c r="V235" s="7">
        <f t="shared" si="25"/>
        <v>-1.55311900473E-3</v>
      </c>
      <c r="W235" s="7">
        <f t="shared" si="25"/>
        <v>-1.35407692989E-2</v>
      </c>
      <c r="X235" s="9">
        <f t="shared" si="25"/>
        <v>-4.2707371452499997E-3</v>
      </c>
      <c r="Y235" s="9">
        <f t="shared" si="25"/>
        <v>-2.9648180258199999E-2</v>
      </c>
      <c r="Z235" s="9">
        <f t="shared" si="24"/>
        <v>-7.0118467475499997E-3</v>
      </c>
      <c r="AA235" s="10">
        <f t="shared" si="24"/>
        <v>7.8633617311099999E-3</v>
      </c>
      <c r="AB235" s="10">
        <f t="shared" si="24"/>
        <v>5.53545709108E-3</v>
      </c>
      <c r="AC235" s="10">
        <f t="shared" si="24"/>
        <v>7.3767664747600003E-3</v>
      </c>
      <c r="AD235" s="13">
        <f t="shared" si="24"/>
        <v>4.7830063017799998E-4</v>
      </c>
      <c r="AF235" s="10">
        <f t="shared" si="26"/>
        <v>-3.3611747234988886E-3</v>
      </c>
      <c r="AG235" s="10">
        <f t="shared" si="27"/>
        <v>6.2201473630167778E-4</v>
      </c>
    </row>
    <row r="236" spans="1:33" x14ac:dyDescent="0.25">
      <c r="A236" s="3">
        <v>41029</v>
      </c>
      <c r="B236" s="4"/>
      <c r="C236" s="22">
        <v>0</v>
      </c>
      <c r="D236" s="22"/>
      <c r="E236" s="22">
        <v>-6.8999999999999999E-3</v>
      </c>
      <c r="F236" s="22">
        <v>-5.7999999999999996E-3</v>
      </c>
      <c r="G236" s="22">
        <v>-1.9E-3</v>
      </c>
      <c r="H236" s="22">
        <v>3.9399999999999998E-2</v>
      </c>
      <c r="J236" s="7">
        <v>-4.6799926357500004E-3</v>
      </c>
      <c r="K236" s="7">
        <v>-4.1385893658600001E-3</v>
      </c>
      <c r="L236" s="7">
        <v>-2.5322639732399999E-2</v>
      </c>
      <c r="M236" s="9">
        <v>-2.5215523259299998E-3</v>
      </c>
      <c r="N236" s="9">
        <v>4.2989748653999996E-3</v>
      </c>
      <c r="O236" s="9">
        <v>1.49233872511E-3</v>
      </c>
      <c r="P236" s="10">
        <v>-2.2993671464899999E-3</v>
      </c>
      <c r="Q236" s="10">
        <v>-2.3812004024299999E-3</v>
      </c>
      <c r="R236" s="10">
        <v>6.8698654936799998E-3</v>
      </c>
      <c r="S236" s="13">
        <v>-4.2301837438700002E-4</v>
      </c>
      <c r="T236" s="27"/>
      <c r="U236" s="7">
        <f t="shared" si="25"/>
        <v>-4.6799926357500004E-3</v>
      </c>
      <c r="V236" s="7">
        <f t="shared" si="25"/>
        <v>-4.1385893658600001E-3</v>
      </c>
      <c r="W236" s="7">
        <f t="shared" si="25"/>
        <v>-2.5322639732399999E-2</v>
      </c>
      <c r="X236" s="9">
        <f t="shared" si="25"/>
        <v>-2.5215523259299998E-3</v>
      </c>
      <c r="Y236" s="9">
        <f t="shared" si="25"/>
        <v>4.2989748653999996E-3</v>
      </c>
      <c r="Z236" s="9">
        <f t="shared" si="24"/>
        <v>1.49233872511E-3</v>
      </c>
      <c r="AA236" s="10">
        <f t="shared" si="24"/>
        <v>-2.2993671464899999E-3</v>
      </c>
      <c r="AB236" s="10">
        <f t="shared" si="24"/>
        <v>-2.3812004024299999E-3</v>
      </c>
      <c r="AC236" s="10">
        <f t="shared" si="24"/>
        <v>6.8698654936799998E-3</v>
      </c>
      <c r="AD236" s="13">
        <f t="shared" si="24"/>
        <v>-4.2301837438700002E-4</v>
      </c>
      <c r="AF236" s="10">
        <f t="shared" si="26"/>
        <v>-3.1869069471855559E-3</v>
      </c>
      <c r="AG236" s="10">
        <f t="shared" si="27"/>
        <v>-5.3027393353037256E-3</v>
      </c>
    </row>
    <row r="237" spans="1:33" x14ac:dyDescent="0.25">
      <c r="A237" s="3">
        <v>41060</v>
      </c>
      <c r="B237" s="4"/>
      <c r="C237" s="22">
        <v>1E-4</v>
      </c>
      <c r="D237" s="22"/>
      <c r="E237" s="22">
        <v>-6.59E-2</v>
      </c>
      <c r="F237" s="22">
        <v>-2.0000000000000001E-4</v>
      </c>
      <c r="G237" s="22">
        <v>1.9E-3</v>
      </c>
      <c r="H237" s="22">
        <v>6.6500000000000004E-2</v>
      </c>
      <c r="J237" s="7">
        <v>-4.5273925649700002E-2</v>
      </c>
      <c r="K237" s="7">
        <v>-3.18055522932E-2</v>
      </c>
      <c r="L237" s="7">
        <v>9.0336589406599999E-2</v>
      </c>
      <c r="M237" s="9">
        <v>1.9355221259500001E-3</v>
      </c>
      <c r="N237" s="9">
        <v>2.3829191326200001E-2</v>
      </c>
      <c r="O237" s="9">
        <v>-3.7888531003700002E-2</v>
      </c>
      <c r="P237" s="10">
        <v>-1.3255901416899999E-2</v>
      </c>
      <c r="Q237" s="10">
        <v>-8.3873607530000008E-3</v>
      </c>
      <c r="R237" s="10">
        <v>2.37691671937E-3</v>
      </c>
      <c r="S237" s="13">
        <v>-1.33186489526E-2</v>
      </c>
      <c r="T237" s="27"/>
      <c r="U237" s="7">
        <f t="shared" si="25"/>
        <v>-4.5373925649700005E-2</v>
      </c>
      <c r="V237" s="7">
        <f t="shared" si="25"/>
        <v>-3.1905552293200003E-2</v>
      </c>
      <c r="W237" s="7">
        <f t="shared" si="25"/>
        <v>9.0236589406599996E-2</v>
      </c>
      <c r="X237" s="9">
        <f t="shared" si="25"/>
        <v>1.83552212595E-3</v>
      </c>
      <c r="Y237" s="9">
        <f t="shared" si="25"/>
        <v>2.3729191326200001E-2</v>
      </c>
      <c r="Z237" s="9">
        <f t="shared" si="24"/>
        <v>-3.7988531003700005E-2</v>
      </c>
      <c r="AA237" s="10">
        <f t="shared" si="24"/>
        <v>-1.3355901416899999E-2</v>
      </c>
      <c r="AB237" s="10">
        <f t="shared" si="24"/>
        <v>-8.4873607530000002E-3</v>
      </c>
      <c r="AC237" s="10">
        <f t="shared" si="24"/>
        <v>2.2769167193700001E-3</v>
      </c>
      <c r="AD237" s="13">
        <f t="shared" si="24"/>
        <v>-1.3418648952599999E-2</v>
      </c>
      <c r="AF237" s="10">
        <f t="shared" si="26"/>
        <v>-2.1147835042644469E-3</v>
      </c>
      <c r="AG237" s="10">
        <f t="shared" si="27"/>
        <v>-1.8820085935173359E-2</v>
      </c>
    </row>
    <row r="238" spans="1:33" x14ac:dyDescent="0.25">
      <c r="A238" s="3">
        <v>41089</v>
      </c>
      <c r="B238" s="4"/>
      <c r="C238" s="22">
        <v>0</v>
      </c>
      <c r="D238" s="22"/>
      <c r="E238" s="22">
        <v>3.85E-2</v>
      </c>
      <c r="F238" s="22">
        <v>8.5000000000000006E-3</v>
      </c>
      <c r="G238" s="22">
        <v>3.7000000000000002E-3</v>
      </c>
      <c r="H238" s="22">
        <v>-9.5999999999999992E-3</v>
      </c>
      <c r="J238" s="7">
        <v>3.4382943875900002E-3</v>
      </c>
      <c r="K238" s="7">
        <v>9.2488328984200001E-3</v>
      </c>
      <c r="L238" s="7">
        <v>-2.7230507083699999E-2</v>
      </c>
      <c r="M238" s="9">
        <v>-1.37258320825E-2</v>
      </c>
      <c r="N238" s="9">
        <v>-3.5611914609799997E-2</v>
      </c>
      <c r="O238" s="9">
        <v>-1.3551205710699999E-3</v>
      </c>
      <c r="P238" s="10">
        <v>-1.81406762848E-3</v>
      </c>
      <c r="Q238" s="10">
        <v>3.2758431127600002E-3</v>
      </c>
      <c r="R238" s="10">
        <v>7.5627011082599997E-3</v>
      </c>
      <c r="S238" s="13">
        <v>-4.0171808282199999E-3</v>
      </c>
      <c r="T238" s="27"/>
      <c r="U238" s="7">
        <f t="shared" si="25"/>
        <v>3.4382943875900002E-3</v>
      </c>
      <c r="V238" s="7">
        <f t="shared" si="25"/>
        <v>9.2488328984200001E-3</v>
      </c>
      <c r="W238" s="7">
        <f t="shared" si="25"/>
        <v>-2.7230507083699999E-2</v>
      </c>
      <c r="X238" s="9">
        <f t="shared" si="25"/>
        <v>-1.37258320825E-2</v>
      </c>
      <c r="Y238" s="9">
        <f t="shared" si="25"/>
        <v>-3.5611914609799997E-2</v>
      </c>
      <c r="Z238" s="9">
        <f t="shared" si="24"/>
        <v>-1.3551205710699999E-3</v>
      </c>
      <c r="AA238" s="10">
        <f t="shared" si="24"/>
        <v>-1.81406762848E-3</v>
      </c>
      <c r="AB238" s="10">
        <f t="shared" si="24"/>
        <v>3.2758431127600002E-3</v>
      </c>
      <c r="AC238" s="10">
        <f t="shared" si="24"/>
        <v>7.5627011082599997E-3</v>
      </c>
      <c r="AD238" s="13">
        <f t="shared" si="24"/>
        <v>-4.0171808282199999E-3</v>
      </c>
      <c r="AF238" s="10">
        <f t="shared" si="26"/>
        <v>-6.2457522742800009E-3</v>
      </c>
      <c r="AG238" s="10">
        <f t="shared" si="27"/>
        <v>4.556227369487703E-3</v>
      </c>
    </row>
    <row r="239" spans="1:33" x14ac:dyDescent="0.25">
      <c r="B239" s="4"/>
      <c r="E239" s="5"/>
      <c r="F239" s="5"/>
      <c r="J239" s="7"/>
      <c r="K239" s="7"/>
      <c r="L239" s="7"/>
      <c r="M239" s="9"/>
      <c r="N239" s="9"/>
      <c r="O239" s="9"/>
      <c r="P239" s="10"/>
      <c r="Q239" s="10"/>
      <c r="R239" s="10"/>
      <c r="S239" s="13"/>
      <c r="T239" s="27"/>
    </row>
  </sheetData>
  <mergeCells count="3">
    <mergeCell ref="E15:H15"/>
    <mergeCell ref="J15:S15"/>
    <mergeCell ref="U15:AD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39"/>
  <sheetViews>
    <sheetView showGridLines="0" tabSelected="1" workbookViewId="0">
      <pane xSplit="1" ySplit="16" topLeftCell="CH17" activePane="bottomRight" state="frozen"/>
      <selection pane="topRight" activeCell="B1" sqref="B1"/>
      <selection pane="bottomLeft" activeCell="A17" sqref="A17"/>
      <selection pane="bottomRight" activeCell="CI49" sqref="CI49"/>
    </sheetView>
  </sheetViews>
  <sheetFormatPr defaultRowHeight="15" x14ac:dyDescent="0.25"/>
  <cols>
    <col min="1" max="1" width="17.7109375" style="3" bestFit="1" customWidth="1"/>
    <col min="2" max="2" width="3.7109375" customWidth="1"/>
    <col min="4" max="4" width="2.7109375" customWidth="1"/>
    <col min="5" max="5" width="8.140625" bestFit="1" customWidth="1"/>
    <col min="9" max="9" width="3" customWidth="1"/>
    <col min="10" max="12" width="9.140625" style="6"/>
    <col min="13" max="15" width="9.140625" style="8"/>
    <col min="16" max="18" width="9.140625" style="11"/>
    <col min="19" max="19" width="9.140625" style="12"/>
    <col min="20" max="20" width="3" style="15" customWidth="1"/>
    <col min="21" max="30" width="10.28515625" bestFit="1" customWidth="1"/>
    <col min="31" max="31" width="2.42578125" customWidth="1"/>
    <col min="32" max="34" width="10.28515625" bestFit="1" customWidth="1"/>
    <col min="35" max="35" width="11.28515625" bestFit="1" customWidth="1"/>
    <col min="36" max="41" width="10.28515625" bestFit="1" customWidth="1"/>
    <col min="42" max="42" width="4" customWidth="1"/>
    <col min="53" max="53" width="4" customWidth="1"/>
    <col min="64" max="64" width="4" customWidth="1"/>
    <col min="75" max="75" width="14.140625" bestFit="1" customWidth="1"/>
    <col min="76" max="76" width="10.5703125" style="6" customWidth="1"/>
    <col min="77" max="78" width="9.140625" style="6"/>
    <col min="79" max="81" width="9.140625" style="8"/>
    <col min="82" max="84" width="9.140625" style="11"/>
    <col min="85" max="85" width="9.140625" style="12"/>
    <col min="86" max="86" width="7.5703125" bestFit="1" customWidth="1"/>
    <col min="97" max="97" width="4" customWidth="1"/>
    <col min="108" max="108" width="4" customWidth="1"/>
    <col min="119" max="119" width="4" customWidth="1"/>
    <col min="142" max="142" width="15.140625" bestFit="1" customWidth="1"/>
    <col min="153" max="153" width="1.85546875" customWidth="1"/>
    <col min="154" max="154" width="9.140625" customWidth="1"/>
  </cols>
  <sheetData>
    <row r="1" spans="1:152" s="15" customFormat="1" ht="15.75" thickBot="1" x14ac:dyDescent="0.3">
      <c r="J1" s="86"/>
      <c r="K1" s="87"/>
      <c r="L1" s="87"/>
      <c r="M1" s="87"/>
      <c r="N1" s="87"/>
      <c r="O1" s="87"/>
      <c r="P1" s="87"/>
      <c r="Q1" s="87"/>
      <c r="R1" s="87"/>
      <c r="S1" s="88"/>
      <c r="U1" s="86"/>
      <c r="V1" s="87"/>
      <c r="W1" s="87"/>
      <c r="X1" s="87"/>
      <c r="Y1" s="87"/>
      <c r="Z1" s="87"/>
      <c r="AA1" s="87"/>
      <c r="AB1" s="87"/>
      <c r="AC1" s="87"/>
      <c r="AD1" s="88"/>
      <c r="BW1" s="26" t="s">
        <v>31</v>
      </c>
      <c r="BX1" s="22">
        <f t="shared" ref="BX1:CG1" si="0">AVERAGE(BX17:BX238)*12</f>
        <v>8.1944802352037216E-2</v>
      </c>
      <c r="BY1" s="22">
        <f t="shared" si="0"/>
        <v>4.9203997236188776E-2</v>
      </c>
      <c r="BZ1" s="22">
        <f t="shared" si="0"/>
        <v>4.6159510676534532E-3</v>
      </c>
      <c r="CA1" s="22">
        <f t="shared" si="0"/>
        <v>0.10318733998945227</v>
      </c>
      <c r="CB1" s="22">
        <f t="shared" si="0"/>
        <v>4.7942530112583863E-2</v>
      </c>
      <c r="CC1" s="22">
        <f t="shared" si="0"/>
        <v>8.0958957800922285E-2</v>
      </c>
      <c r="CD1" s="22">
        <f t="shared" si="0"/>
        <v>7.9791430070453723E-2</v>
      </c>
      <c r="CE1" s="22">
        <f t="shared" si="0"/>
        <v>5.8262258438894765E-2</v>
      </c>
      <c r="CF1" s="22">
        <f t="shared" si="0"/>
        <v>4.4506340214149627E-2</v>
      </c>
      <c r="CG1" s="22">
        <f t="shared" si="0"/>
        <v>7.9038904518934638E-2</v>
      </c>
      <c r="CH1" s="70"/>
      <c r="CI1" s="70" t="s">
        <v>50</v>
      </c>
      <c r="CJ1" s="70"/>
      <c r="CK1" s="70">
        <v>3</v>
      </c>
      <c r="CL1" s="70"/>
      <c r="CM1" s="70" t="s">
        <v>51</v>
      </c>
      <c r="CN1" s="70"/>
      <c r="CO1" s="70"/>
      <c r="CP1" s="70"/>
      <c r="CQ1" s="70"/>
      <c r="CR1" s="70"/>
    </row>
    <row r="2" spans="1:152" s="15" customFormat="1" x14ac:dyDescent="0.25">
      <c r="A2" s="26" t="s">
        <v>31</v>
      </c>
      <c r="C2" s="22">
        <f>AVERAGE(C17:C238)*12</f>
        <v>3.0437837837837819E-2</v>
      </c>
      <c r="E2" s="22">
        <f>AVERAGE(E17:E238)*12+$C$2</f>
        <v>9.1502702702702665E-2</v>
      </c>
      <c r="F2" s="22">
        <f t="shared" ref="F2:H2" si="1">AVERAGE(F17:F238)*12+$C$2</f>
        <v>5.5891891891891879E-2</v>
      </c>
      <c r="G2" s="22">
        <f t="shared" si="1"/>
        <v>5.6032432432432416E-2</v>
      </c>
      <c r="H2" s="22">
        <f t="shared" si="1"/>
        <v>8.9064864864864798E-2</v>
      </c>
      <c r="J2" s="41">
        <f>AVERAGE(J17:J238)*12</f>
        <v>9.0425927268061493E-2</v>
      </c>
      <c r="K2" s="42">
        <f t="shared" ref="K2:S2" si="2">AVERAGE(K17:K238)*12</f>
        <v>5.2920295727613073E-2</v>
      </c>
      <c r="L2" s="42">
        <f t="shared" si="2"/>
        <v>-2.6606319526516393E-2</v>
      </c>
      <c r="M2" s="42">
        <f t="shared" si="2"/>
        <v>0.11512931418129381</v>
      </c>
      <c r="N2" s="42">
        <f t="shared" si="2"/>
        <v>6.1292995023033529E-2</v>
      </c>
      <c r="O2" s="42">
        <f t="shared" si="2"/>
        <v>7.9873329495618262E-2</v>
      </c>
      <c r="P2" s="42">
        <f t="shared" si="2"/>
        <v>8.8324873525307615E-2</v>
      </c>
      <c r="Q2" s="42">
        <f t="shared" si="2"/>
        <v>7.3542690560104276E-2</v>
      </c>
      <c r="R2" s="42">
        <f t="shared" si="2"/>
        <v>5.2389791785787475E-2</v>
      </c>
      <c r="S2" s="43">
        <f t="shared" si="2"/>
        <v>8.4131498193389331E-2</v>
      </c>
      <c r="T2" s="22"/>
      <c r="U2" s="58"/>
      <c r="V2" s="59"/>
      <c r="W2" s="59"/>
      <c r="X2" s="59"/>
      <c r="Y2" s="59"/>
      <c r="Z2" s="59"/>
      <c r="AA2" s="59"/>
      <c r="AB2" s="59"/>
      <c r="AC2" s="59"/>
      <c r="AD2" s="60"/>
      <c r="BW2" s="26" t="s">
        <v>18</v>
      </c>
      <c r="BX2" s="22">
        <f t="shared" ref="BX2:CG2" si="3">STDEV(BX17:BX238)*SQRT(12)</f>
        <v>8.5105146284251018E-2</v>
      </c>
      <c r="BY2" s="22">
        <f t="shared" si="3"/>
        <v>9.9461511933927535E-2</v>
      </c>
      <c r="BZ2" s="22">
        <f t="shared" si="3"/>
        <v>7.4999250810431614E-2</v>
      </c>
      <c r="CA2" s="22">
        <f t="shared" si="3"/>
        <v>7.3974815658043591E-2</v>
      </c>
      <c r="CB2" s="22">
        <f t="shared" si="3"/>
        <v>9.2253506896633433E-2</v>
      </c>
      <c r="CC2" s="22">
        <f t="shared" si="3"/>
        <v>8.8129012591299974E-2</v>
      </c>
      <c r="CD2" s="22">
        <f t="shared" si="3"/>
        <v>6.0610361901278401E-2</v>
      </c>
      <c r="CE2" s="22">
        <f t="shared" si="3"/>
        <v>5.5085472204860306E-2</v>
      </c>
      <c r="CF2" s="22">
        <f t="shared" si="3"/>
        <v>4.9075529648623176E-2</v>
      </c>
      <c r="CG2" s="22">
        <f t="shared" si="3"/>
        <v>7.1588002722755353E-2</v>
      </c>
      <c r="CH2" s="70"/>
      <c r="CI2" s="70" t="s">
        <v>44</v>
      </c>
      <c r="CJ2" s="70"/>
      <c r="CK2" s="70">
        <v>0</v>
      </c>
      <c r="CL2" s="70"/>
      <c r="CM2" s="70" t="s">
        <v>52</v>
      </c>
      <c r="CN2" s="70"/>
      <c r="CO2" s="70"/>
      <c r="CP2" s="70"/>
      <c r="CQ2" s="70"/>
      <c r="CR2" s="70"/>
    </row>
    <row r="3" spans="1:152" s="15" customFormat="1" x14ac:dyDescent="0.25">
      <c r="A3" s="26" t="s">
        <v>32</v>
      </c>
      <c r="C3" s="22">
        <f t="array" ref="C3">PRODUCT(1+C17:C238)^(12/C13)-1</f>
        <v>3.0847482282325478E-2</v>
      </c>
      <c r="E3" s="22"/>
      <c r="F3" s="22"/>
      <c r="G3" s="22"/>
      <c r="H3" s="22"/>
      <c r="J3" s="44">
        <f t="array" ref="J3">PRODUCT(1+J17:J238)^(12/J13)-1</f>
        <v>8.8947722968038656E-2</v>
      </c>
      <c r="K3" s="45">
        <f t="array" ref="K3">PRODUCT(1+K17:K238)^(12/K13)-1</f>
        <v>4.6845293740306326E-2</v>
      </c>
      <c r="L3" s="45">
        <f t="array" ref="L3">PRODUCT(1+L17:L238)^(12/L13)-1</f>
        <v>-4.005875100163514E-2</v>
      </c>
      <c r="M3" s="45">
        <f t="array" ref="M3">PRODUCT(1+M17:M238)^(12/M13)-1</f>
        <v>0.11625099849338771</v>
      </c>
      <c r="N3" s="45">
        <f t="array" ref="N3">PRODUCT(1+N17:N238)^(12/N13)-1</f>
        <v>5.5906625623760142E-2</v>
      </c>
      <c r="O3" s="45">
        <f t="array" ref="O3">PRODUCT(1+O17:O238)^(12/O13)-1</f>
        <v>7.0821995533071114E-2</v>
      </c>
      <c r="P3" s="45">
        <f t="array" ref="P3">PRODUCT(1+P17:P238)^(12/P13)-1</f>
        <v>8.9778964057553923E-2</v>
      </c>
      <c r="Q3" s="45">
        <f t="array" ref="Q3">PRODUCT(1+Q17:Q238)^(12/Q13)-1</f>
        <v>7.3441798288426785E-2</v>
      </c>
      <c r="R3" s="45">
        <f t="array" ref="R3">PRODUCT(1+R17:R238)^(12/R13)-1</f>
        <v>5.188204218532233E-2</v>
      </c>
      <c r="S3" s="46">
        <f t="array" ref="S3">PRODUCT(1+S17:S238)^(12/S13)-1</f>
        <v>8.4395505310815189E-2</v>
      </c>
      <c r="T3" s="22"/>
      <c r="U3" s="61" t="s">
        <v>29</v>
      </c>
      <c r="V3" s="35"/>
      <c r="W3" s="35"/>
      <c r="X3" s="35"/>
      <c r="Y3" s="35"/>
      <c r="Z3" s="35"/>
      <c r="AA3" s="56"/>
      <c r="AB3" s="35"/>
      <c r="AC3" s="53" t="s">
        <v>46</v>
      </c>
      <c r="AD3" s="62" t="s">
        <v>47</v>
      </c>
      <c r="BW3" s="79" t="s">
        <v>43</v>
      </c>
      <c r="BX3" s="39">
        <f t="shared" ref="BX3:CG3" si="4">(BX1-$C$2)/BX2</f>
        <v>0.60521562752699154</v>
      </c>
      <c r="BY3" s="39">
        <f t="shared" si="4"/>
        <v>0.18867760034471778</v>
      </c>
      <c r="BZ3" s="39">
        <f t="shared" si="4"/>
        <v>-0.34429526283471634</v>
      </c>
      <c r="CA3" s="39">
        <f t="shared" si="4"/>
        <v>0.98343607218849616</v>
      </c>
      <c r="CB3" s="39">
        <f t="shared" si="4"/>
        <v>0.18974554858233617</v>
      </c>
      <c r="CC3" s="39">
        <f t="shared" si="4"/>
        <v>0.57326320218038918</v>
      </c>
      <c r="CD3" s="39">
        <f t="shared" si="4"/>
        <v>0.81427648151981957</v>
      </c>
      <c r="CE3" s="39">
        <f t="shared" si="4"/>
        <v>0.5051135896154112</v>
      </c>
      <c r="CF3" s="39">
        <f t="shared" si="4"/>
        <v>0.28667041348389205</v>
      </c>
      <c r="CG3" s="39">
        <f t="shared" si="4"/>
        <v>0.67889960374111979</v>
      </c>
      <c r="CH3" s="70" t="s">
        <v>36</v>
      </c>
      <c r="CI3" s="71">
        <v>0.3</v>
      </c>
      <c r="CJ3" s="71">
        <v>0.3</v>
      </c>
      <c r="CK3" s="71">
        <v>0.3</v>
      </c>
      <c r="CL3" s="71">
        <v>0.3</v>
      </c>
      <c r="CM3" s="71">
        <v>0.3</v>
      </c>
      <c r="CN3" s="71">
        <v>0.3</v>
      </c>
      <c r="CO3" s="71">
        <v>0.3</v>
      </c>
      <c r="CP3" s="71">
        <v>0.3</v>
      </c>
      <c r="CQ3" s="71">
        <v>0.3</v>
      </c>
      <c r="CR3" s="71">
        <v>0.3</v>
      </c>
    </row>
    <row r="4" spans="1:152" s="15" customFormat="1" x14ac:dyDescent="0.25">
      <c r="A4" s="26" t="s">
        <v>18</v>
      </c>
      <c r="E4" s="22">
        <f t="shared" ref="E4:H4" si="5">STDEV(E17:E238)*SQRT(12)</f>
        <v>0.16283849064927142</v>
      </c>
      <c r="F4" s="22">
        <f t="shared" si="5"/>
        <v>0.12325758273271817</v>
      </c>
      <c r="G4" s="22">
        <f t="shared" si="5"/>
        <v>0.11687338779993785</v>
      </c>
      <c r="H4" s="22">
        <f t="shared" si="5"/>
        <v>0.189925411490414</v>
      </c>
      <c r="J4" s="44">
        <f>STDEV(U17:U238)*SQRT(12)</f>
        <v>9.9020504058470016E-2</v>
      </c>
      <c r="K4" s="45">
        <f t="shared" ref="K4:S4" si="6">STDEV(V17:V238)*SQRT(12)</f>
        <v>0.10216571087904922</v>
      </c>
      <c r="L4" s="45">
        <f t="shared" si="6"/>
        <v>0.1696883471358927</v>
      </c>
      <c r="M4" s="45">
        <f t="shared" si="6"/>
        <v>9.6425419535293863E-2</v>
      </c>
      <c r="N4" s="45">
        <f t="shared" si="6"/>
        <v>0.11693616154360757</v>
      </c>
      <c r="O4" s="45">
        <f t="shared" si="6"/>
        <v>0.14892740349581124</v>
      </c>
      <c r="P4" s="45">
        <f t="shared" si="6"/>
        <v>6.2919600075236434E-2</v>
      </c>
      <c r="Q4" s="45">
        <f t="shared" si="6"/>
        <v>6.901186469889535E-2</v>
      </c>
      <c r="R4" s="45">
        <f t="shared" si="6"/>
        <v>5.7290143788026646E-2</v>
      </c>
      <c r="S4" s="46">
        <f t="shared" si="6"/>
        <v>7.5002541240550891E-2</v>
      </c>
      <c r="T4" s="22"/>
      <c r="U4" s="63" t="str">
        <f>H16</f>
        <v>UMD</v>
      </c>
      <c r="V4" s="57" t="str">
        <f>G16</f>
        <v>HML</v>
      </c>
      <c r="W4" s="57" t="str">
        <f>F16</f>
        <v>SMB</v>
      </c>
      <c r="X4" s="57" t="str">
        <f>E16</f>
        <v>Mkt-RF</v>
      </c>
      <c r="Y4" s="57" t="s">
        <v>30</v>
      </c>
      <c r="Z4" s="35"/>
      <c r="AA4" s="54" t="s">
        <v>48</v>
      </c>
      <c r="AB4" s="35"/>
      <c r="AC4" s="55">
        <f>Y5</f>
        <v>1.6064684798429375E-3</v>
      </c>
      <c r="AD4" s="64">
        <f>AC4*12</f>
        <v>1.9277621758115249E-2</v>
      </c>
      <c r="AF4" s="27">
        <f t="shared" ref="AF4:AO4" si="7">STDEV(AF17:AF238)*SQRT(12)</f>
        <v>6.4825132545762651E-2</v>
      </c>
      <c r="AG4" s="27">
        <f t="shared" si="7"/>
        <v>9.7294835074210981E-2</v>
      </c>
      <c r="AH4" s="27">
        <f t="shared" si="7"/>
        <v>9.6638329602399098E-2</v>
      </c>
      <c r="AI4" s="27">
        <f t="shared" si="7"/>
        <v>9.3222014958507418E-2</v>
      </c>
      <c r="AJ4" s="27">
        <f t="shared" si="7"/>
        <v>0.11636149726472259</v>
      </c>
      <c r="AK4" s="27">
        <f t="shared" si="7"/>
        <v>0.11969397281405467</v>
      </c>
      <c r="AL4" s="27">
        <f t="shared" si="7"/>
        <v>4.5986783116383691E-2</v>
      </c>
      <c r="AM4" s="27">
        <f t="shared" si="7"/>
        <v>6.2947917306601639E-2</v>
      </c>
      <c r="AN4" s="27">
        <f t="shared" si="7"/>
        <v>5.3354629149063831E-2</v>
      </c>
      <c r="AO4" s="27">
        <f t="shared" si="7"/>
        <v>5.8086620742602124E-2</v>
      </c>
      <c r="BW4" s="79" t="s">
        <v>54</v>
      </c>
      <c r="BX4" s="40">
        <f t="shared" ref="BX4:CG4" si="8">MAX(DE17:DE238)</f>
        <v>0.17213276698049068</v>
      </c>
      <c r="BY4" s="40">
        <f t="shared" si="8"/>
        <v>0.42759880821290336</v>
      </c>
      <c r="BZ4" s="40">
        <f t="shared" si="8"/>
        <v>0.21877520086701779</v>
      </c>
      <c r="CA4" s="40">
        <f t="shared" si="8"/>
        <v>0.13831920550389795</v>
      </c>
      <c r="CB4" s="40">
        <f t="shared" si="8"/>
        <v>0.13078603015166076</v>
      </c>
      <c r="CC4" s="40">
        <f t="shared" si="8"/>
        <v>0.20828967394359021</v>
      </c>
      <c r="CD4" s="40">
        <f t="shared" si="8"/>
        <v>0.17619372315474049</v>
      </c>
      <c r="CE4" s="40">
        <f t="shared" si="8"/>
        <v>0.24446973498970356</v>
      </c>
      <c r="CF4" s="40">
        <f t="shared" si="8"/>
        <v>0.23058853858801037</v>
      </c>
      <c r="CG4" s="40">
        <f t="shared" si="8"/>
        <v>0.17981938675993736</v>
      </c>
      <c r="CH4" s="15" t="s">
        <v>37</v>
      </c>
      <c r="CI4" s="27">
        <f>J4</f>
        <v>9.9020504058470016E-2</v>
      </c>
      <c r="CJ4" s="27">
        <f t="shared" ref="CJ4:CR4" si="9">K4</f>
        <v>0.10216571087904922</v>
      </c>
      <c r="CK4" s="27">
        <f t="shared" si="9"/>
        <v>0.1696883471358927</v>
      </c>
      <c r="CL4" s="27">
        <f t="shared" si="9"/>
        <v>9.6425419535293863E-2</v>
      </c>
      <c r="CM4" s="27">
        <f t="shared" si="9"/>
        <v>0.11693616154360757</v>
      </c>
      <c r="CN4" s="27">
        <f t="shared" si="9"/>
        <v>0.14892740349581124</v>
      </c>
      <c r="CO4" s="27">
        <f t="shared" si="9"/>
        <v>6.2919600075236434E-2</v>
      </c>
      <c r="CP4" s="27">
        <f t="shared" si="9"/>
        <v>6.901186469889535E-2</v>
      </c>
      <c r="CQ4" s="27">
        <f t="shared" si="9"/>
        <v>5.7290143788026646E-2</v>
      </c>
      <c r="CR4" s="27">
        <f t="shared" si="9"/>
        <v>7.5002541240550891E-2</v>
      </c>
    </row>
    <row r="5" spans="1:152" s="15" customFormat="1" x14ac:dyDescent="0.25">
      <c r="A5" s="26" t="s">
        <v>19</v>
      </c>
      <c r="E5" s="28">
        <f t="shared" ref="E5:H5" si="10">(E2-$C$2)/E4</f>
        <v>0.37500264600455546</v>
      </c>
      <c r="F5" s="28">
        <f t="shared" si="10"/>
        <v>0.2065110599260308</v>
      </c>
      <c r="G5" s="28">
        <f t="shared" si="10"/>
        <v>0.21899420455242599</v>
      </c>
      <c r="H5" s="28">
        <f t="shared" si="10"/>
        <v>0.30868448074936</v>
      </c>
      <c r="J5" s="47">
        <f>(J2-$C$2)/J4</f>
        <v>0.60581482593546154</v>
      </c>
      <c r="K5" s="48">
        <f t="shared" ref="K5:S5" si="11">(K2-$C$2)/K4</f>
        <v>0.2200587427653837</v>
      </c>
      <c r="L5" s="48">
        <f t="shared" si="11"/>
        <v>-0.33617015149939045</v>
      </c>
      <c r="M5" s="48">
        <f t="shared" si="11"/>
        <v>0.87831068562223891</v>
      </c>
      <c r="N5" s="48">
        <f t="shared" si="11"/>
        <v>0.26386326332157972</v>
      </c>
      <c r="O5" s="48">
        <f t="shared" si="11"/>
        <v>0.33194355435848899</v>
      </c>
      <c r="P5" s="48">
        <f t="shared" si="11"/>
        <v>0.92001595080469478</v>
      </c>
      <c r="Q5" s="48">
        <f t="shared" si="11"/>
        <v>0.62460060904507653</v>
      </c>
      <c r="R5" s="48">
        <f t="shared" si="11"/>
        <v>0.38317156314307427</v>
      </c>
      <c r="S5" s="49">
        <f t="shared" si="11"/>
        <v>0.71589121471688855</v>
      </c>
      <c r="T5" s="28"/>
      <c r="U5" s="65">
        <f t="array" ref="U5:Y9">LINEST(U17:U238,E17:H238,1,1)</f>
        <v>0.16637585402436683</v>
      </c>
      <c r="V5" s="36">
        <v>-8.2620579719148809E-2</v>
      </c>
      <c r="W5" s="36">
        <v>0.17716745349182905</v>
      </c>
      <c r="X5" s="36">
        <v>0.46772159981135852</v>
      </c>
      <c r="Y5" s="45">
        <v>1.6064684798429375E-3</v>
      </c>
      <c r="Z5" s="35"/>
      <c r="AA5" s="54" t="s">
        <v>49</v>
      </c>
      <c r="AB5" s="35"/>
      <c r="AC5" s="55">
        <f>J7</f>
        <v>3.191854039095543E-2</v>
      </c>
      <c r="AD5" s="64">
        <f>AC5*12</f>
        <v>0.38302248469146516</v>
      </c>
      <c r="BW5" s="79" t="s">
        <v>53</v>
      </c>
      <c r="BX5" s="27">
        <f t="shared" ref="BX5:CG5" si="12">AVERAGE(DE17:DE238)</f>
        <v>4.0338183743174695E-2</v>
      </c>
      <c r="BY5" s="27">
        <f t="shared" si="12"/>
        <v>8.600312680511811E-2</v>
      </c>
      <c r="BZ5" s="27">
        <f t="shared" si="12"/>
        <v>0.10348186523227541</v>
      </c>
      <c r="CA5" s="27">
        <f t="shared" si="12"/>
        <v>2.6241195430408246E-2</v>
      </c>
      <c r="CB5" s="27">
        <f t="shared" si="12"/>
        <v>3.811742628070855E-2</v>
      </c>
      <c r="CC5" s="27">
        <f t="shared" si="12"/>
        <v>6.0985253785824672E-2</v>
      </c>
      <c r="CD5" s="27">
        <f t="shared" si="12"/>
        <v>3.0258540490361821E-2</v>
      </c>
      <c r="CE5" s="27">
        <f t="shared" si="12"/>
        <v>5.0488950629959395E-2</v>
      </c>
      <c r="CF5" s="27">
        <f t="shared" si="12"/>
        <v>3.688264982683901E-2</v>
      </c>
      <c r="CG5" s="27">
        <f t="shared" si="12"/>
        <v>3.1458768514689484E-2</v>
      </c>
    </row>
    <row r="6" spans="1:152" s="15" customFormat="1" x14ac:dyDescent="0.25">
      <c r="A6" s="26" t="s">
        <v>20</v>
      </c>
      <c r="E6" s="28">
        <f>LINEST(E17:E238,$E$17:$E$238,1,1)</f>
        <v>0.99999999999999989</v>
      </c>
      <c r="F6" s="28">
        <f t="shared" ref="F6:H6" si="13">LINEST(F17:F238,$E$17:$E$238,1,1)</f>
        <v>0.18874062094965285</v>
      </c>
      <c r="G6" s="28">
        <f t="shared" si="13"/>
        <v>-0.16497746705299751</v>
      </c>
      <c r="H6" s="28">
        <f t="shared" si="13"/>
        <v>-0.33131657981070173</v>
      </c>
      <c r="J6" s="47">
        <f>LINEST(U17:U238,$E$17:$E$238,1,1)</f>
        <v>0.45966775004555355</v>
      </c>
      <c r="K6" s="48">
        <f t="shared" ref="K6:S6" si="14">LINEST(V17:V238,$E$17:$E$238,1,1)</f>
        <v>0.19141455655750594</v>
      </c>
      <c r="L6" s="48">
        <f t="shared" si="14"/>
        <v>-0.85656520552271964</v>
      </c>
      <c r="M6" s="48">
        <f t="shared" si="14"/>
        <v>0.15136390157751997</v>
      </c>
      <c r="N6" s="48">
        <f t="shared" si="14"/>
        <v>-7.1105832122715068E-2</v>
      </c>
      <c r="O6" s="48">
        <f t="shared" si="14"/>
        <v>0.54419319802472399</v>
      </c>
      <c r="P6" s="48">
        <f t="shared" si="14"/>
        <v>0.26371461942990398</v>
      </c>
      <c r="Q6" s="48">
        <f t="shared" si="14"/>
        <v>0.17371664728490191</v>
      </c>
      <c r="R6" s="48">
        <f t="shared" si="14"/>
        <v>0.12814720809577429</v>
      </c>
      <c r="S6" s="49">
        <f t="shared" si="14"/>
        <v>0.29138158050953705</v>
      </c>
      <c r="T6" s="28"/>
      <c r="U6" s="65">
        <v>1.8362373297191949E-2</v>
      </c>
      <c r="V6" s="36">
        <v>3.063429042692151E-2</v>
      </c>
      <c r="W6" s="36">
        <v>2.8808712249691445E-2</v>
      </c>
      <c r="X6" s="36">
        <v>2.2116240106220788E-2</v>
      </c>
      <c r="Y6" s="45">
        <v>9.5303280810236132E-4</v>
      </c>
      <c r="Z6" s="35"/>
      <c r="AA6" s="35"/>
      <c r="AB6" s="35"/>
      <c r="AC6" s="35"/>
      <c r="AD6" s="66"/>
      <c r="BW6" s="79" t="s">
        <v>61</v>
      </c>
      <c r="BX6" s="38">
        <f>J2</f>
        <v>9.0425927268061493E-2</v>
      </c>
      <c r="BY6" s="38">
        <f t="shared" ref="BY6:CG6" si="15">K2</f>
        <v>5.2920295727613073E-2</v>
      </c>
      <c r="BZ6" s="38">
        <f t="shared" si="15"/>
        <v>-2.6606319526516393E-2</v>
      </c>
      <c r="CA6" s="38">
        <f t="shared" si="15"/>
        <v>0.11512931418129381</v>
      </c>
      <c r="CB6" s="38">
        <f t="shared" si="15"/>
        <v>6.1292995023033529E-2</v>
      </c>
      <c r="CC6" s="38">
        <f t="shared" si="15"/>
        <v>7.9873329495618262E-2</v>
      </c>
      <c r="CD6" s="38">
        <f t="shared" si="15"/>
        <v>8.8324873525307615E-2</v>
      </c>
      <c r="CE6" s="38">
        <f t="shared" si="15"/>
        <v>7.3542690560104276E-2</v>
      </c>
      <c r="CF6" s="38">
        <f t="shared" si="15"/>
        <v>5.2389791785787475E-2</v>
      </c>
      <c r="CG6" s="38">
        <f t="shared" si="15"/>
        <v>8.4131498193389331E-2</v>
      </c>
    </row>
    <row r="7" spans="1:152" s="15" customFormat="1" x14ac:dyDescent="0.25">
      <c r="A7" s="26" t="s">
        <v>33</v>
      </c>
      <c r="E7" s="22">
        <f t="array" ref="E7">INDEX(LINEST(E17:E238,$E$17:$E$238,1,1),1,2)*12</f>
        <v>1.0408340855860843E-17</v>
      </c>
      <c r="F7" s="22">
        <f t="array" ref="F7">INDEX(LINEST(F17:F238,$E$17:$E$238,1,1),1,2)*12</f>
        <v>1.3928633541252823E-2</v>
      </c>
      <c r="G7" s="22">
        <f t="array" ref="G7">INDEX(LINEST(G17:G238,$E$17:$E$238,1,1),1,2)*12</f>
        <v>3.5668921325933578E-2</v>
      </c>
      <c r="H7" s="22">
        <f t="array" ref="H7">INDEX(LINEST(H17:H238,$E$17:$E$238,1,1),1,2)*12</f>
        <v>7.8858829200656691E-2</v>
      </c>
      <c r="J7" s="44">
        <f>INDEX(LINEST(U17:U238,$E$17:$E$238,1,1),1,2)*12</f>
        <v>3.191854039095543E-2</v>
      </c>
      <c r="K7" s="45">
        <f t="shared" ref="K7:S7" si="16">INDEX(LINEST(V17:V238,$E$17:$E$238,1,1),1,2)*12</f>
        <v>1.079375386042304E-2</v>
      </c>
      <c r="L7" s="45">
        <f t="shared" si="16"/>
        <v>-4.7381188411641864E-3</v>
      </c>
      <c r="M7" s="45">
        <f t="shared" si="16"/>
        <v>7.5448460148206054E-2</v>
      </c>
      <c r="N7" s="45">
        <f t="shared" si="16"/>
        <v>3.5197225214873049E-2</v>
      </c>
      <c r="O7" s="45">
        <f t="shared" si="16"/>
        <v>1.6204407560022012E-2</v>
      </c>
      <c r="P7" s="45">
        <f t="shared" si="16"/>
        <v>4.1783338089093409E-2</v>
      </c>
      <c r="Q7" s="45">
        <f t="shared" si="16"/>
        <v>3.2496869131036561E-2</v>
      </c>
      <c r="R7" s="45">
        <f t="shared" si="16"/>
        <v>1.4126662002771502E-2</v>
      </c>
      <c r="S7" s="46">
        <f t="shared" si="16"/>
        <v>3.5900483517625828E-2</v>
      </c>
      <c r="T7" s="22"/>
      <c r="U7" s="65">
        <v>0.7681945101211094</v>
      </c>
      <c r="V7" s="36">
        <v>1.3888733295118227E-2</v>
      </c>
      <c r="W7" s="36" t="e">
        <v>#N/A</v>
      </c>
      <c r="X7" s="36" t="e">
        <v>#N/A</v>
      </c>
      <c r="Y7" s="36" t="e">
        <v>#N/A</v>
      </c>
      <c r="Z7" s="35"/>
      <c r="AA7" s="35"/>
      <c r="AB7" s="35"/>
      <c r="AC7" s="35"/>
      <c r="AD7" s="66"/>
      <c r="BW7" s="79" t="s">
        <v>55</v>
      </c>
      <c r="BX7" s="37">
        <f t="shared" ref="BX7:CG7" si="17">J5</f>
        <v>0.60581482593546154</v>
      </c>
      <c r="BY7" s="37">
        <f t="shared" si="17"/>
        <v>0.2200587427653837</v>
      </c>
      <c r="BZ7" s="37">
        <f t="shared" si="17"/>
        <v>-0.33617015149939045</v>
      </c>
      <c r="CA7" s="37">
        <f t="shared" si="17"/>
        <v>0.87831068562223891</v>
      </c>
      <c r="CB7" s="37">
        <f t="shared" si="17"/>
        <v>0.26386326332157972</v>
      </c>
      <c r="CC7" s="37">
        <f t="shared" si="17"/>
        <v>0.33194355435848899</v>
      </c>
      <c r="CD7" s="37">
        <f t="shared" si="17"/>
        <v>0.92001595080469478</v>
      </c>
      <c r="CE7" s="37">
        <f t="shared" si="17"/>
        <v>0.62460060904507653</v>
      </c>
      <c r="CF7" s="37">
        <f t="shared" si="17"/>
        <v>0.38317156314307427</v>
      </c>
      <c r="CG7" s="37">
        <f t="shared" si="17"/>
        <v>0.71589121471688855</v>
      </c>
    </row>
    <row r="8" spans="1:152" s="15" customFormat="1" x14ac:dyDescent="0.25">
      <c r="A8" s="26" t="s">
        <v>34</v>
      </c>
      <c r="E8" s="28">
        <f t="array" ref="E8">E7/(SQRT(INDEX(LINEST(P17:P238,$E$17:$E$238,1,1),5,2)/E13)*SQRT(12))</f>
        <v>2.2398945755924608E-16</v>
      </c>
      <c r="F8" s="28">
        <f t="array" ref="F8">F7/(SQRT(INDEX(LINEST(Q17:Q238,$E$17:$E$238,1,1),5,2)/F13)*SQRT(12))</f>
        <v>0.22101107499531378</v>
      </c>
      <c r="G8" s="28">
        <f t="array" ref="G8">G7/(SQRT(INDEX(LINEST(R17:R238,$E$17:$E$238,1,1),5,2)/G13)*SQRT(12))</f>
        <v>0.67261315608247962</v>
      </c>
      <c r="H8" s="28">
        <f t="array" ref="H8">H7/(SQRT(INDEX(LINEST(S17:S238,$E$17:$E$238,1,1),5,2)/H13)*SQRT(12))</f>
        <v>1.3435715688583805</v>
      </c>
      <c r="J8" s="47">
        <f t="array" ref="J8">J7/(SQRT(INDEX(LINEST(U17:U238,$E$17:$E$238,1,1),5,2)/J13)*SQRT(12))</f>
        <v>0.49349182209590642</v>
      </c>
      <c r="K8" s="48">
        <f t="array" ref="K8">K7/(SQRT(INDEX(LINEST(V17:V238,$E$17:$E$238,1,1),5,2)/K13)*SQRT(12))</f>
        <v>0.1111893200432657</v>
      </c>
      <c r="L8" s="48">
        <f t="array" ref="L8">L7/(SQRT(INDEX(LINEST(W17:W238,$E$17:$E$238,1,1),5,2)/L13)*SQRT(12))</f>
        <v>-4.9140196106022653E-2</v>
      </c>
      <c r="M8" s="48">
        <f t="array" ref="M8">M7/(SQRT(INDEX(LINEST(X17:X238,$E$17:$E$238,1,1),5,2)/M13)*SQRT(12))</f>
        <v>0.8111706810242163</v>
      </c>
      <c r="N8" s="48">
        <f t="array" ref="N8">N7/(SQRT(INDEX(LINEST(Y17:Y238,$E$17:$E$238,1,1),5,2)/N13)*SQRT(12))</f>
        <v>0.30316529004399717</v>
      </c>
      <c r="O8" s="48">
        <f t="array" ref="O8">O7/(SQRT(INDEX(LINEST(Z17:Z238,$E$17:$E$238,1,1),5,2)/O13)*SQRT(12))</f>
        <v>0.13568793277531704</v>
      </c>
      <c r="P8" s="48">
        <f t="array" ref="P8">P7/(SQRT(INDEX(LINEST(AA17:AA238,$E$17:$E$238,1,1),5,2)/P13)*SQRT(12))</f>
        <v>0.91064782083872475</v>
      </c>
      <c r="Q8" s="48">
        <f t="array" ref="Q8">Q7/(SQRT(INDEX(LINEST(AB17:AB238,$E$17:$E$238,1,1),5,2)/Q13)*SQRT(12))</f>
        <v>0.5174167767668767</v>
      </c>
      <c r="R8" s="48">
        <f t="array" ref="R8">R7/(SQRT(INDEX(LINEST(AC17:AC238,$E$17:$E$238,1,1),5,2)/R13)*SQRT(12))</f>
        <v>0.26536754034636217</v>
      </c>
      <c r="S8" s="49">
        <f t="array" ref="S8">S7/(SQRT(INDEX(LINEST(AD17:AD238,$E$17:$E$238,1,1),5,2)/S13)*SQRT(12))</f>
        <v>0.61944754570484617</v>
      </c>
      <c r="T8" s="28"/>
      <c r="U8" s="65">
        <v>179.78242101101026</v>
      </c>
      <c r="V8" s="36">
        <v>217</v>
      </c>
      <c r="W8" s="36" t="e">
        <v>#N/A</v>
      </c>
      <c r="X8" s="36" t="e">
        <v>#N/A</v>
      </c>
      <c r="Y8" s="36" t="e">
        <v>#N/A</v>
      </c>
      <c r="Z8" s="35"/>
      <c r="AA8" s="35"/>
      <c r="AB8" s="35"/>
      <c r="AC8" s="35"/>
      <c r="AD8" s="66"/>
      <c r="BW8" s="79" t="s">
        <v>56</v>
      </c>
      <c r="BX8" s="38">
        <f t="shared" ref="BX8:CG8" si="18">J9</f>
        <v>0.22140531099658795</v>
      </c>
      <c r="BY8" s="38">
        <f t="shared" si="18"/>
        <v>0.45134043015624997</v>
      </c>
      <c r="BZ8" s="38">
        <f t="shared" si="18"/>
        <v>0.64242495152577528</v>
      </c>
      <c r="CA8" s="38">
        <f t="shared" si="18"/>
        <v>0.27000705472618236</v>
      </c>
      <c r="CB8" s="38">
        <f t="shared" si="18"/>
        <v>0.17877327405414911</v>
      </c>
      <c r="CC8" s="38">
        <f t="shared" si="18"/>
        <v>0.45326545572974281</v>
      </c>
      <c r="CD8" s="38">
        <f t="shared" si="18"/>
        <v>0.19298148745661192</v>
      </c>
      <c r="CE8" s="38">
        <f t="shared" si="18"/>
        <v>0.32997473036440733</v>
      </c>
      <c r="CF8" s="38">
        <f t="shared" si="18"/>
        <v>0.29099876463584801</v>
      </c>
      <c r="CG8" s="38">
        <f t="shared" si="18"/>
        <v>0.1981800914410051</v>
      </c>
    </row>
    <row r="9" spans="1:152" s="15" customFormat="1" x14ac:dyDescent="0.25">
      <c r="A9" s="26" t="s">
        <v>35</v>
      </c>
      <c r="E9" s="22"/>
      <c r="F9" s="22"/>
      <c r="G9" s="22"/>
      <c r="H9" s="22"/>
      <c r="J9" s="44">
        <f>MAX(BM17:BM238)</f>
        <v>0.22140531099658795</v>
      </c>
      <c r="K9" s="45">
        <f t="shared" ref="K9:S9" si="19">MAX(BN17:BN238)</f>
        <v>0.45134043015624997</v>
      </c>
      <c r="L9" s="45">
        <f t="shared" si="19"/>
        <v>0.64242495152577528</v>
      </c>
      <c r="M9" s="45">
        <f t="shared" si="19"/>
        <v>0.27000705472618236</v>
      </c>
      <c r="N9" s="45">
        <f t="shared" si="19"/>
        <v>0.17877327405414911</v>
      </c>
      <c r="O9" s="45">
        <f t="shared" si="19"/>
        <v>0.45326545572974281</v>
      </c>
      <c r="P9" s="45">
        <f t="shared" si="19"/>
        <v>0.19298148745661192</v>
      </c>
      <c r="Q9" s="45">
        <f t="shared" si="19"/>
        <v>0.32997473036440733</v>
      </c>
      <c r="R9" s="45">
        <f t="shared" si="19"/>
        <v>0.29099876463584801</v>
      </c>
      <c r="S9" s="46">
        <f t="shared" si="19"/>
        <v>0.1981800914410051</v>
      </c>
      <c r="T9" s="22"/>
      <c r="U9" s="65">
        <v>0.1387178957700651</v>
      </c>
      <c r="V9" s="36">
        <v>4.1858630021814856E-2</v>
      </c>
      <c r="W9" s="36" t="e">
        <v>#N/A</v>
      </c>
      <c r="X9" s="36" t="e">
        <v>#N/A</v>
      </c>
      <c r="Y9" s="36" t="e">
        <v>#N/A</v>
      </c>
      <c r="Z9" s="35"/>
      <c r="AA9" s="35"/>
      <c r="AB9" s="35"/>
      <c r="AC9" s="35"/>
      <c r="AD9" s="66"/>
      <c r="BW9" s="79" t="s">
        <v>59</v>
      </c>
      <c r="BX9" s="38">
        <f t="shared" ref="BX9:CG9" si="20">AVERAGE(BM17:BM238)</f>
        <v>5.1083409764607055E-2</v>
      </c>
      <c r="BY9" s="38">
        <f t="shared" si="20"/>
        <v>8.1076480772869483E-2</v>
      </c>
      <c r="BZ9" s="38">
        <f t="shared" si="20"/>
        <v>0.31163213606914691</v>
      </c>
      <c r="CA9" s="38">
        <f t="shared" si="20"/>
        <v>3.8153039077743055E-2</v>
      </c>
      <c r="CB9" s="38">
        <f t="shared" si="20"/>
        <v>4.7304909136955765E-2</v>
      </c>
      <c r="CC9" s="38">
        <f t="shared" si="20"/>
        <v>0.11696731454473126</v>
      </c>
      <c r="CD9" s="38">
        <f t="shared" si="20"/>
        <v>2.5147257646287006E-2</v>
      </c>
      <c r="CE9" s="38">
        <f t="shared" si="20"/>
        <v>2.9451783949270671E-2</v>
      </c>
      <c r="CF9" s="38">
        <f t="shared" si="20"/>
        <v>2.5083212845253187E-2</v>
      </c>
      <c r="CG9" s="38">
        <f t="shared" si="20"/>
        <v>2.7553302334048124E-2</v>
      </c>
      <c r="CH9" s="80" t="s">
        <v>63</v>
      </c>
    </row>
    <row r="10" spans="1:152" s="15" customFormat="1" x14ac:dyDescent="0.25">
      <c r="A10" s="26" t="s">
        <v>21</v>
      </c>
      <c r="E10" s="28">
        <f t="shared" ref="E10:H10" si="21">SKEW(E17:E238)</f>
        <v>-0.7276316210717938</v>
      </c>
      <c r="F10" s="28">
        <f t="shared" si="21"/>
        <v>0.85518991822273061</v>
      </c>
      <c r="G10" s="28">
        <f t="shared" si="21"/>
        <v>4.2216224431546261E-2</v>
      </c>
      <c r="H10" s="28">
        <f t="shared" si="21"/>
        <v>-1.5750375137584534</v>
      </c>
      <c r="J10" s="47">
        <f>SKEW(U17:U238)</f>
        <v>-7.31005960270424E-2</v>
      </c>
      <c r="K10" s="48">
        <f t="shared" ref="K10:S10" si="22">SKEW(V17:V238)</f>
        <v>-11.994327671070536</v>
      </c>
      <c r="L10" s="48">
        <f t="shared" si="22"/>
        <v>0.6526901504580328</v>
      </c>
      <c r="M10" s="48">
        <f t="shared" si="22"/>
        <v>-9.9387617016627683E-2</v>
      </c>
      <c r="N10" s="48">
        <f t="shared" si="22"/>
        <v>2.4596435835148946E-2</v>
      </c>
      <c r="O10" s="48">
        <f t="shared" si="22"/>
        <v>-0.80858823832971016</v>
      </c>
      <c r="P10" s="48">
        <f t="shared" si="22"/>
        <v>-2.2441368292757673</v>
      </c>
      <c r="Q10" s="48">
        <f t="shared" si="22"/>
        <v>-2.5671699466098423</v>
      </c>
      <c r="R10" s="48">
        <f t="shared" si="22"/>
        <v>-4.2299866298710551</v>
      </c>
      <c r="S10" s="49">
        <f t="shared" si="22"/>
        <v>-0.27016808989896068</v>
      </c>
      <c r="T10" s="28"/>
      <c r="U10" s="65">
        <f>U5/U6</f>
        <v>9.0606944609828695</v>
      </c>
      <c r="V10" s="36">
        <f t="shared" ref="V10:Y10" si="23">V5/V6</f>
        <v>-2.6969966846870914</v>
      </c>
      <c r="W10" s="36">
        <f t="shared" si="23"/>
        <v>6.1497873267044971</v>
      </c>
      <c r="X10" s="36">
        <f t="shared" si="23"/>
        <v>21.148332517867683</v>
      </c>
      <c r="Y10" s="36">
        <f t="shared" si="23"/>
        <v>1.6856381713045847</v>
      </c>
      <c r="Z10" s="35"/>
      <c r="AA10" s="35"/>
      <c r="AB10" s="35"/>
      <c r="AC10" s="35"/>
      <c r="AD10" s="66"/>
      <c r="BW10" s="79" t="s">
        <v>62</v>
      </c>
      <c r="BX10" s="73">
        <f>(BX1-BX6)/BX6</f>
        <v>-9.3790853710380664E-2</v>
      </c>
      <c r="BY10" s="73">
        <f t="shared" ref="BY10:CG10" si="24">(BY1-BY6)/BY6</f>
        <v>-7.0224446789800984E-2</v>
      </c>
      <c r="BZ10" s="73">
        <f t="shared" si="24"/>
        <v>-1.1734907777474859</v>
      </c>
      <c r="CA10" s="73">
        <f t="shared" si="24"/>
        <v>-0.10372661625549635</v>
      </c>
      <c r="CB10" s="73">
        <f t="shared" si="24"/>
        <v>-0.21781387751459436</v>
      </c>
      <c r="CC10" s="73">
        <f t="shared" si="24"/>
        <v>1.3591874936972288E-2</v>
      </c>
      <c r="CD10" s="73">
        <f t="shared" si="24"/>
        <v>-9.6614273128948394E-2</v>
      </c>
      <c r="CE10" s="73">
        <f t="shared" si="24"/>
        <v>-0.20777635418058663</v>
      </c>
      <c r="CF10" s="73">
        <f t="shared" si="24"/>
        <v>-0.15047686396372553</v>
      </c>
      <c r="CG10" s="73">
        <f t="shared" si="24"/>
        <v>-6.0531356077227753E-2</v>
      </c>
      <c r="CH10" s="78">
        <f>AVERAGE(BX10:CG10)</f>
        <v>-0.21608535444312743</v>
      </c>
    </row>
    <row r="11" spans="1:152" s="15" customFormat="1" ht="15.75" thickBot="1" x14ac:dyDescent="0.3">
      <c r="A11" s="26" t="s">
        <v>22</v>
      </c>
      <c r="E11" s="28">
        <f t="shared" ref="E11:H11" si="25">KURT(E17:E238)</f>
        <v>1.1755649576354319</v>
      </c>
      <c r="F11" s="28">
        <f t="shared" si="25"/>
        <v>8.154974249095547</v>
      </c>
      <c r="G11" s="28">
        <f t="shared" si="25"/>
        <v>2.9141394199179276</v>
      </c>
      <c r="H11" s="28">
        <f t="shared" si="25"/>
        <v>9.8218956838481777</v>
      </c>
      <c r="J11" s="50">
        <f>KURT(U17:U238)</f>
        <v>3.2026453469194642</v>
      </c>
      <c r="K11" s="51">
        <f t="shared" ref="K11:S11" si="26">KURT(V17:V238)</f>
        <v>165.33347603186635</v>
      </c>
      <c r="L11" s="51">
        <f t="shared" si="26"/>
        <v>1.3125986851699434</v>
      </c>
      <c r="M11" s="51">
        <f t="shared" si="26"/>
        <v>3.9009891570259025</v>
      </c>
      <c r="N11" s="51">
        <f t="shared" si="26"/>
        <v>-2.5902369273294923E-2</v>
      </c>
      <c r="O11" s="51">
        <f t="shared" si="26"/>
        <v>5.1433384700725409</v>
      </c>
      <c r="P11" s="51">
        <f t="shared" si="26"/>
        <v>11.384587540464926</v>
      </c>
      <c r="Q11" s="51">
        <f t="shared" si="26"/>
        <v>15.81730538829337</v>
      </c>
      <c r="R11" s="51">
        <f t="shared" si="26"/>
        <v>29.378430848266031</v>
      </c>
      <c r="S11" s="52">
        <f t="shared" si="26"/>
        <v>2.4409556876999376</v>
      </c>
      <c r="T11" s="28"/>
      <c r="U11" s="67"/>
      <c r="V11" s="68"/>
      <c r="W11" s="68"/>
      <c r="X11" s="68"/>
      <c r="Y11" s="68"/>
      <c r="Z11" s="68"/>
      <c r="AA11" s="68"/>
      <c r="AB11" s="68"/>
      <c r="AC11" s="68"/>
      <c r="AD11" s="69"/>
      <c r="BW11" s="79" t="s">
        <v>45</v>
      </c>
      <c r="BX11" s="73">
        <f t="shared" ref="BX11:CG11" si="27">(BX3-BX7)/BX7</f>
        <v>-9.8907848210013369E-4</v>
      </c>
      <c r="BY11" s="73">
        <f t="shared" si="27"/>
        <v>-0.14260347953602107</v>
      </c>
      <c r="BZ11" s="73">
        <f t="shared" si="27"/>
        <v>2.4169639389714316E-2</v>
      </c>
      <c r="CA11" s="73">
        <f t="shared" si="27"/>
        <v>0.1196904333365604</v>
      </c>
      <c r="CB11" s="73">
        <f t="shared" si="27"/>
        <v>-0.2808944064673134</v>
      </c>
      <c r="CC11" s="73">
        <f t="shared" si="27"/>
        <v>0.72699000975714767</v>
      </c>
      <c r="CD11" s="73">
        <f t="shared" si="27"/>
        <v>-0.11493221306912109</v>
      </c>
      <c r="CE11" s="73">
        <f t="shared" si="27"/>
        <v>-0.19130147761518132</v>
      </c>
      <c r="CF11" s="73">
        <f t="shared" si="27"/>
        <v>-0.25184841189049612</v>
      </c>
      <c r="CG11" s="73">
        <f t="shared" si="27"/>
        <v>-5.1672111928902101E-2</v>
      </c>
      <c r="CH11" s="78">
        <f>AVERAGE(BX11:CG11)</f>
        <v>-1.6339109650571289E-2</v>
      </c>
    </row>
    <row r="12" spans="1:152" s="15" customFormat="1" x14ac:dyDescent="0.25">
      <c r="A12" s="26"/>
      <c r="BW12" s="79" t="s">
        <v>58</v>
      </c>
      <c r="BX12" s="73">
        <f t="shared" ref="BX12:CG12" si="28">(BX8-BX4)/BX8</f>
        <v>0.22254454418600916</v>
      </c>
      <c r="BY12" s="73">
        <f t="shared" si="28"/>
        <v>5.2602471121692952E-2</v>
      </c>
      <c r="BZ12" s="73">
        <f t="shared" si="28"/>
        <v>0.65945407265483502</v>
      </c>
      <c r="CA12" s="73">
        <f t="shared" si="28"/>
        <v>0.48772003144818105</v>
      </c>
      <c r="CB12" s="73">
        <f t="shared" si="28"/>
        <v>0.26842515558535535</v>
      </c>
      <c r="CC12" s="73">
        <f t="shared" si="28"/>
        <v>0.54046867831952794</v>
      </c>
      <c r="CD12" s="73">
        <f t="shared" si="28"/>
        <v>8.6991578949487711E-2</v>
      </c>
      <c r="CE12" s="73">
        <f t="shared" si="28"/>
        <v>0.25912588906513051</v>
      </c>
      <c r="CF12" s="73">
        <f t="shared" si="28"/>
        <v>0.20759615980993662</v>
      </c>
      <c r="CG12" s="73">
        <f t="shared" si="28"/>
        <v>9.2646564786420083E-2</v>
      </c>
      <c r="CH12" s="78">
        <f>AVERAGE(BX12:CG12)</f>
        <v>0.28775751459265764</v>
      </c>
    </row>
    <row r="13" spans="1:152" s="15" customFormat="1" x14ac:dyDescent="0.25">
      <c r="A13" s="26" t="s">
        <v>23</v>
      </c>
      <c r="C13" s="15">
        <f>COUNT(C17:C238)</f>
        <v>222</v>
      </c>
      <c r="E13" s="15">
        <f>COUNT(E17:E238)</f>
        <v>222</v>
      </c>
      <c r="F13" s="15">
        <f>COUNT(F17:F238)</f>
        <v>222</v>
      </c>
      <c r="G13" s="15">
        <f>COUNT(G17:G238)</f>
        <v>222</v>
      </c>
      <c r="H13" s="15">
        <f>COUNT(H17:H238)</f>
        <v>222</v>
      </c>
      <c r="J13" s="15">
        <f>COUNT(J17:J238)</f>
        <v>222</v>
      </c>
      <c r="K13" s="15">
        <f t="shared" ref="K13:S13" si="29">COUNT(K17:K238)</f>
        <v>222</v>
      </c>
      <c r="L13" s="15">
        <f t="shared" si="29"/>
        <v>222</v>
      </c>
      <c r="M13" s="15">
        <f t="shared" si="29"/>
        <v>222</v>
      </c>
      <c r="N13" s="15">
        <f t="shared" si="29"/>
        <v>222</v>
      </c>
      <c r="O13" s="15">
        <f t="shared" si="29"/>
        <v>222</v>
      </c>
      <c r="P13" s="15">
        <f t="shared" si="29"/>
        <v>222</v>
      </c>
      <c r="Q13" s="15">
        <f t="shared" si="29"/>
        <v>222</v>
      </c>
      <c r="R13" s="15">
        <f t="shared" si="29"/>
        <v>222</v>
      </c>
      <c r="S13" s="15">
        <f t="shared" si="29"/>
        <v>222</v>
      </c>
      <c r="AF13" s="77">
        <f>SUM(AF17:AF238)</f>
        <v>-4.5102810375396984E-16</v>
      </c>
      <c r="AG13" s="77">
        <f t="shared" ref="AG13:AO13" si="30">SUM(AG17:AG238)</f>
        <v>8.6736173798840355E-17</v>
      </c>
      <c r="AH13" s="77">
        <f t="shared" si="30"/>
        <v>1.0685896612017132E-15</v>
      </c>
      <c r="AI13" s="77">
        <f t="shared" si="30"/>
        <v>-1.3183898417423734E-16</v>
      </c>
      <c r="AJ13" s="77">
        <f t="shared" si="30"/>
        <v>-1.1102230246251565E-16</v>
      </c>
      <c r="AK13" s="77">
        <f t="shared" si="30"/>
        <v>0</v>
      </c>
      <c r="AL13" s="77">
        <f t="shared" si="30"/>
        <v>-8.8297424927219481E-16</v>
      </c>
      <c r="AM13" s="77">
        <f t="shared" si="30"/>
        <v>-5.8113236445223038E-17</v>
      </c>
      <c r="AN13" s="77">
        <f t="shared" si="30"/>
        <v>-8.6736173798840355E-18</v>
      </c>
      <c r="AO13" s="77">
        <f t="shared" si="30"/>
        <v>2.2204460492503131E-16</v>
      </c>
      <c r="BW13" s="79" t="s">
        <v>57</v>
      </c>
      <c r="BX13" s="73">
        <f t="shared" ref="BX13:CG13" si="31">(BX9-BX5)/BX9</f>
        <v>0.21034668732855707</v>
      </c>
      <c r="BY13" s="73">
        <f t="shared" si="31"/>
        <v>-6.076541538661881E-2</v>
      </c>
      <c r="BZ13" s="73">
        <f t="shared" si="31"/>
        <v>0.66793583441819937</v>
      </c>
      <c r="CA13" s="73">
        <f t="shared" si="31"/>
        <v>0.31221218375454918</v>
      </c>
      <c r="CB13" s="73">
        <f t="shared" si="31"/>
        <v>0.1942183807952762</v>
      </c>
      <c r="CC13" s="73">
        <f t="shared" si="31"/>
        <v>0.47861285844514823</v>
      </c>
      <c r="CD13" s="73">
        <f t="shared" si="31"/>
        <v>-0.20325408503656447</v>
      </c>
      <c r="CE13" s="73">
        <f t="shared" si="31"/>
        <v>-0.71429176300234531</v>
      </c>
      <c r="CF13" s="73">
        <f t="shared" si="31"/>
        <v>-0.47041170739890997</v>
      </c>
      <c r="CG13" s="73">
        <f t="shared" si="31"/>
        <v>-0.14174221780360979</v>
      </c>
      <c r="CH13" s="78">
        <f>AVERAGE(BX13:CG13)</f>
        <v>2.7286075611368144E-2</v>
      </c>
      <c r="DP13" s="77">
        <f>MIN(DP17:DP238)</f>
        <v>0.35625837640498825</v>
      </c>
      <c r="DQ13" s="77">
        <f t="shared" ref="DQ13:DY13" si="32">MIN(DQ17:DQ238)</f>
        <v>0</v>
      </c>
      <c r="DR13" s="77">
        <f t="shared" si="32"/>
        <v>0.14273497781376074</v>
      </c>
      <c r="DS13" s="77">
        <f t="shared" si="32"/>
        <v>0.29141447960503947</v>
      </c>
      <c r="DT13" s="77">
        <f t="shared" si="32"/>
        <v>0.36402303093736343</v>
      </c>
      <c r="DU13" s="77">
        <f t="shared" si="32"/>
        <v>0.13228135551965581</v>
      </c>
      <c r="DV13" s="77">
        <f t="shared" si="32"/>
        <v>0.33955863620430804</v>
      </c>
      <c r="DW13" s="77">
        <f t="shared" si="32"/>
        <v>0.10922012119973297</v>
      </c>
      <c r="DX13" s="77">
        <f t="shared" si="32"/>
        <v>0.14354198922435119</v>
      </c>
      <c r="DY13" s="77">
        <f t="shared" si="32"/>
        <v>0.39877441739073916</v>
      </c>
    </row>
    <row r="14" spans="1:152" s="15" customFormat="1" x14ac:dyDescent="0.25">
      <c r="A14" s="14"/>
      <c r="EL14" s="89" t="s">
        <v>73</v>
      </c>
    </row>
    <row r="15" spans="1:152" ht="66.75" customHeight="1" x14ac:dyDescent="0.25">
      <c r="B15" s="23"/>
      <c r="C15" s="24" t="s">
        <v>17</v>
      </c>
      <c r="D15" s="25"/>
      <c r="E15" s="85" t="s">
        <v>16</v>
      </c>
      <c r="F15" s="85"/>
      <c r="G15" s="85"/>
      <c r="H15" s="85"/>
      <c r="J15" s="85" t="s">
        <v>15</v>
      </c>
      <c r="K15" s="85"/>
      <c r="L15" s="85"/>
      <c r="M15" s="85"/>
      <c r="N15" s="85"/>
      <c r="O15" s="85"/>
      <c r="P15" s="85"/>
      <c r="Q15" s="85"/>
      <c r="R15" s="85"/>
      <c r="S15" s="85"/>
      <c r="T15" s="29"/>
      <c r="U15" s="85" t="s">
        <v>24</v>
      </c>
      <c r="V15" s="85"/>
      <c r="W15" s="85"/>
      <c r="X15" s="85"/>
      <c r="Y15" s="85"/>
      <c r="Z15" s="85"/>
      <c r="AA15" s="85"/>
      <c r="AB15" s="85"/>
      <c r="AC15" s="85"/>
      <c r="AD15" s="85"/>
      <c r="AF15" s="85" t="s">
        <v>25</v>
      </c>
      <c r="AG15" s="85"/>
      <c r="AH15" s="85"/>
      <c r="AI15" s="85"/>
      <c r="AJ15" s="85"/>
      <c r="AK15" s="85"/>
      <c r="AL15" s="85"/>
      <c r="AM15" s="85"/>
      <c r="AN15" s="85"/>
      <c r="AO15" s="85"/>
      <c r="AQ15" s="85" t="s">
        <v>26</v>
      </c>
      <c r="AR15" s="85"/>
      <c r="AS15" s="85"/>
      <c r="AT15" s="85"/>
      <c r="AU15" s="85"/>
      <c r="AV15" s="85"/>
      <c r="AW15" s="85"/>
      <c r="AX15" s="85"/>
      <c r="AY15" s="85"/>
      <c r="AZ15" s="85"/>
      <c r="BB15" s="85" t="s">
        <v>28</v>
      </c>
      <c r="BC15" s="85"/>
      <c r="BD15" s="85"/>
      <c r="BE15" s="85"/>
      <c r="BF15" s="85"/>
      <c r="BG15" s="85"/>
      <c r="BH15" s="85"/>
      <c r="BI15" s="85"/>
      <c r="BJ15" s="85"/>
      <c r="BK15" s="85"/>
      <c r="BM15" s="85" t="s">
        <v>27</v>
      </c>
      <c r="BN15" s="85"/>
      <c r="BO15" s="85"/>
      <c r="BP15" s="85"/>
      <c r="BQ15" s="85"/>
      <c r="BR15" s="85"/>
      <c r="BS15" s="85"/>
      <c r="BT15" s="85"/>
      <c r="BU15" s="85"/>
      <c r="BV15" s="85"/>
      <c r="BX15" s="85" t="s">
        <v>38</v>
      </c>
      <c r="BY15" s="85"/>
      <c r="BZ15" s="85"/>
      <c r="CA15" s="85"/>
      <c r="CB15" s="85"/>
      <c r="CC15" s="85"/>
      <c r="CD15" s="85"/>
      <c r="CE15" s="85"/>
      <c r="CF15" s="85"/>
      <c r="CG15" s="85"/>
      <c r="CI15" s="85" t="s">
        <v>39</v>
      </c>
      <c r="CJ15" s="85"/>
      <c r="CK15" s="85"/>
      <c r="CL15" s="85"/>
      <c r="CM15" s="85"/>
      <c r="CN15" s="85"/>
      <c r="CO15" s="85"/>
      <c r="CP15" s="85"/>
      <c r="CQ15" s="85"/>
      <c r="CR15" s="85"/>
      <c r="CT15" s="85" t="s">
        <v>40</v>
      </c>
      <c r="CU15" s="85"/>
      <c r="CV15" s="85"/>
      <c r="CW15" s="85"/>
      <c r="CX15" s="85"/>
      <c r="CY15" s="85"/>
      <c r="CZ15" s="85"/>
      <c r="DA15" s="85"/>
      <c r="DB15" s="85"/>
      <c r="DC15" s="85"/>
      <c r="DE15" s="85" t="s">
        <v>41</v>
      </c>
      <c r="DF15" s="85"/>
      <c r="DG15" s="85"/>
      <c r="DH15" s="85"/>
      <c r="DI15" s="85"/>
      <c r="DJ15" s="85"/>
      <c r="DK15" s="85"/>
      <c r="DL15" s="85"/>
      <c r="DM15" s="85"/>
      <c r="DN15" s="85"/>
      <c r="DP15" s="85" t="s">
        <v>42</v>
      </c>
      <c r="DQ15" s="85"/>
      <c r="DR15" s="85"/>
      <c r="DS15" s="85"/>
      <c r="DT15" s="85"/>
      <c r="DU15" s="85"/>
      <c r="DV15" s="85"/>
      <c r="DW15" s="85"/>
      <c r="DX15" s="85"/>
      <c r="DY15" s="85"/>
      <c r="EA15" s="85" t="s">
        <v>60</v>
      </c>
      <c r="EB15" s="85"/>
      <c r="EC15" s="85"/>
      <c r="ED15" s="85"/>
      <c r="EE15" s="85"/>
      <c r="EF15" s="85"/>
      <c r="EG15" s="85"/>
      <c r="EH15" s="85"/>
      <c r="EI15" s="85"/>
      <c r="EJ15" s="85"/>
      <c r="EL15" s="90"/>
      <c r="EM15" s="90"/>
      <c r="EN15" s="90"/>
      <c r="EO15" s="90"/>
      <c r="EP15" s="90"/>
      <c r="EQ15" s="90"/>
      <c r="ER15" s="90"/>
      <c r="ES15" s="90"/>
      <c r="ET15" s="90"/>
      <c r="EU15" s="90"/>
      <c r="EV15" s="90"/>
    </row>
    <row r="16" spans="1:152" s="1" customFormat="1" ht="75" x14ac:dyDescent="0.25">
      <c r="A16" s="2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J16" s="16" t="s">
        <v>6</v>
      </c>
      <c r="K16" s="16" t="s">
        <v>2</v>
      </c>
      <c r="L16" s="16" t="s">
        <v>1</v>
      </c>
      <c r="M16" s="17" t="s">
        <v>5</v>
      </c>
      <c r="N16" s="17" t="s">
        <v>7</v>
      </c>
      <c r="O16" s="17" t="s">
        <v>8</v>
      </c>
      <c r="P16" s="18" t="s">
        <v>3</v>
      </c>
      <c r="Q16" s="18" t="s">
        <v>0</v>
      </c>
      <c r="R16" s="18" t="s">
        <v>4</v>
      </c>
      <c r="S16" s="19" t="s">
        <v>14</v>
      </c>
      <c r="T16" s="30"/>
      <c r="U16" s="16" t="s">
        <v>6</v>
      </c>
      <c r="V16" s="16" t="s">
        <v>2</v>
      </c>
      <c r="W16" s="16" t="s">
        <v>1</v>
      </c>
      <c r="X16" s="17" t="s">
        <v>5</v>
      </c>
      <c r="Y16" s="17" t="s">
        <v>7</v>
      </c>
      <c r="Z16" s="17" t="s">
        <v>8</v>
      </c>
      <c r="AA16" s="18" t="s">
        <v>3</v>
      </c>
      <c r="AB16" s="18" t="s">
        <v>0</v>
      </c>
      <c r="AC16" s="18" t="s">
        <v>4</v>
      </c>
      <c r="AD16" s="19" t="s">
        <v>14</v>
      </c>
      <c r="AF16" s="16" t="s">
        <v>6</v>
      </c>
      <c r="AG16" s="16" t="s">
        <v>2</v>
      </c>
      <c r="AH16" s="16" t="s">
        <v>1</v>
      </c>
      <c r="AI16" s="17" t="s">
        <v>5</v>
      </c>
      <c r="AJ16" s="17" t="s">
        <v>7</v>
      </c>
      <c r="AK16" s="17" t="s">
        <v>8</v>
      </c>
      <c r="AL16" s="18" t="s">
        <v>3</v>
      </c>
      <c r="AM16" s="18" t="s">
        <v>0</v>
      </c>
      <c r="AN16" s="18" t="s">
        <v>4</v>
      </c>
      <c r="AO16" s="19" t="s">
        <v>14</v>
      </c>
      <c r="AQ16" s="16" t="s">
        <v>6</v>
      </c>
      <c r="AR16" s="16" t="s">
        <v>2</v>
      </c>
      <c r="AS16" s="16" t="s">
        <v>1</v>
      </c>
      <c r="AT16" s="17" t="s">
        <v>5</v>
      </c>
      <c r="AU16" s="17" t="s">
        <v>7</v>
      </c>
      <c r="AV16" s="17" t="s">
        <v>8</v>
      </c>
      <c r="AW16" s="18" t="s">
        <v>3</v>
      </c>
      <c r="AX16" s="18" t="s">
        <v>0</v>
      </c>
      <c r="AY16" s="18" t="s">
        <v>4</v>
      </c>
      <c r="AZ16" s="19" t="s">
        <v>14</v>
      </c>
      <c r="BB16" s="16" t="s">
        <v>6</v>
      </c>
      <c r="BC16" s="16" t="s">
        <v>2</v>
      </c>
      <c r="BD16" s="16" t="s">
        <v>1</v>
      </c>
      <c r="BE16" s="17" t="s">
        <v>5</v>
      </c>
      <c r="BF16" s="17" t="s">
        <v>7</v>
      </c>
      <c r="BG16" s="17" t="s">
        <v>8</v>
      </c>
      <c r="BH16" s="18" t="s">
        <v>3</v>
      </c>
      <c r="BI16" s="18" t="s">
        <v>0</v>
      </c>
      <c r="BJ16" s="18" t="s">
        <v>4</v>
      </c>
      <c r="BK16" s="19" t="s">
        <v>14</v>
      </c>
      <c r="BM16" s="16" t="s">
        <v>6</v>
      </c>
      <c r="BN16" s="16" t="s">
        <v>2</v>
      </c>
      <c r="BO16" s="16" t="s">
        <v>1</v>
      </c>
      <c r="BP16" s="17" t="s">
        <v>5</v>
      </c>
      <c r="BQ16" s="17" t="s">
        <v>7</v>
      </c>
      <c r="BR16" s="17" t="s">
        <v>8</v>
      </c>
      <c r="BS16" s="18" t="s">
        <v>3</v>
      </c>
      <c r="BT16" s="18" t="s">
        <v>0</v>
      </c>
      <c r="BU16" s="18" t="s">
        <v>4</v>
      </c>
      <c r="BV16" s="19" t="s">
        <v>14</v>
      </c>
      <c r="BX16" s="16" t="s">
        <v>6</v>
      </c>
      <c r="BY16" s="16" t="s">
        <v>2</v>
      </c>
      <c r="BZ16" s="16" t="s">
        <v>1</v>
      </c>
      <c r="CA16" s="17" t="s">
        <v>5</v>
      </c>
      <c r="CB16" s="17" t="s">
        <v>7</v>
      </c>
      <c r="CC16" s="17" t="s">
        <v>8</v>
      </c>
      <c r="CD16" s="18" t="s">
        <v>3</v>
      </c>
      <c r="CE16" s="18" t="s">
        <v>0</v>
      </c>
      <c r="CF16" s="18" t="s">
        <v>4</v>
      </c>
      <c r="CG16" s="19" t="s">
        <v>14</v>
      </c>
      <c r="CI16" s="16" t="s">
        <v>6</v>
      </c>
      <c r="CJ16" s="16" t="s">
        <v>2</v>
      </c>
      <c r="CK16" s="16" t="s">
        <v>1</v>
      </c>
      <c r="CL16" s="17" t="s">
        <v>5</v>
      </c>
      <c r="CM16" s="17" t="s">
        <v>7</v>
      </c>
      <c r="CN16" s="17" t="s">
        <v>8</v>
      </c>
      <c r="CO16" s="18" t="s">
        <v>3</v>
      </c>
      <c r="CP16" s="18" t="s">
        <v>0</v>
      </c>
      <c r="CQ16" s="18" t="s">
        <v>4</v>
      </c>
      <c r="CR16" s="19" t="s">
        <v>14</v>
      </c>
      <c r="CT16" s="16" t="s">
        <v>6</v>
      </c>
      <c r="CU16" s="16" t="s">
        <v>2</v>
      </c>
      <c r="CV16" s="16" t="s">
        <v>1</v>
      </c>
      <c r="CW16" s="17" t="s">
        <v>5</v>
      </c>
      <c r="CX16" s="17" t="s">
        <v>7</v>
      </c>
      <c r="CY16" s="17" t="s">
        <v>8</v>
      </c>
      <c r="CZ16" s="18" t="s">
        <v>3</v>
      </c>
      <c r="DA16" s="18" t="s">
        <v>0</v>
      </c>
      <c r="DB16" s="18" t="s">
        <v>4</v>
      </c>
      <c r="DC16" s="19" t="s">
        <v>14</v>
      </c>
      <c r="DE16" s="16" t="s">
        <v>6</v>
      </c>
      <c r="DF16" s="16" t="s">
        <v>2</v>
      </c>
      <c r="DG16" s="16" t="s">
        <v>1</v>
      </c>
      <c r="DH16" s="17" t="s">
        <v>5</v>
      </c>
      <c r="DI16" s="17" t="s">
        <v>7</v>
      </c>
      <c r="DJ16" s="17" t="s">
        <v>8</v>
      </c>
      <c r="DK16" s="18" t="s">
        <v>3</v>
      </c>
      <c r="DL16" s="18" t="s">
        <v>0</v>
      </c>
      <c r="DM16" s="18" t="s">
        <v>4</v>
      </c>
      <c r="DN16" s="19" t="s">
        <v>14</v>
      </c>
      <c r="DP16" s="16" t="s">
        <v>6</v>
      </c>
      <c r="DQ16" s="16" t="s">
        <v>2</v>
      </c>
      <c r="DR16" s="16" t="s">
        <v>1</v>
      </c>
      <c r="DS16" s="17" t="s">
        <v>5</v>
      </c>
      <c r="DT16" s="17" t="s">
        <v>7</v>
      </c>
      <c r="DU16" s="17" t="s">
        <v>8</v>
      </c>
      <c r="DV16" s="18" t="s">
        <v>3</v>
      </c>
      <c r="DW16" s="18" t="s">
        <v>0</v>
      </c>
      <c r="DX16" s="18" t="s">
        <v>4</v>
      </c>
      <c r="DY16" s="19" t="s">
        <v>14</v>
      </c>
      <c r="EA16" s="16" t="s">
        <v>6</v>
      </c>
      <c r="EB16" s="16" t="s">
        <v>2</v>
      </c>
      <c r="EC16" s="16" t="s">
        <v>1</v>
      </c>
      <c r="ED16" s="17" t="s">
        <v>5</v>
      </c>
      <c r="EE16" s="17" t="s">
        <v>7</v>
      </c>
      <c r="EF16" s="17" t="s">
        <v>8</v>
      </c>
      <c r="EG16" s="18" t="s">
        <v>3</v>
      </c>
      <c r="EH16" s="18" t="s">
        <v>0</v>
      </c>
      <c r="EI16" s="18" t="s">
        <v>4</v>
      </c>
      <c r="EJ16" s="19" t="s">
        <v>14</v>
      </c>
      <c r="EM16" s="16" t="s">
        <v>6</v>
      </c>
      <c r="EN16" s="16" t="s">
        <v>2</v>
      </c>
      <c r="EO16" s="16" t="s">
        <v>1</v>
      </c>
      <c r="EP16" s="17" t="s">
        <v>5</v>
      </c>
      <c r="EQ16" s="17" t="s">
        <v>7</v>
      </c>
      <c r="ER16" s="17" t="s">
        <v>8</v>
      </c>
      <c r="ES16" s="18" t="s">
        <v>3</v>
      </c>
      <c r="ET16" s="18" t="s">
        <v>0</v>
      </c>
      <c r="EU16" s="18" t="s">
        <v>4</v>
      </c>
      <c r="EV16" s="19" t="s">
        <v>14</v>
      </c>
    </row>
    <row r="17" spans="1:155" x14ac:dyDescent="0.25">
      <c r="A17" s="3">
        <v>34365</v>
      </c>
      <c r="B17" s="4"/>
      <c r="C17" s="22">
        <v>2.5000000000000001E-3</v>
      </c>
      <c r="D17" s="22"/>
      <c r="E17" s="22">
        <v>2.8999999999999998E-2</v>
      </c>
      <c r="F17" s="22">
        <v>1.1000000000000001E-3</v>
      </c>
      <c r="G17" s="22">
        <v>2.1499999999999998E-2</v>
      </c>
      <c r="H17" s="22">
        <v>8.9999999999999998E-4</v>
      </c>
      <c r="J17" s="7">
        <v>1.1733439092600001E-2</v>
      </c>
      <c r="K17" s="7">
        <v>-5.4665609073600002E-3</v>
      </c>
      <c r="L17" s="7">
        <v>-1.6266560907400002E-2</v>
      </c>
      <c r="M17" s="9">
        <v>1.4334390926399999E-3</v>
      </c>
      <c r="N17" s="9">
        <v>1.93343909264E-3</v>
      </c>
      <c r="O17" s="9">
        <v>0.10513343909300001</v>
      </c>
      <c r="P17" s="10">
        <v>3.6533439092599998E-2</v>
      </c>
      <c r="Q17" s="10">
        <v>3.3334390926399999E-3</v>
      </c>
      <c r="R17" s="10">
        <v>1.27334390926E-2</v>
      </c>
      <c r="S17" s="13">
        <v>1.1133439092600001E-2</v>
      </c>
      <c r="T17" s="27"/>
      <c r="U17" s="7">
        <f t="shared" ref="U17:AD42" si="33">J17-$C17</f>
        <v>9.2334390926000001E-3</v>
      </c>
      <c r="V17" s="7">
        <f t="shared" si="33"/>
        <v>-7.9665609073600006E-3</v>
      </c>
      <c r="W17" s="7">
        <f t="shared" si="33"/>
        <v>-1.87665609074E-2</v>
      </c>
      <c r="X17" s="9">
        <f t="shared" si="33"/>
        <v>-1.0665609073600001E-3</v>
      </c>
      <c r="Y17" s="9">
        <f t="shared" si="33"/>
        <v>-5.6656090736000009E-4</v>
      </c>
      <c r="Z17" s="9">
        <f t="shared" si="33"/>
        <v>0.102633439093</v>
      </c>
      <c r="AA17" s="10">
        <f t="shared" si="33"/>
        <v>3.4033439092599996E-2</v>
      </c>
      <c r="AB17" s="10">
        <f t="shared" si="33"/>
        <v>8.3343909263999989E-4</v>
      </c>
      <c r="AC17" s="10">
        <f t="shared" si="33"/>
        <v>1.0233439092599999E-2</v>
      </c>
      <c r="AD17" s="13">
        <f t="shared" si="33"/>
        <v>8.6334390926000003E-3</v>
      </c>
      <c r="AF17" s="7">
        <f>U17-(J$7/12+J$6*$E17)</f>
        <v>-6.7568040246340048E-3</v>
      </c>
      <c r="AG17" s="7">
        <f t="shared" ref="AG17:AG80" si="34">V17-(K$7/12+K$6*$E17)</f>
        <v>-1.4417062535896259E-2</v>
      </c>
      <c r="AH17" s="7">
        <f t="shared" ref="AH17:AH80" si="35">W17-(L$7/12+L$6*$E17)</f>
        <v>6.4686732895225495E-3</v>
      </c>
      <c r="AI17" s="9">
        <f t="shared" ref="AI17:AI80" si="36">X17-(M$7/12+M$6*$E17)</f>
        <v>-1.1743485732125251E-2</v>
      </c>
      <c r="AJ17" s="9">
        <f t="shared" ref="AJ17:AJ80" si="37">Y17-(N$7/12+N$6*$E17)</f>
        <v>-1.4375938770406842E-3</v>
      </c>
      <c r="AK17" s="9">
        <f t="shared" ref="AK17:AK80" si="38">Z17-(O$7/12+O$6*$E17)</f>
        <v>8.5501469053614512E-2</v>
      </c>
      <c r="AL17" s="10">
        <f t="shared" ref="AL17:AL80" si="39">AA17-(P$7/12+P$6*$E17)</f>
        <v>2.2903770288374994E-2</v>
      </c>
      <c r="AM17" s="10">
        <f t="shared" ref="AM17:AM80" si="40">AB17-(Q$7/12+Q$6*$E17)</f>
        <v>-6.9124161062085352E-3</v>
      </c>
      <c r="AN17" s="10">
        <f t="shared" ref="AN17:AN80" si="41">AC17-(R$7/12+R$6*$E17)</f>
        <v>5.3399482242582532E-3</v>
      </c>
      <c r="AO17" s="13">
        <f t="shared" ref="AO17:AO80" si="42">AD17-(S$7/12+S$6*$E17)</f>
        <v>-2.8083337019787265E-3</v>
      </c>
      <c r="AQ17" s="31">
        <f>(1+J17)</f>
        <v>1.0117334390926001</v>
      </c>
      <c r="AR17" s="31">
        <f t="shared" ref="AR17:AZ17" si="43">(1+K17)</f>
        <v>0.99453343909264003</v>
      </c>
      <c r="AS17" s="31">
        <f t="shared" si="43"/>
        <v>0.98373343909260003</v>
      </c>
      <c r="AT17" s="32">
        <f t="shared" si="43"/>
        <v>1.00143343909264</v>
      </c>
      <c r="AU17" s="32">
        <f t="shared" si="43"/>
        <v>1.00193343909264</v>
      </c>
      <c r="AV17" s="32">
        <f t="shared" si="43"/>
        <v>1.1051334390930001</v>
      </c>
      <c r="AW17" s="33">
        <f t="shared" si="43"/>
        <v>1.0365334390926</v>
      </c>
      <c r="AX17" s="33">
        <f t="shared" si="43"/>
        <v>1.0033334390926401</v>
      </c>
      <c r="AY17" s="33">
        <f t="shared" si="43"/>
        <v>1.0127334390925999</v>
      </c>
      <c r="AZ17" s="34">
        <f t="shared" si="43"/>
        <v>1.0111334390925999</v>
      </c>
      <c r="BB17" s="31">
        <f>MAX(AQ$17:AQ17)</f>
        <v>1.0117334390926001</v>
      </c>
      <c r="BC17" s="31">
        <f>MAX(AR$17:AR17)</f>
        <v>0.99453343909264003</v>
      </c>
      <c r="BD17" s="31">
        <f>MAX(AS$17:AS17)</f>
        <v>0.98373343909260003</v>
      </c>
      <c r="BE17" s="32">
        <f>MAX(AT$17:AT17)</f>
        <v>1.00143343909264</v>
      </c>
      <c r="BF17" s="32">
        <f>MAX(AU$17:AU17)</f>
        <v>1.00193343909264</v>
      </c>
      <c r="BG17" s="32">
        <f>MAX(AV$17:AV17)</f>
        <v>1.1051334390930001</v>
      </c>
      <c r="BH17" s="33">
        <f>MAX(AW$17:AW17)</f>
        <v>1.0365334390926</v>
      </c>
      <c r="BI17" s="33">
        <f>MAX(AX$17:AX17)</f>
        <v>1.0033334390926401</v>
      </c>
      <c r="BJ17" s="33">
        <f>MAX(AY$17:AY17)</f>
        <v>1.0127334390925999</v>
      </c>
      <c r="BK17" s="34">
        <f>MAX(AZ$17:AZ17)</f>
        <v>1.0111334390925999</v>
      </c>
      <c r="BM17" s="7">
        <f>(BB17-AQ17)/BB17</f>
        <v>0</v>
      </c>
      <c r="BN17" s="7">
        <f t="shared" ref="BN17:BV45" si="44">(BC17-AR17)/BC17</f>
        <v>0</v>
      </c>
      <c r="BO17" s="7">
        <f t="shared" si="44"/>
        <v>0</v>
      </c>
      <c r="BP17" s="9">
        <f t="shared" si="44"/>
        <v>0</v>
      </c>
      <c r="BQ17" s="9">
        <f t="shared" si="44"/>
        <v>0</v>
      </c>
      <c r="BR17" s="9">
        <f t="shared" si="44"/>
        <v>0</v>
      </c>
      <c r="BS17" s="10">
        <f t="shared" si="44"/>
        <v>0</v>
      </c>
      <c r="BT17" s="10">
        <f t="shared" si="44"/>
        <v>0</v>
      </c>
      <c r="BU17" s="10">
        <f t="shared" si="44"/>
        <v>0</v>
      </c>
      <c r="BV17" s="13">
        <f t="shared" si="44"/>
        <v>0</v>
      </c>
      <c r="BX17" s="7">
        <f>J17</f>
        <v>1.1733439092600001E-2</v>
      </c>
      <c r="BY17" s="7">
        <f t="shared" ref="BY17:CG17" si="45">K17</f>
        <v>-5.4665609073600002E-3</v>
      </c>
      <c r="BZ17" s="7">
        <f t="shared" si="45"/>
        <v>-1.6266560907400002E-2</v>
      </c>
      <c r="CA17" s="9">
        <f t="shared" si="45"/>
        <v>1.4334390926399999E-3</v>
      </c>
      <c r="CB17" s="9">
        <f t="shared" si="45"/>
        <v>1.93343909264E-3</v>
      </c>
      <c r="CC17" s="9">
        <f t="shared" si="45"/>
        <v>0.10513343909300001</v>
      </c>
      <c r="CD17" s="10">
        <f t="shared" si="45"/>
        <v>3.6533439092599998E-2</v>
      </c>
      <c r="CE17" s="10">
        <f t="shared" si="45"/>
        <v>3.3334390926399999E-3</v>
      </c>
      <c r="CF17" s="10">
        <f t="shared" si="45"/>
        <v>1.27334390926E-2</v>
      </c>
      <c r="CG17" s="13">
        <f t="shared" si="45"/>
        <v>1.1133439092600001E-2</v>
      </c>
      <c r="CI17" s="31">
        <f>(1+BX17)</f>
        <v>1.0117334390926001</v>
      </c>
      <c r="CJ17" s="31">
        <f t="shared" ref="CJ17:CR17" si="46">(1+BY17)</f>
        <v>0.99453343909264003</v>
      </c>
      <c r="CK17" s="31">
        <f t="shared" si="46"/>
        <v>0.98373343909260003</v>
      </c>
      <c r="CL17" s="32">
        <f t="shared" si="46"/>
        <v>1.00143343909264</v>
      </c>
      <c r="CM17" s="32">
        <f t="shared" si="46"/>
        <v>1.00193343909264</v>
      </c>
      <c r="CN17" s="32">
        <f t="shared" si="46"/>
        <v>1.1051334390930001</v>
      </c>
      <c r="CO17" s="33">
        <f t="shared" si="46"/>
        <v>1.0365334390926</v>
      </c>
      <c r="CP17" s="33">
        <f t="shared" si="46"/>
        <v>1.0033334390926401</v>
      </c>
      <c r="CQ17" s="33">
        <f t="shared" si="46"/>
        <v>1.0127334390925999</v>
      </c>
      <c r="CR17" s="34">
        <f t="shared" si="46"/>
        <v>1.0111334390925999</v>
      </c>
      <c r="CT17" s="31">
        <f>MAX(CI$17:CI17)</f>
        <v>1.0117334390926001</v>
      </c>
      <c r="CU17" s="31">
        <f>MAX(CJ$17:CJ17)</f>
        <v>0.99453343909264003</v>
      </c>
      <c r="CV17" s="31">
        <f>MAX(CK$17:CK17)</f>
        <v>0.98373343909260003</v>
      </c>
      <c r="CW17" s="32">
        <f>MAX(CL$17:CL17)</f>
        <v>1.00143343909264</v>
      </c>
      <c r="CX17" s="32">
        <f>MAX(CM$17:CM17)</f>
        <v>1.00193343909264</v>
      </c>
      <c r="CY17" s="32">
        <f>MAX(CN$17:CN17)</f>
        <v>1.1051334390930001</v>
      </c>
      <c r="CZ17" s="33">
        <f>MAX(CO$17:CO17)</f>
        <v>1.0365334390926</v>
      </c>
      <c r="DA17" s="33">
        <f>MAX(CP$17:CP17)</f>
        <v>1.0033334390926401</v>
      </c>
      <c r="DB17" s="33">
        <f>MAX(CQ$17:CQ17)</f>
        <v>1.0127334390925999</v>
      </c>
      <c r="DC17" s="34">
        <f>MAX(CR$17:CR17)</f>
        <v>1.0111334390925999</v>
      </c>
      <c r="DE17" s="7">
        <f>(CT17-CI17)/CT17</f>
        <v>0</v>
      </c>
      <c r="DF17" s="7">
        <f t="shared" ref="DF17:DN45" si="47">(CU17-CJ17)/CU17</f>
        <v>0</v>
      </c>
      <c r="DG17" s="7">
        <f t="shared" si="47"/>
        <v>0</v>
      </c>
      <c r="DH17" s="9">
        <f t="shared" si="47"/>
        <v>0</v>
      </c>
      <c r="DI17" s="9">
        <f t="shared" si="47"/>
        <v>0</v>
      </c>
      <c r="DJ17" s="9">
        <f t="shared" si="47"/>
        <v>0</v>
      </c>
      <c r="DK17" s="10">
        <f t="shared" si="47"/>
        <v>0</v>
      </c>
      <c r="DL17" s="10">
        <f t="shared" si="47"/>
        <v>0</v>
      </c>
      <c r="DM17" s="10">
        <f t="shared" si="47"/>
        <v>0</v>
      </c>
      <c r="DN17" s="13">
        <f t="shared" si="47"/>
        <v>0</v>
      </c>
      <c r="DP17" s="31">
        <f>MAX($CK$2,MIN(1,(CI$3-DE17)/($CK$1*EA17)))</f>
        <v>1</v>
      </c>
      <c r="DQ17" s="31">
        <f t="shared" ref="DQ17:DY17" si="48">MAX($CK$2,MIN(1,(CJ$3-DF17)/($CK$1*EB17)))</f>
        <v>1</v>
      </c>
      <c r="DR17" s="31">
        <f t="shared" si="48"/>
        <v>0.82612841118524882</v>
      </c>
      <c r="DS17" s="32">
        <f t="shared" si="48"/>
        <v>1</v>
      </c>
      <c r="DT17" s="32">
        <f t="shared" si="48"/>
        <v>1</v>
      </c>
      <c r="DU17" s="32">
        <f t="shared" si="48"/>
        <v>0.40859688008079698</v>
      </c>
      <c r="DV17" s="33">
        <f t="shared" si="48"/>
        <v>1</v>
      </c>
      <c r="DW17" s="33">
        <f t="shared" si="48"/>
        <v>1</v>
      </c>
      <c r="DX17" s="33">
        <f t="shared" si="48"/>
        <v>1</v>
      </c>
      <c r="DY17" s="34">
        <f t="shared" si="48"/>
        <v>1</v>
      </c>
      <c r="EA17" s="7">
        <f>EA$29</f>
        <v>6.372876231164154E-2</v>
      </c>
      <c r="EB17" s="7">
        <f t="shared" ref="EB17:EJ28" si="49">EB$29</f>
        <v>2.3903526007642027E-2</v>
      </c>
      <c r="EC17" s="7">
        <f t="shared" si="49"/>
        <v>0.12104655722532252</v>
      </c>
      <c r="ED17" s="9">
        <f t="shared" si="49"/>
        <v>9.3958736446634106E-2</v>
      </c>
      <c r="EE17" s="9">
        <f t="shared" si="49"/>
        <v>5.6642801195233565E-2</v>
      </c>
      <c r="EF17" s="9">
        <f t="shared" si="49"/>
        <v>0.2447399989452336</v>
      </c>
      <c r="EG17" s="10">
        <f t="shared" si="49"/>
        <v>4.6710315965604154E-2</v>
      </c>
      <c r="EH17" s="10">
        <f t="shared" si="49"/>
        <v>3.3496690799958977E-2</v>
      </c>
      <c r="EI17" s="10">
        <f t="shared" si="49"/>
        <v>3.4054156087925981E-2</v>
      </c>
      <c r="EJ17" s="13">
        <f t="shared" si="49"/>
        <v>7.1603094134476727E-2</v>
      </c>
    </row>
    <row r="18" spans="1:155" x14ac:dyDescent="0.25">
      <c r="A18" s="3">
        <v>34393</v>
      </c>
      <c r="B18" s="4"/>
      <c r="C18" s="22">
        <v>2.0999999999999999E-3</v>
      </c>
      <c r="D18" s="22"/>
      <c r="E18" s="22">
        <v>-2.63E-2</v>
      </c>
      <c r="F18" s="22">
        <v>2.7200000000000002E-2</v>
      </c>
      <c r="G18" s="22">
        <v>-1.3700000000000002E-2</v>
      </c>
      <c r="H18" s="22">
        <v>-2.7000000000000001E-3</v>
      </c>
      <c r="J18" s="7">
        <v>-2.50108301763E-2</v>
      </c>
      <c r="K18" s="7">
        <v>2.1061698236900001E-3</v>
      </c>
      <c r="L18" s="7">
        <v>1.97131698237E-2</v>
      </c>
      <c r="M18" s="9">
        <v>-5.6810830176300002E-2</v>
      </c>
      <c r="N18" s="9">
        <v>1.16668277762E-2</v>
      </c>
      <c r="O18" s="9">
        <v>-1.17054189225E-2</v>
      </c>
      <c r="P18" s="10">
        <v>-1.84983017631E-3</v>
      </c>
      <c r="Q18" s="10">
        <v>1.1881698236900001E-3</v>
      </c>
      <c r="R18" s="10">
        <v>-2.0345830176300001E-2</v>
      </c>
      <c r="S18" s="13">
        <v>-4.1239830176300001E-2</v>
      </c>
      <c r="T18" s="27"/>
      <c r="U18" s="7">
        <f t="shared" si="33"/>
        <v>-2.7110830176300001E-2</v>
      </c>
      <c r="V18" s="7">
        <f t="shared" si="33"/>
        <v>6.1698236900002007E-6</v>
      </c>
      <c r="W18" s="7">
        <f t="shared" si="33"/>
        <v>1.7613169823699999E-2</v>
      </c>
      <c r="X18" s="9">
        <f t="shared" si="33"/>
        <v>-5.89108301763E-2</v>
      </c>
      <c r="Y18" s="9">
        <f t="shared" si="33"/>
        <v>9.5668277762000001E-3</v>
      </c>
      <c r="Z18" s="9">
        <f t="shared" si="33"/>
        <v>-1.38054189225E-2</v>
      </c>
      <c r="AA18" s="10">
        <f t="shared" si="33"/>
        <v>-3.9498301763100001E-3</v>
      </c>
      <c r="AB18" s="10">
        <f t="shared" si="33"/>
        <v>-9.1183017630999978E-4</v>
      </c>
      <c r="AC18" s="10">
        <f t="shared" si="33"/>
        <v>-2.2445830176300002E-2</v>
      </c>
      <c r="AD18" s="13">
        <f t="shared" si="33"/>
        <v>-4.3339830176299998E-2</v>
      </c>
      <c r="AF18" s="7">
        <f t="shared" ref="AF18:AF81" si="50">U18-(J$7/12+J$6*$E18)</f>
        <v>-1.7681446716014897E-2</v>
      </c>
      <c r="AG18" s="7">
        <f t="shared" si="34"/>
        <v>4.1408931727838199E-3</v>
      </c>
      <c r="AH18" s="7">
        <f t="shared" si="35"/>
        <v>-4.5196518447838431E-3</v>
      </c>
      <c r="AI18" s="9">
        <f t="shared" si="36"/>
        <v>-6.1217331243828395E-2</v>
      </c>
      <c r="AJ18" s="9">
        <f t="shared" si="37"/>
        <v>4.7636422901331729E-3</v>
      </c>
      <c r="AK18" s="9">
        <f t="shared" si="38"/>
        <v>-8.4350511111825829E-4</v>
      </c>
      <c r="AL18" s="10">
        <f t="shared" si="39"/>
        <v>-4.9608052606130897E-4</v>
      </c>
      <c r="AM18" s="10">
        <f t="shared" si="40"/>
        <v>9.4884521969654028E-4</v>
      </c>
      <c r="AN18" s="10">
        <f t="shared" si="41"/>
        <v>-2.0252780436945429E-2</v>
      </c>
      <c r="AO18" s="13">
        <f t="shared" si="42"/>
        <v>-3.8668201568701328E-2</v>
      </c>
      <c r="AQ18" s="31">
        <f>AQ17*(1+J18)</f>
        <v>0.98642914586377106</v>
      </c>
      <c r="AR18" s="31">
        <f t="shared" ref="AR18:AZ33" si="51">AR17*(1+K18)</f>
        <v>0.99662809541070752</v>
      </c>
      <c r="AS18" s="31">
        <f t="shared" si="51"/>
        <v>1.003125943438685</v>
      </c>
      <c r="AT18" s="32">
        <f t="shared" si="51"/>
        <v>0.94454117405148008</v>
      </c>
      <c r="AU18" s="32">
        <f t="shared" si="51"/>
        <v>1.0136228239697496</v>
      </c>
      <c r="AV18" s="32">
        <f t="shared" si="51"/>
        <v>1.0921973892231533</v>
      </c>
      <c r="AW18" s="33">
        <f t="shared" si="51"/>
        <v>1.0346160282582122</v>
      </c>
      <c r="AX18" s="33">
        <f t="shared" si="51"/>
        <v>1.004525569608069</v>
      </c>
      <c r="AY18" s="33">
        <f t="shared" si="51"/>
        <v>0.99212853652696165</v>
      </c>
      <c r="AZ18" s="34">
        <f t="shared" si="51"/>
        <v>0.9694344677788429</v>
      </c>
      <c r="BB18" s="31">
        <f>MAX(AQ$17:AQ18)</f>
        <v>1.0117334390926001</v>
      </c>
      <c r="BC18" s="31">
        <f>MAX(AR$17:AR18)</f>
        <v>0.99662809541070752</v>
      </c>
      <c r="BD18" s="31">
        <f>MAX(AS$17:AS18)</f>
        <v>1.003125943438685</v>
      </c>
      <c r="BE18" s="32">
        <f>MAX(AT$17:AT18)</f>
        <v>1.00143343909264</v>
      </c>
      <c r="BF18" s="32">
        <f>MAX(AU$17:AU18)</f>
        <v>1.0136228239697496</v>
      </c>
      <c r="BG18" s="32">
        <f>MAX(AV$17:AV18)</f>
        <v>1.1051334390930001</v>
      </c>
      <c r="BH18" s="33">
        <f>MAX(AW$17:AW18)</f>
        <v>1.0365334390926</v>
      </c>
      <c r="BI18" s="33">
        <f>MAX(AX$17:AX18)</f>
        <v>1.004525569608069</v>
      </c>
      <c r="BJ18" s="33">
        <f>MAX(AY$17:AY18)</f>
        <v>1.0127334390925999</v>
      </c>
      <c r="BK18" s="34">
        <f>MAX(AZ$17:AZ18)</f>
        <v>1.0111334390925999</v>
      </c>
      <c r="BM18" s="7">
        <f t="shared" ref="BM18:BP81" si="52">(BB18-AQ18)/BB18</f>
        <v>2.5010830176300011E-2</v>
      </c>
      <c r="BN18" s="7">
        <f t="shared" si="44"/>
        <v>0</v>
      </c>
      <c r="BO18" s="7">
        <f t="shared" si="44"/>
        <v>0</v>
      </c>
      <c r="BP18" s="9">
        <f t="shared" si="44"/>
        <v>5.6810830176299919E-2</v>
      </c>
      <c r="BQ18" s="9">
        <f t="shared" si="44"/>
        <v>0</v>
      </c>
      <c r="BR18" s="9">
        <f t="shared" si="44"/>
        <v>1.1705418922500046E-2</v>
      </c>
      <c r="BS18" s="10">
        <f t="shared" si="44"/>
        <v>1.8498301763099174E-3</v>
      </c>
      <c r="BT18" s="10">
        <f t="shared" si="44"/>
        <v>0</v>
      </c>
      <c r="BU18" s="10">
        <f t="shared" si="44"/>
        <v>2.0345830176299998E-2</v>
      </c>
      <c r="BV18" s="13">
        <f t="shared" si="44"/>
        <v>4.1239830176299994E-2</v>
      </c>
      <c r="BW18" s="5"/>
      <c r="BX18" s="72">
        <f>U18*DP17+$C18</f>
        <v>-2.50108301763E-2</v>
      </c>
      <c r="BY18" s="72">
        <f t="shared" ref="BY18:CG46" si="53">V18*DQ17+$C18</f>
        <v>2.1061698236900001E-3</v>
      </c>
      <c r="BZ18" s="72">
        <f t="shared" si="53"/>
        <v>1.6650740002389249E-2</v>
      </c>
      <c r="CA18" s="9">
        <f t="shared" si="53"/>
        <v>-5.6810830176300002E-2</v>
      </c>
      <c r="CB18" s="9">
        <f t="shared" si="53"/>
        <v>1.16668277762E-2</v>
      </c>
      <c r="CC18" s="9">
        <f t="shared" si="53"/>
        <v>-3.5408510999418983E-3</v>
      </c>
      <c r="CD18" s="10">
        <f t="shared" si="53"/>
        <v>-1.8498301763100002E-3</v>
      </c>
      <c r="CE18" s="10">
        <f t="shared" si="53"/>
        <v>1.1881698236900001E-3</v>
      </c>
      <c r="CF18" s="10">
        <f t="shared" si="53"/>
        <v>-2.0345830176300001E-2</v>
      </c>
      <c r="CG18" s="13">
        <f t="shared" si="53"/>
        <v>-4.1239830176300001E-2</v>
      </c>
      <c r="CI18" s="31">
        <f>CI17*(1+BX18)</f>
        <v>0.98642914586377106</v>
      </c>
      <c r="CJ18" s="31">
        <f t="shared" ref="CJ18:CR33" si="54">CJ17*(1+BY18)</f>
        <v>0.99662809541070752</v>
      </c>
      <c r="CK18" s="31">
        <f t="shared" si="54"/>
        <v>1.0001133288185871</v>
      </c>
      <c r="CL18" s="32">
        <f t="shared" si="54"/>
        <v>0.94454117405148008</v>
      </c>
      <c r="CM18" s="32">
        <f t="shared" si="54"/>
        <v>1.0136228239697496</v>
      </c>
      <c r="CN18" s="32">
        <f t="shared" si="54"/>
        <v>1.1012203261396052</v>
      </c>
      <c r="CO18" s="33">
        <f t="shared" si="54"/>
        <v>1.0346160282582122</v>
      </c>
      <c r="CP18" s="33">
        <f t="shared" si="54"/>
        <v>1.004525569608069</v>
      </c>
      <c r="CQ18" s="33">
        <f t="shared" si="54"/>
        <v>0.99212853652696165</v>
      </c>
      <c r="CR18" s="34">
        <f t="shared" si="54"/>
        <v>0.9694344677788429</v>
      </c>
      <c r="CT18" s="31">
        <f>MAX(CI$17:CI18)</f>
        <v>1.0117334390926001</v>
      </c>
      <c r="CU18" s="31">
        <f>MAX(CJ$17:CJ18)</f>
        <v>0.99662809541070752</v>
      </c>
      <c r="CV18" s="31">
        <f>MAX(CK$17:CK18)</f>
        <v>1.0001133288185871</v>
      </c>
      <c r="CW18" s="32">
        <f>MAX(CL$17:CL18)</f>
        <v>1.00143343909264</v>
      </c>
      <c r="CX18" s="32">
        <f>MAX(CM$17:CM18)</f>
        <v>1.0136228239697496</v>
      </c>
      <c r="CY18" s="32">
        <f>MAX(CN$17:CN18)</f>
        <v>1.1051334390930001</v>
      </c>
      <c r="CZ18" s="33">
        <f>MAX(CO$17:CO18)</f>
        <v>1.0365334390926</v>
      </c>
      <c r="DA18" s="33">
        <f>MAX(CP$17:CP18)</f>
        <v>1.004525569608069</v>
      </c>
      <c r="DB18" s="33">
        <f>MAX(CQ$17:CQ18)</f>
        <v>1.0127334390925999</v>
      </c>
      <c r="DC18" s="34">
        <f>MAX(CR$17:CR18)</f>
        <v>1.0111334390925999</v>
      </c>
      <c r="DE18" s="7">
        <f t="shared" ref="DE18:DH81" si="55">(CT18-CI18)/CT18</f>
        <v>2.5010830176300011E-2</v>
      </c>
      <c r="DF18" s="7">
        <f t="shared" si="47"/>
        <v>0</v>
      </c>
      <c r="DG18" s="7">
        <f t="shared" si="47"/>
        <v>0</v>
      </c>
      <c r="DH18" s="9">
        <f t="shared" si="47"/>
        <v>5.6810830176299919E-2</v>
      </c>
      <c r="DI18" s="9">
        <f t="shared" si="47"/>
        <v>0</v>
      </c>
      <c r="DJ18" s="9">
        <f t="shared" si="47"/>
        <v>3.5408510999418012E-3</v>
      </c>
      <c r="DK18" s="10">
        <f t="shared" si="47"/>
        <v>1.8498301763099174E-3</v>
      </c>
      <c r="DL18" s="10">
        <f t="shared" si="47"/>
        <v>0</v>
      </c>
      <c r="DM18" s="10">
        <f t="shared" si="47"/>
        <v>2.0345830176299998E-2</v>
      </c>
      <c r="DN18" s="13">
        <f t="shared" si="47"/>
        <v>4.1239830176299994E-2</v>
      </c>
      <c r="DP18" s="31">
        <f t="shared" ref="DP18:DP81" si="56">MAX($CK$2,MIN(1,(CI$3-DE18)/($CK$1*EA18)))</f>
        <v>1</v>
      </c>
      <c r="DQ18" s="31">
        <f t="shared" ref="DQ18:DQ81" si="57">MAX($CK$2,MIN(1,(CJ$3-DF18)/($CK$1*EB18)))</f>
        <v>1</v>
      </c>
      <c r="DR18" s="31">
        <f t="shared" ref="DR18:DR81" si="58">MAX($CK$2,MIN(1,(CK$3-DG18)/($CK$1*EC18)))</f>
        <v>0.82612841118524882</v>
      </c>
      <c r="DS18" s="32">
        <f t="shared" ref="DS18:DS81" si="59">MAX($CK$2,MIN(1,(CL$3-DH18)/($CK$1*ED18)))</f>
        <v>0.86275166816383841</v>
      </c>
      <c r="DT18" s="32">
        <f t="shared" ref="DT18:DT81" si="60">MAX($CK$2,MIN(1,(CM$3-DI18)/($CK$1*EE18)))</f>
        <v>1</v>
      </c>
      <c r="DU18" s="32">
        <f t="shared" ref="DU18:DU81" si="61">MAX($CK$2,MIN(1,(CN$3-DJ18)/($CK$1*EF18)))</f>
        <v>0.40377427770657409</v>
      </c>
      <c r="DV18" s="33">
        <f t="shared" ref="DV18:DV81" si="62">MAX($CK$2,MIN(1,(CO$3-DK18)/($CK$1*EG18)))</f>
        <v>1</v>
      </c>
      <c r="DW18" s="33">
        <f t="shared" ref="DW18:DW81" si="63">MAX($CK$2,MIN(1,(CP$3-DL18)/($CK$1*EH18)))</f>
        <v>1</v>
      </c>
      <c r="DX18" s="33">
        <f t="shared" ref="DX18:DX81" si="64">MAX($CK$2,MIN(1,(CQ$3-DM18)/($CK$1*EI18)))</f>
        <v>1</v>
      </c>
      <c r="DY18" s="34">
        <f t="shared" ref="DY18:DY81" si="65">MAX($CK$2,MIN(1,(CR$3-DN18)/($CK$1*EJ18)))</f>
        <v>1</v>
      </c>
      <c r="EA18" s="7">
        <f t="shared" ref="EA18:EA28" si="66">EA$29</f>
        <v>6.372876231164154E-2</v>
      </c>
      <c r="EB18" s="7">
        <f t="shared" si="49"/>
        <v>2.3903526007642027E-2</v>
      </c>
      <c r="EC18" s="7">
        <f t="shared" si="49"/>
        <v>0.12104655722532252</v>
      </c>
      <c r="ED18" s="9">
        <f t="shared" si="49"/>
        <v>9.3958736446634106E-2</v>
      </c>
      <c r="EE18" s="9">
        <f t="shared" si="49"/>
        <v>5.6642801195233565E-2</v>
      </c>
      <c r="EF18" s="9">
        <f t="shared" si="49"/>
        <v>0.2447399989452336</v>
      </c>
      <c r="EG18" s="10">
        <f t="shared" si="49"/>
        <v>4.6710315965604154E-2</v>
      </c>
      <c r="EH18" s="10">
        <f t="shared" si="49"/>
        <v>3.3496690799958977E-2</v>
      </c>
      <c r="EI18" s="10">
        <f t="shared" si="49"/>
        <v>3.4054156087925981E-2</v>
      </c>
      <c r="EJ18" s="13">
        <f t="shared" si="49"/>
        <v>7.1603094134476727E-2</v>
      </c>
      <c r="EL18" s="91" t="s">
        <v>75</v>
      </c>
    </row>
    <row r="19" spans="1:155" x14ac:dyDescent="0.25">
      <c r="A19" s="3">
        <v>34424</v>
      </c>
      <c r="B19" s="4"/>
      <c r="C19" s="22">
        <v>2.7000000000000001E-3</v>
      </c>
      <c r="D19" s="22"/>
      <c r="E19" s="22">
        <v>-4.8499999999999995E-2</v>
      </c>
      <c r="F19" s="22">
        <v>-9.0000000000000011E-3</v>
      </c>
      <c r="G19" s="22">
        <v>1.29E-2</v>
      </c>
      <c r="H19" s="22">
        <v>-1.3100000000000001E-2</v>
      </c>
      <c r="J19" s="7">
        <v>-3.9114282342100001E-2</v>
      </c>
      <c r="K19" s="7">
        <v>-2.5142823420600002E-3</v>
      </c>
      <c r="L19" s="7">
        <v>7.1826717657899997E-2</v>
      </c>
      <c r="M19" s="9">
        <v>-4.2854282342100002E-2</v>
      </c>
      <c r="N19" s="9">
        <v>2.59230864215E-2</v>
      </c>
      <c r="O19" s="9">
        <v>-4.6227340907200001E-2</v>
      </c>
      <c r="P19" s="10">
        <v>-1.30512823421E-2</v>
      </c>
      <c r="Q19" s="10">
        <v>-9.7582823420600002E-3</v>
      </c>
      <c r="R19" s="10">
        <v>-1.6930282342099999E-2</v>
      </c>
      <c r="S19" s="13">
        <v>-3.5777282342100002E-2</v>
      </c>
      <c r="T19" s="27"/>
      <c r="U19" s="7">
        <f t="shared" si="33"/>
        <v>-4.1814282342100002E-2</v>
      </c>
      <c r="V19" s="7">
        <f t="shared" si="33"/>
        <v>-5.2142823420600008E-3</v>
      </c>
      <c r="W19" s="7">
        <f t="shared" si="33"/>
        <v>6.9126717657900003E-2</v>
      </c>
      <c r="X19" s="9">
        <f t="shared" si="33"/>
        <v>-4.5554282342100003E-2</v>
      </c>
      <c r="Y19" s="9">
        <f t="shared" si="33"/>
        <v>2.3223086421499999E-2</v>
      </c>
      <c r="Z19" s="9">
        <f t="shared" si="33"/>
        <v>-4.8927340907200002E-2</v>
      </c>
      <c r="AA19" s="10">
        <f t="shared" si="33"/>
        <v>-1.57512823421E-2</v>
      </c>
      <c r="AB19" s="10">
        <f t="shared" si="33"/>
        <v>-1.2458282342059999E-2</v>
      </c>
      <c r="AC19" s="10">
        <f t="shared" si="33"/>
        <v>-1.96302823421E-2</v>
      </c>
      <c r="AD19" s="13">
        <f t="shared" si="33"/>
        <v>-3.8477282342100003E-2</v>
      </c>
      <c r="AF19" s="7">
        <f t="shared" si="50"/>
        <v>-2.218027483080361E-2</v>
      </c>
      <c r="AG19" s="7">
        <f t="shared" si="34"/>
        <v>3.1698441626104492E-3</v>
      </c>
      <c r="AH19" s="7">
        <f t="shared" si="35"/>
        <v>2.7978148426811789E-2</v>
      </c>
      <c r="AI19" s="9">
        <f t="shared" si="36"/>
        <v>-4.4500504794607459E-2</v>
      </c>
      <c r="AJ19" s="9">
        <f t="shared" si="37"/>
        <v>1.6841351462308897E-2</v>
      </c>
      <c r="AK19" s="9">
        <f t="shared" si="38"/>
        <v>-2.3884338099669392E-2</v>
      </c>
      <c r="AL19" s="10">
        <f t="shared" si="39"/>
        <v>-6.4430681405074405E-3</v>
      </c>
      <c r="AM19" s="10">
        <f t="shared" si="40"/>
        <v>-6.7410973763286381E-3</v>
      </c>
      <c r="AN19" s="10">
        <f t="shared" si="41"/>
        <v>-1.4592364583019239E-2</v>
      </c>
      <c r="AO19" s="13">
        <f t="shared" si="42"/>
        <v>-2.733698264718961E-2</v>
      </c>
      <c r="AQ19" s="31">
        <f t="shared" ref="AQ19:AZ34" si="67">AQ18*(1+J19)</f>
        <v>0.94784567774197892</v>
      </c>
      <c r="AR19" s="31">
        <f t="shared" si="51"/>
        <v>0.99412229098881555</v>
      </c>
      <c r="AS19" s="31">
        <f t="shared" si="51"/>
        <v>1.07517718735337</v>
      </c>
      <c r="AT19" s="32">
        <f t="shared" si="51"/>
        <v>0.90406353989493937</v>
      </c>
      <c r="AU19" s="32">
        <f t="shared" si="51"/>
        <v>1.0398990560343224</v>
      </c>
      <c r="AV19" s="32">
        <f t="shared" si="51"/>
        <v>1.0417080081735808</v>
      </c>
      <c r="AW19" s="33">
        <f t="shared" si="51"/>
        <v>1.0211129623577522</v>
      </c>
      <c r="AX19" s="33">
        <f t="shared" si="51"/>
        <v>0.99472312548001485</v>
      </c>
      <c r="AY19" s="33">
        <f t="shared" si="51"/>
        <v>0.97533152028390568</v>
      </c>
      <c r="AZ19" s="34">
        <f t="shared" si="51"/>
        <v>0.93475073711295587</v>
      </c>
      <c r="BB19" s="31">
        <f>MAX(AQ$17:AQ19)</f>
        <v>1.0117334390926001</v>
      </c>
      <c r="BC19" s="31">
        <f>MAX(AR$17:AR19)</f>
        <v>0.99662809541070752</v>
      </c>
      <c r="BD19" s="31">
        <f>MAX(AS$17:AS19)</f>
        <v>1.07517718735337</v>
      </c>
      <c r="BE19" s="32">
        <f>MAX(AT$17:AT19)</f>
        <v>1.00143343909264</v>
      </c>
      <c r="BF19" s="32">
        <f>MAX(AU$17:AU19)</f>
        <v>1.0398990560343224</v>
      </c>
      <c r="BG19" s="32">
        <f>MAX(AV$17:AV19)</f>
        <v>1.1051334390930001</v>
      </c>
      <c r="BH19" s="33">
        <f>MAX(AW$17:AW19)</f>
        <v>1.0365334390926</v>
      </c>
      <c r="BI19" s="33">
        <f>MAX(AX$17:AX19)</f>
        <v>1.004525569608069</v>
      </c>
      <c r="BJ19" s="33">
        <f>MAX(AY$17:AY19)</f>
        <v>1.0127334390925999</v>
      </c>
      <c r="BK19" s="34">
        <f>MAX(AZ$17:AZ19)</f>
        <v>1.0111334390925999</v>
      </c>
      <c r="BM19" s="7">
        <f t="shared" si="52"/>
        <v>6.3146831845273949E-2</v>
      </c>
      <c r="BN19" s="7">
        <f t="shared" si="44"/>
        <v>2.5142823420599351E-3</v>
      </c>
      <c r="BO19" s="7">
        <f t="shared" si="44"/>
        <v>0</v>
      </c>
      <c r="BP19" s="9">
        <f t="shared" si="44"/>
        <v>9.723052516193563E-2</v>
      </c>
      <c r="BQ19" s="9">
        <f t="shared" si="44"/>
        <v>0</v>
      </c>
      <c r="BR19" s="9">
        <f t="shared" si="44"/>
        <v>5.7391649438708094E-2</v>
      </c>
      <c r="BS19" s="10">
        <f t="shared" si="44"/>
        <v>1.4876969862493941E-2</v>
      </c>
      <c r="BT19" s="10">
        <f t="shared" si="44"/>
        <v>9.7582823420600158E-3</v>
      </c>
      <c r="BU19" s="10">
        <f t="shared" si="44"/>
        <v>3.693165186903085E-2</v>
      </c>
      <c r="BV19" s="13">
        <f t="shared" si="44"/>
        <v>7.554166347044218E-2</v>
      </c>
      <c r="BX19" s="72">
        <f t="shared" ref="BX19:CA82" si="68">U19*DP18+$C19</f>
        <v>-3.9114282342100001E-2</v>
      </c>
      <c r="BY19" s="72">
        <f t="shared" si="53"/>
        <v>-2.5142823420600006E-3</v>
      </c>
      <c r="BZ19" s="72">
        <f t="shared" si="53"/>
        <v>5.9807545429172215E-2</v>
      </c>
      <c r="CA19" s="9">
        <f t="shared" si="53"/>
        <v>-3.6602033082653265E-2</v>
      </c>
      <c r="CB19" s="9">
        <f t="shared" si="53"/>
        <v>2.59230864215E-2</v>
      </c>
      <c r="CC19" s="9">
        <f t="shared" si="53"/>
        <v>-1.7055601734907996E-2</v>
      </c>
      <c r="CD19" s="10">
        <f t="shared" si="53"/>
        <v>-1.3051282342099998E-2</v>
      </c>
      <c r="CE19" s="10">
        <f t="shared" si="53"/>
        <v>-9.7582823420599984E-3</v>
      </c>
      <c r="CF19" s="10">
        <f t="shared" si="53"/>
        <v>-1.6930282342099999E-2</v>
      </c>
      <c r="CG19" s="13">
        <f t="shared" si="53"/>
        <v>-3.5777282342100002E-2</v>
      </c>
      <c r="CI19" s="31">
        <f t="shared" ref="CI19:CR34" si="69">CI18*(1+BX19)</f>
        <v>0.94784567774197892</v>
      </c>
      <c r="CJ19" s="31">
        <f t="shared" si="54"/>
        <v>0.99412229098881555</v>
      </c>
      <c r="CK19" s="31">
        <f t="shared" si="54"/>
        <v>1.0599276521662253</v>
      </c>
      <c r="CL19" s="32">
        <f t="shared" si="54"/>
        <v>0.90996904675091961</v>
      </c>
      <c r="CM19" s="32">
        <f t="shared" si="54"/>
        <v>1.0398990560343224</v>
      </c>
      <c r="CN19" s="32">
        <f t="shared" si="54"/>
        <v>1.0824383508345827</v>
      </c>
      <c r="CO19" s="33">
        <f t="shared" si="54"/>
        <v>1.0211129623577522</v>
      </c>
      <c r="CP19" s="33">
        <f t="shared" si="54"/>
        <v>0.99472312548001485</v>
      </c>
      <c r="CQ19" s="33">
        <f t="shared" si="54"/>
        <v>0.97533152028390568</v>
      </c>
      <c r="CR19" s="34">
        <f t="shared" si="54"/>
        <v>0.93475073711295587</v>
      </c>
      <c r="CT19" s="31">
        <f>MAX(CI$17:CI19)</f>
        <v>1.0117334390926001</v>
      </c>
      <c r="CU19" s="31">
        <f>MAX(CJ$17:CJ19)</f>
        <v>0.99662809541070752</v>
      </c>
      <c r="CV19" s="31">
        <f>MAX(CK$17:CK19)</f>
        <v>1.0599276521662253</v>
      </c>
      <c r="CW19" s="32">
        <f>MAX(CL$17:CL19)</f>
        <v>1.00143343909264</v>
      </c>
      <c r="CX19" s="32">
        <f>MAX(CM$17:CM19)</f>
        <v>1.0398990560343224</v>
      </c>
      <c r="CY19" s="32">
        <f>MAX(CN$17:CN19)</f>
        <v>1.1051334390930001</v>
      </c>
      <c r="CZ19" s="33">
        <f>MAX(CO$17:CO19)</f>
        <v>1.0365334390926</v>
      </c>
      <c r="DA19" s="33">
        <f>MAX(CP$17:CP19)</f>
        <v>1.004525569608069</v>
      </c>
      <c r="DB19" s="33">
        <f>MAX(CQ$17:CQ19)</f>
        <v>1.0127334390925999</v>
      </c>
      <c r="DC19" s="34">
        <f>MAX(CR$17:CR19)</f>
        <v>1.0111334390925999</v>
      </c>
      <c r="DE19" s="7">
        <f t="shared" si="55"/>
        <v>6.3146831845273949E-2</v>
      </c>
      <c r="DF19" s="7">
        <f t="shared" si="47"/>
        <v>2.5142823420599351E-3</v>
      </c>
      <c r="DG19" s="7">
        <f t="shared" si="47"/>
        <v>0</v>
      </c>
      <c r="DH19" s="9">
        <f t="shared" si="47"/>
        <v>9.1333471373387307E-2</v>
      </c>
      <c r="DI19" s="9">
        <f t="shared" si="47"/>
        <v>0</v>
      </c>
      <c r="DJ19" s="9">
        <f t="shared" si="47"/>
        <v>2.053606148868645E-2</v>
      </c>
      <c r="DK19" s="10">
        <f t="shared" si="47"/>
        <v>1.4876969862493941E-2</v>
      </c>
      <c r="DL19" s="10">
        <f t="shared" si="47"/>
        <v>9.7582823420600158E-3</v>
      </c>
      <c r="DM19" s="10">
        <f t="shared" si="47"/>
        <v>3.693165186903085E-2</v>
      </c>
      <c r="DN19" s="13">
        <f t="shared" si="47"/>
        <v>7.554166347044218E-2</v>
      </c>
      <c r="DP19" s="31">
        <f t="shared" si="56"/>
        <v>1</v>
      </c>
      <c r="DQ19" s="31">
        <f t="shared" si="57"/>
        <v>1</v>
      </c>
      <c r="DR19" s="31">
        <f t="shared" si="58"/>
        <v>0.82612841118524882</v>
      </c>
      <c r="DS19" s="32">
        <f t="shared" si="59"/>
        <v>0.7402771915915427</v>
      </c>
      <c r="DT19" s="32">
        <f t="shared" si="60"/>
        <v>1</v>
      </c>
      <c r="DU19" s="32">
        <f t="shared" si="61"/>
        <v>0.38062697790271466</v>
      </c>
      <c r="DV19" s="33">
        <f t="shared" si="62"/>
        <v>1</v>
      </c>
      <c r="DW19" s="33">
        <f t="shared" si="63"/>
        <v>1</v>
      </c>
      <c r="DX19" s="33">
        <f t="shared" si="64"/>
        <v>1</v>
      </c>
      <c r="DY19" s="34">
        <f t="shared" si="65"/>
        <v>1</v>
      </c>
      <c r="EA19" s="7">
        <f t="shared" si="66"/>
        <v>6.372876231164154E-2</v>
      </c>
      <c r="EB19" s="7">
        <f t="shared" si="49"/>
        <v>2.3903526007642027E-2</v>
      </c>
      <c r="EC19" s="7">
        <f t="shared" si="49"/>
        <v>0.12104655722532252</v>
      </c>
      <c r="ED19" s="9">
        <f t="shared" si="49"/>
        <v>9.3958736446634106E-2</v>
      </c>
      <c r="EE19" s="9">
        <f t="shared" si="49"/>
        <v>5.6642801195233565E-2</v>
      </c>
      <c r="EF19" s="9">
        <f t="shared" si="49"/>
        <v>0.2447399989452336</v>
      </c>
      <c r="EG19" s="10">
        <f t="shared" si="49"/>
        <v>4.6710315965604154E-2</v>
      </c>
      <c r="EH19" s="10">
        <f t="shared" si="49"/>
        <v>3.3496690799958977E-2</v>
      </c>
      <c r="EI19" s="10">
        <f t="shared" si="49"/>
        <v>3.4054156087925981E-2</v>
      </c>
      <c r="EJ19" s="13">
        <f t="shared" si="49"/>
        <v>7.1603094134476727E-2</v>
      </c>
      <c r="EL19" s="92" t="s">
        <v>43</v>
      </c>
      <c r="EM19" s="94">
        <f>BX7</f>
        <v>0.60581482593546154</v>
      </c>
      <c r="EN19" s="94">
        <f>BY7</f>
        <v>0.2200587427653837</v>
      </c>
      <c r="EO19" s="94">
        <f>BZ7</f>
        <v>-0.33617015149939045</v>
      </c>
      <c r="EP19" s="94">
        <f>CA7</f>
        <v>0.87831068562223891</v>
      </c>
      <c r="EQ19" s="94">
        <f>CB7</f>
        <v>0.26386326332157972</v>
      </c>
      <c r="ER19" s="94">
        <f>CC7</f>
        <v>0.33194355435848899</v>
      </c>
      <c r="ES19" s="94">
        <f>CD7</f>
        <v>0.92001595080469478</v>
      </c>
      <c r="ET19" s="94">
        <f>CE7</f>
        <v>0.62460060904507653</v>
      </c>
      <c r="EU19" s="94">
        <f>CF7</f>
        <v>0.38317156314307427</v>
      </c>
      <c r="EV19" s="94">
        <f>CG7</f>
        <v>0.71589121471688855</v>
      </c>
      <c r="EX19" s="100">
        <f>AVERAGE(EM19:EV19)</f>
        <v>0.46075002582134966</v>
      </c>
    </row>
    <row r="20" spans="1:155" x14ac:dyDescent="0.25">
      <c r="A20" s="3">
        <v>34453</v>
      </c>
      <c r="B20" s="4"/>
      <c r="C20" s="22">
        <v>2.7000000000000001E-3</v>
      </c>
      <c r="D20" s="22"/>
      <c r="E20" s="22">
        <v>6.8000000000000005E-3</v>
      </c>
      <c r="F20" s="22">
        <v>-8.8000000000000005E-3</v>
      </c>
      <c r="G20" s="22">
        <v>1.66E-2</v>
      </c>
      <c r="H20" s="22">
        <v>3.9000000000000003E-3</v>
      </c>
      <c r="J20" s="7">
        <v>-1.5719622446999999E-2</v>
      </c>
      <c r="K20" s="7">
        <v>2.3973775529900002E-3</v>
      </c>
      <c r="L20" s="7">
        <v>1.2710377553E-2</v>
      </c>
      <c r="M20" s="9">
        <v>-1.6032622446999999E-2</v>
      </c>
      <c r="N20" s="9">
        <v>8.4371355772100004E-3</v>
      </c>
      <c r="O20" s="9">
        <v>-8.3672798195300005E-2</v>
      </c>
      <c r="P20" s="10">
        <v>-6.6726224470099998E-3</v>
      </c>
      <c r="Q20" s="10">
        <v>-2.5331622447000001E-2</v>
      </c>
      <c r="R20" s="10">
        <v>-2.1646224470099999E-3</v>
      </c>
      <c r="S20" s="13">
        <v>-1.7541622446999999E-2</v>
      </c>
      <c r="T20" s="27"/>
      <c r="U20" s="7">
        <f t="shared" si="33"/>
        <v>-1.8419622447E-2</v>
      </c>
      <c r="V20" s="7">
        <f t="shared" si="33"/>
        <v>-3.0262244700999998E-4</v>
      </c>
      <c r="W20" s="7">
        <f t="shared" si="33"/>
        <v>1.0010377553000001E-2</v>
      </c>
      <c r="X20" s="9">
        <f t="shared" si="33"/>
        <v>-1.8732622447E-2</v>
      </c>
      <c r="Y20" s="9">
        <f t="shared" si="33"/>
        <v>5.7371355772100003E-3</v>
      </c>
      <c r="Z20" s="9">
        <f t="shared" si="33"/>
        <v>-8.6372798195299999E-2</v>
      </c>
      <c r="AA20" s="10">
        <f t="shared" si="33"/>
        <v>-9.3726224470099991E-3</v>
      </c>
      <c r="AB20" s="10">
        <f t="shared" si="33"/>
        <v>-2.8031622447000002E-2</v>
      </c>
      <c r="AC20" s="10">
        <f t="shared" si="33"/>
        <v>-4.8646224470100001E-3</v>
      </c>
      <c r="AD20" s="13">
        <f t="shared" si="33"/>
        <v>-2.0241622447E-2</v>
      </c>
      <c r="AF20" s="7">
        <f t="shared" si="50"/>
        <v>-2.4205241513222717E-2</v>
      </c>
      <c r="AG20" s="7">
        <f t="shared" si="34"/>
        <v>-2.503720919969627E-3</v>
      </c>
      <c r="AH20" s="7">
        <f t="shared" si="35"/>
        <v>1.6229864187318178E-2</v>
      </c>
      <c r="AI20" s="9">
        <f t="shared" si="36"/>
        <v>-2.6049268656744309E-2</v>
      </c>
      <c r="AJ20" s="9">
        <f t="shared" si="37"/>
        <v>3.2875531344050421E-3</v>
      </c>
      <c r="AK20" s="9">
        <f t="shared" si="38"/>
        <v>-9.1423679238536629E-2</v>
      </c>
      <c r="AL20" s="10">
        <f t="shared" si="39"/>
        <v>-1.464782669989113E-2</v>
      </c>
      <c r="AM20" s="10">
        <f t="shared" si="40"/>
        <v>-3.1920968076123712E-2</v>
      </c>
      <c r="AN20" s="10">
        <f t="shared" si="41"/>
        <v>-6.9132452956255572E-3</v>
      </c>
      <c r="AO20" s="13">
        <f t="shared" si="42"/>
        <v>-2.5214724154267003E-2</v>
      </c>
      <c r="AQ20" s="31">
        <f t="shared" si="67"/>
        <v>0.93294590154985424</v>
      </c>
      <c r="AR20" s="31">
        <f t="shared" si="51"/>
        <v>0.99650557745415913</v>
      </c>
      <c r="AS20" s="31">
        <f t="shared" si="51"/>
        <v>1.088843095341004</v>
      </c>
      <c r="AT20" s="32">
        <f t="shared" si="51"/>
        <v>0.88956903049170555</v>
      </c>
      <c r="AU20" s="32">
        <f t="shared" si="51"/>
        <v>1.0486728253566966</v>
      </c>
      <c r="AV20" s="32">
        <f t="shared" si="51"/>
        <v>0.95454538422724478</v>
      </c>
      <c r="AW20" s="33">
        <f t="shared" si="51"/>
        <v>1.0142994610841911</v>
      </c>
      <c r="AX20" s="33">
        <f t="shared" si="51"/>
        <v>0.96952517482605527</v>
      </c>
      <c r="AY20" s="33">
        <f t="shared" si="51"/>
        <v>0.97322029578182279</v>
      </c>
      <c r="AZ20" s="34">
        <f t="shared" si="51"/>
        <v>0.91835369260046551</v>
      </c>
      <c r="BB20" s="31">
        <f>MAX(AQ$17:AQ20)</f>
        <v>1.0117334390926001</v>
      </c>
      <c r="BC20" s="31">
        <f>MAX(AR$17:AR20)</f>
        <v>0.99662809541070752</v>
      </c>
      <c r="BD20" s="31">
        <f>MAX(AS$17:AS20)</f>
        <v>1.088843095341004</v>
      </c>
      <c r="BE20" s="32">
        <f>MAX(AT$17:AT20)</f>
        <v>1.00143343909264</v>
      </c>
      <c r="BF20" s="32">
        <f>MAX(AU$17:AU20)</f>
        <v>1.0486728253566966</v>
      </c>
      <c r="BG20" s="32">
        <f>MAX(AV$17:AV20)</f>
        <v>1.1051334390930001</v>
      </c>
      <c r="BH20" s="33">
        <f>MAX(AW$17:AW20)</f>
        <v>1.0365334390926</v>
      </c>
      <c r="BI20" s="33">
        <f>MAX(AX$17:AX20)</f>
        <v>1.004525569608069</v>
      </c>
      <c r="BJ20" s="33">
        <f>MAX(AY$17:AY20)</f>
        <v>1.0127334390925999</v>
      </c>
      <c r="BK20" s="34">
        <f>MAX(AZ$17:AZ20)</f>
        <v>1.0111334390925999</v>
      </c>
      <c r="BM20" s="7">
        <f t="shared" si="52"/>
        <v>7.7873809936941984E-2</v>
      </c>
      <c r="BN20" s="7">
        <f t="shared" si="44"/>
        <v>1.2293247311866661E-4</v>
      </c>
      <c r="BO20" s="7">
        <f t="shared" si="44"/>
        <v>0</v>
      </c>
      <c r="BP20" s="9">
        <f t="shared" si="44"/>
        <v>0.11170428730869073</v>
      </c>
      <c r="BQ20" s="9">
        <f t="shared" si="44"/>
        <v>0</v>
      </c>
      <c r="BR20" s="9">
        <f t="shared" si="44"/>
        <v>0.13626232773242772</v>
      </c>
      <c r="BS20" s="10">
        <f t="shared" si="44"/>
        <v>2.1450323906455827E-2</v>
      </c>
      <c r="BT20" s="10">
        <f t="shared" si="44"/>
        <v>3.4842711665039758E-2</v>
      </c>
      <c r="BU20" s="10">
        <f t="shared" si="44"/>
        <v>3.9016331233399953E-2</v>
      </c>
      <c r="BV20" s="13">
        <f t="shared" si="44"/>
        <v>9.1758162577825292E-2</v>
      </c>
      <c r="BX20" s="72">
        <f t="shared" si="68"/>
        <v>-1.5719622446999999E-2</v>
      </c>
      <c r="BY20" s="72">
        <f t="shared" si="53"/>
        <v>2.3973775529900002E-3</v>
      </c>
      <c r="BZ20" s="72">
        <f t="shared" si="53"/>
        <v>1.0969857303224369E-2</v>
      </c>
      <c r="CA20" s="9">
        <f t="shared" si="53"/>
        <v>-1.1167333136209854E-2</v>
      </c>
      <c r="CB20" s="9">
        <f t="shared" si="53"/>
        <v>8.4371355772100004E-3</v>
      </c>
      <c r="CC20" s="9">
        <f t="shared" si="53"/>
        <v>-3.0175817150078083E-2</v>
      </c>
      <c r="CD20" s="10">
        <f t="shared" si="53"/>
        <v>-6.6726224470099989E-3</v>
      </c>
      <c r="CE20" s="10">
        <f t="shared" si="53"/>
        <v>-2.5331622447000001E-2</v>
      </c>
      <c r="CF20" s="10">
        <f t="shared" si="53"/>
        <v>-2.1646224470099999E-3</v>
      </c>
      <c r="CG20" s="13">
        <f t="shared" si="53"/>
        <v>-1.7541622446999999E-2</v>
      </c>
      <c r="CI20" s="31">
        <f t="shared" si="69"/>
        <v>0.93294590154985424</v>
      </c>
      <c r="CJ20" s="31">
        <f t="shared" si="54"/>
        <v>0.99650557745415913</v>
      </c>
      <c r="CK20" s="31">
        <f t="shared" si="54"/>
        <v>1.0715549072622306</v>
      </c>
      <c r="CL20" s="32">
        <f t="shared" si="54"/>
        <v>0.8998071192622128</v>
      </c>
      <c r="CM20" s="32">
        <f t="shared" si="54"/>
        <v>1.0486728253566966</v>
      </c>
      <c r="CN20" s="32">
        <f t="shared" si="54"/>
        <v>1.0497748890835663</v>
      </c>
      <c r="CO20" s="33">
        <f t="shared" si="54"/>
        <v>1.0142994610841911</v>
      </c>
      <c r="CP20" s="33">
        <f t="shared" si="54"/>
        <v>0.96952517482605527</v>
      </c>
      <c r="CQ20" s="33">
        <f t="shared" si="54"/>
        <v>0.97322029578182279</v>
      </c>
      <c r="CR20" s="34">
        <f t="shared" si="54"/>
        <v>0.91835369260046551</v>
      </c>
      <c r="CT20" s="31">
        <f>MAX(CI$17:CI20)</f>
        <v>1.0117334390926001</v>
      </c>
      <c r="CU20" s="31">
        <f>MAX(CJ$17:CJ20)</f>
        <v>0.99662809541070752</v>
      </c>
      <c r="CV20" s="31">
        <f>MAX(CK$17:CK20)</f>
        <v>1.0715549072622306</v>
      </c>
      <c r="CW20" s="32">
        <f>MAX(CL$17:CL20)</f>
        <v>1.00143343909264</v>
      </c>
      <c r="CX20" s="32">
        <f>MAX(CM$17:CM20)</f>
        <v>1.0486728253566966</v>
      </c>
      <c r="CY20" s="32">
        <f>MAX(CN$17:CN20)</f>
        <v>1.1051334390930001</v>
      </c>
      <c r="CZ20" s="33">
        <f>MAX(CO$17:CO20)</f>
        <v>1.0365334390926</v>
      </c>
      <c r="DA20" s="33">
        <f>MAX(CP$17:CP20)</f>
        <v>1.004525569608069</v>
      </c>
      <c r="DB20" s="33">
        <f>MAX(CQ$17:CQ20)</f>
        <v>1.0127334390925999</v>
      </c>
      <c r="DC20" s="34">
        <f>MAX(CR$17:CR20)</f>
        <v>1.0111334390925999</v>
      </c>
      <c r="DE20" s="7">
        <f t="shared" si="55"/>
        <v>7.7873809936941984E-2</v>
      </c>
      <c r="DF20" s="7">
        <f t="shared" si="47"/>
        <v>1.2293247311866661E-4</v>
      </c>
      <c r="DG20" s="7">
        <f t="shared" si="47"/>
        <v>0</v>
      </c>
      <c r="DH20" s="9">
        <f t="shared" si="47"/>
        <v>0.10148085320828402</v>
      </c>
      <c r="DI20" s="9">
        <f t="shared" si="47"/>
        <v>0</v>
      </c>
      <c r="DJ20" s="9">
        <f t="shared" si="47"/>
        <v>5.0092186202299153E-2</v>
      </c>
      <c r="DK20" s="10">
        <f t="shared" si="47"/>
        <v>2.1450323906455827E-2</v>
      </c>
      <c r="DL20" s="10">
        <f t="shared" si="47"/>
        <v>3.4842711665039758E-2</v>
      </c>
      <c r="DM20" s="10">
        <f t="shared" si="47"/>
        <v>3.9016331233399953E-2</v>
      </c>
      <c r="DN20" s="13">
        <f t="shared" si="47"/>
        <v>9.1758162577825292E-2</v>
      </c>
      <c r="DP20" s="31">
        <f t="shared" si="56"/>
        <v>1</v>
      </c>
      <c r="DQ20" s="31">
        <f t="shared" si="57"/>
        <v>1</v>
      </c>
      <c r="DR20" s="31">
        <f t="shared" si="58"/>
        <v>0.82612841118524882</v>
      </c>
      <c r="DS20" s="32">
        <f t="shared" si="59"/>
        <v>0.70427776525237118</v>
      </c>
      <c r="DT20" s="32">
        <f t="shared" si="60"/>
        <v>1</v>
      </c>
      <c r="DU20" s="32">
        <f t="shared" si="61"/>
        <v>0.34037184341851101</v>
      </c>
      <c r="DV20" s="33">
        <f t="shared" si="62"/>
        <v>1</v>
      </c>
      <c r="DW20" s="33">
        <f t="shared" si="63"/>
        <v>1</v>
      </c>
      <c r="DX20" s="33">
        <f t="shared" si="64"/>
        <v>1</v>
      </c>
      <c r="DY20" s="34">
        <f t="shared" si="65"/>
        <v>0.96942662389737311</v>
      </c>
      <c r="EA20" s="7">
        <f t="shared" si="66"/>
        <v>6.372876231164154E-2</v>
      </c>
      <c r="EB20" s="7">
        <f t="shared" si="49"/>
        <v>2.3903526007642027E-2</v>
      </c>
      <c r="EC20" s="7">
        <f t="shared" si="49"/>
        <v>0.12104655722532252</v>
      </c>
      <c r="ED20" s="9">
        <f t="shared" si="49"/>
        <v>9.3958736446634106E-2</v>
      </c>
      <c r="EE20" s="9">
        <f t="shared" si="49"/>
        <v>5.6642801195233565E-2</v>
      </c>
      <c r="EF20" s="9">
        <f t="shared" si="49"/>
        <v>0.2447399989452336</v>
      </c>
      <c r="EG20" s="10">
        <f t="shared" si="49"/>
        <v>4.6710315965604154E-2</v>
      </c>
      <c r="EH20" s="10">
        <f t="shared" si="49"/>
        <v>3.3496690799958977E-2</v>
      </c>
      <c r="EI20" s="10">
        <f t="shared" si="49"/>
        <v>3.4054156087925981E-2</v>
      </c>
      <c r="EJ20" s="13">
        <f t="shared" si="49"/>
        <v>7.1603094134476727E-2</v>
      </c>
      <c r="EL20" t="s">
        <v>74</v>
      </c>
      <c r="EM20" s="99">
        <f>BX6</f>
        <v>9.0425927268061493E-2</v>
      </c>
      <c r="EN20" s="99">
        <f t="shared" ref="EN20:EV20" si="70">BY6</f>
        <v>5.2920295727613073E-2</v>
      </c>
      <c r="EO20" s="99">
        <f t="shared" si="70"/>
        <v>-2.6606319526516393E-2</v>
      </c>
      <c r="EP20" s="99">
        <f t="shared" si="70"/>
        <v>0.11512931418129381</v>
      </c>
      <c r="EQ20" s="99">
        <f t="shared" si="70"/>
        <v>6.1292995023033529E-2</v>
      </c>
      <c r="ER20" s="99">
        <f t="shared" si="70"/>
        <v>7.9873329495618262E-2</v>
      </c>
      <c r="ES20" s="99">
        <f t="shared" si="70"/>
        <v>8.8324873525307615E-2</v>
      </c>
      <c r="ET20" s="99">
        <f t="shared" si="70"/>
        <v>7.3542690560104276E-2</v>
      </c>
      <c r="EU20" s="99">
        <f t="shared" si="70"/>
        <v>5.2389791785787475E-2</v>
      </c>
      <c r="EV20" s="99">
        <f t="shared" si="70"/>
        <v>8.4131498193389331E-2</v>
      </c>
      <c r="EW20" s="15"/>
      <c r="EX20" s="100">
        <f t="shared" ref="EX20:EX26" si="71">AVERAGE(EM20:EV20)</f>
        <v>6.7142439623369257E-2</v>
      </c>
      <c r="EY20" s="77">
        <f>EX20/EX25</f>
        <v>1.0666799856152982</v>
      </c>
    </row>
    <row r="21" spans="1:155" x14ac:dyDescent="0.25">
      <c r="A21" s="3">
        <v>34485</v>
      </c>
      <c r="B21" s="4"/>
      <c r="C21" s="22">
        <v>3.2000000000000002E-3</v>
      </c>
      <c r="D21" s="22"/>
      <c r="E21" s="22">
        <v>6.1999999999999998E-3</v>
      </c>
      <c r="F21" s="22">
        <v>-2.0499999999999997E-2</v>
      </c>
      <c r="G21" s="22">
        <v>1.1999999999999999E-3</v>
      </c>
      <c r="H21" s="22">
        <v>-2.2200000000000001E-2</v>
      </c>
      <c r="J21" s="7">
        <v>5.5504022748899999E-3</v>
      </c>
      <c r="K21" s="7">
        <v>-1.2285977251099999E-3</v>
      </c>
      <c r="L21" s="7">
        <v>2.2357402274900001E-2</v>
      </c>
      <c r="M21" s="9">
        <v>3.78394022749E-2</v>
      </c>
      <c r="N21" s="9">
        <v>7.4970797403500003E-3</v>
      </c>
      <c r="O21" s="9">
        <v>-7.4531388116799999E-3</v>
      </c>
      <c r="P21" s="10">
        <v>-1.60359772511E-3</v>
      </c>
      <c r="Q21" s="10">
        <v>-1.0328597725099999E-2</v>
      </c>
      <c r="R21" s="10">
        <v>7.7804022748900001E-3</v>
      </c>
      <c r="S21" s="13">
        <v>2.2178402274899998E-2</v>
      </c>
      <c r="T21" s="27"/>
      <c r="U21" s="7">
        <f t="shared" si="33"/>
        <v>2.3504022748899998E-3</v>
      </c>
      <c r="V21" s="7">
        <f t="shared" si="33"/>
        <v>-4.4285977251100001E-3</v>
      </c>
      <c r="W21" s="7">
        <f t="shared" si="33"/>
        <v>1.9157402274899999E-2</v>
      </c>
      <c r="X21" s="9">
        <f t="shared" si="33"/>
        <v>3.4639402274899998E-2</v>
      </c>
      <c r="Y21" s="9">
        <f t="shared" si="33"/>
        <v>4.2970797403500006E-3</v>
      </c>
      <c r="Z21" s="9">
        <f t="shared" si="33"/>
        <v>-1.065313881168E-2</v>
      </c>
      <c r="AA21" s="10">
        <f t="shared" si="33"/>
        <v>-4.8035977251100004E-3</v>
      </c>
      <c r="AB21" s="10">
        <f t="shared" si="33"/>
        <v>-1.3528597725099999E-2</v>
      </c>
      <c r="AC21" s="10">
        <f t="shared" si="33"/>
        <v>4.5804022748900004E-3</v>
      </c>
      <c r="AD21" s="13">
        <f t="shared" si="33"/>
        <v>1.8978402274899997E-2</v>
      </c>
      <c r="AF21" s="7">
        <f t="shared" si="50"/>
        <v>-3.1594161413053845E-3</v>
      </c>
      <c r="AG21" s="7">
        <f t="shared" si="34"/>
        <v>-6.5148474641351234E-3</v>
      </c>
      <c r="AH21" s="7">
        <f t="shared" si="35"/>
        <v>2.4862949785904542E-2</v>
      </c>
      <c r="AI21" s="9">
        <f t="shared" si="36"/>
        <v>2.7413574406102204E-2</v>
      </c>
      <c r="AJ21" s="9">
        <f t="shared" si="37"/>
        <v>1.804833798271413E-3</v>
      </c>
      <c r="AK21" s="9">
        <f t="shared" si="38"/>
        <v>-1.5377503936101791E-2</v>
      </c>
      <c r="AL21" s="10">
        <f t="shared" si="39"/>
        <v>-9.9205732063331886E-3</v>
      </c>
      <c r="AM21" s="10">
        <f t="shared" si="40"/>
        <v>-1.731371336585277E-2</v>
      </c>
      <c r="AN21" s="10">
        <f t="shared" si="41"/>
        <v>2.6086677511319078E-3</v>
      </c>
      <c r="AO21" s="13">
        <f t="shared" si="42"/>
        <v>1.4180129515938715E-2</v>
      </c>
      <c r="AQ21" s="31">
        <f t="shared" si="67"/>
        <v>0.93812412660416589</v>
      </c>
      <c r="AR21" s="31">
        <f t="shared" si="51"/>
        <v>0.99528127296863955</v>
      </c>
      <c r="AS21" s="31">
        <f t="shared" si="51"/>
        <v>1.1131867984377901</v>
      </c>
      <c r="AT21" s="32">
        <f t="shared" si="51"/>
        <v>0.92322979088777402</v>
      </c>
      <c r="AU21" s="32">
        <f t="shared" si="51"/>
        <v>1.0565348091499338</v>
      </c>
      <c r="AV21" s="32">
        <f t="shared" si="51"/>
        <v>0.94743102497655074</v>
      </c>
      <c r="AW21" s="33">
        <f t="shared" si="51"/>
        <v>1.0126729327758162</v>
      </c>
      <c r="AX21" s="33">
        <f t="shared" si="51"/>
        <v>0.9595113393109197</v>
      </c>
      <c r="AY21" s="33">
        <f t="shared" si="51"/>
        <v>0.98079234118509273</v>
      </c>
      <c r="AZ21" s="34">
        <f t="shared" si="51"/>
        <v>0.93872131022559857</v>
      </c>
      <c r="BB21" s="31">
        <f>MAX(AQ$17:AQ21)</f>
        <v>1.0117334390926001</v>
      </c>
      <c r="BC21" s="31">
        <f>MAX(AR$17:AR21)</f>
        <v>0.99662809541070752</v>
      </c>
      <c r="BD21" s="31">
        <f>MAX(AS$17:AS21)</f>
        <v>1.1131867984377901</v>
      </c>
      <c r="BE21" s="32">
        <f>MAX(AT$17:AT21)</f>
        <v>1.00143343909264</v>
      </c>
      <c r="BF21" s="32">
        <f>MAX(AU$17:AU21)</f>
        <v>1.0565348091499338</v>
      </c>
      <c r="BG21" s="32">
        <f>MAX(AV$17:AV21)</f>
        <v>1.1051334390930001</v>
      </c>
      <c r="BH21" s="33">
        <f>MAX(AW$17:AW21)</f>
        <v>1.0365334390926</v>
      </c>
      <c r="BI21" s="33">
        <f>MAX(AX$17:AX21)</f>
        <v>1.004525569608069</v>
      </c>
      <c r="BJ21" s="33">
        <f>MAX(AY$17:AY21)</f>
        <v>1.0127334390925999</v>
      </c>
      <c r="BK21" s="34">
        <f>MAX(AZ$17:AZ21)</f>
        <v>1.0111334390925999</v>
      </c>
      <c r="BM21" s="7">
        <f t="shared" si="52"/>
        <v>7.2755638633880307E-2</v>
      </c>
      <c r="BN21" s="7">
        <f t="shared" si="44"/>
        <v>1.3513791636718224E-3</v>
      </c>
      <c r="BO21" s="7">
        <f t="shared" si="44"/>
        <v>0</v>
      </c>
      <c r="BP21" s="9">
        <f t="shared" si="44"/>
        <v>7.8091708497095236E-2</v>
      </c>
      <c r="BQ21" s="9">
        <f t="shared" si="44"/>
        <v>0</v>
      </c>
      <c r="BR21" s="9">
        <f t="shared" si="44"/>
        <v>0.14269988450071527</v>
      </c>
      <c r="BS21" s="10">
        <f t="shared" si="44"/>
        <v>2.3019523940946605E-2</v>
      </c>
      <c r="BT21" s="10">
        <f t="shared" si="44"/>
        <v>4.481143303769991E-2</v>
      </c>
      <c r="BU21" s="10">
        <f t="shared" si="44"/>
        <v>3.1539491710796223E-2</v>
      </c>
      <c r="BV21" s="13">
        <f t="shared" si="44"/>
        <v>7.1614809744581898E-2</v>
      </c>
      <c r="BX21" s="72">
        <f t="shared" si="68"/>
        <v>5.5504022748899999E-3</v>
      </c>
      <c r="BY21" s="72">
        <f t="shared" si="53"/>
        <v>-1.2285977251099999E-3</v>
      </c>
      <c r="BZ21" s="72">
        <f t="shared" si="53"/>
        <v>1.902647430379981E-2</v>
      </c>
      <c r="CA21" s="9">
        <f t="shared" si="53"/>
        <v>2.7595760823844476E-2</v>
      </c>
      <c r="CB21" s="9">
        <f t="shared" si="53"/>
        <v>7.4970797403500003E-3</v>
      </c>
      <c r="CC21" s="9">
        <f t="shared" si="53"/>
        <v>-4.2602849552480756E-4</v>
      </c>
      <c r="CD21" s="10">
        <f t="shared" si="53"/>
        <v>-1.6035977251100003E-3</v>
      </c>
      <c r="CE21" s="10">
        <f t="shared" si="53"/>
        <v>-1.0328597725099999E-2</v>
      </c>
      <c r="CF21" s="10">
        <f t="shared" si="53"/>
        <v>7.7804022748900001E-3</v>
      </c>
      <c r="CG21" s="13">
        <f t="shared" si="53"/>
        <v>2.1598168444322531E-2</v>
      </c>
      <c r="CI21" s="31">
        <f t="shared" si="69"/>
        <v>0.93812412660416589</v>
      </c>
      <c r="CJ21" s="31">
        <f t="shared" si="54"/>
        <v>0.99528127296863955</v>
      </c>
      <c r="CK21" s="31">
        <f t="shared" si="54"/>
        <v>1.091942819170366</v>
      </c>
      <c r="CL21" s="32">
        <f t="shared" si="54"/>
        <v>0.92463798131296526</v>
      </c>
      <c r="CM21" s="32">
        <f t="shared" si="54"/>
        <v>1.0565348091499338</v>
      </c>
      <c r="CN21" s="32">
        <f t="shared" si="54"/>
        <v>1.0493276550669304</v>
      </c>
      <c r="CO21" s="33">
        <f t="shared" si="54"/>
        <v>1.0126729327758162</v>
      </c>
      <c r="CP21" s="33">
        <f t="shared" si="54"/>
        <v>0.9595113393109197</v>
      </c>
      <c r="CQ21" s="33">
        <f t="shared" si="54"/>
        <v>0.98079234118509273</v>
      </c>
      <c r="CR21" s="34">
        <f t="shared" si="54"/>
        <v>0.93818845034471587</v>
      </c>
      <c r="CT21" s="31">
        <f>MAX(CI$17:CI21)</f>
        <v>1.0117334390926001</v>
      </c>
      <c r="CU21" s="31">
        <f>MAX(CJ$17:CJ21)</f>
        <v>0.99662809541070752</v>
      </c>
      <c r="CV21" s="31">
        <f>MAX(CK$17:CK21)</f>
        <v>1.091942819170366</v>
      </c>
      <c r="CW21" s="32">
        <f>MAX(CL$17:CL21)</f>
        <v>1.00143343909264</v>
      </c>
      <c r="CX21" s="32">
        <f>MAX(CM$17:CM21)</f>
        <v>1.0565348091499338</v>
      </c>
      <c r="CY21" s="32">
        <f>MAX(CN$17:CN21)</f>
        <v>1.1051334390930001</v>
      </c>
      <c r="CZ21" s="33">
        <f>MAX(CO$17:CO21)</f>
        <v>1.0365334390926</v>
      </c>
      <c r="DA21" s="33">
        <f>MAX(CP$17:CP21)</f>
        <v>1.004525569608069</v>
      </c>
      <c r="DB21" s="33">
        <f>MAX(CQ$17:CQ21)</f>
        <v>1.0127334390925999</v>
      </c>
      <c r="DC21" s="34">
        <f>MAX(CR$17:CR21)</f>
        <v>1.0111334390925999</v>
      </c>
      <c r="DE21" s="7">
        <f t="shared" si="55"/>
        <v>7.2755638633880307E-2</v>
      </c>
      <c r="DF21" s="7">
        <f t="shared" si="47"/>
        <v>1.3513791636718224E-3</v>
      </c>
      <c r="DG21" s="7">
        <f t="shared" si="47"/>
        <v>0</v>
      </c>
      <c r="DH21" s="9">
        <f t="shared" si="47"/>
        <v>7.6685533737775091E-2</v>
      </c>
      <c r="DI21" s="9">
        <f t="shared" si="47"/>
        <v>0</v>
      </c>
      <c r="DJ21" s="9">
        <f t="shared" si="47"/>
        <v>5.0496873999098593E-2</v>
      </c>
      <c r="DK21" s="10">
        <f t="shared" si="47"/>
        <v>2.3019523940946605E-2</v>
      </c>
      <c r="DL21" s="10">
        <f t="shared" si="47"/>
        <v>4.481143303769991E-2</v>
      </c>
      <c r="DM21" s="10">
        <f t="shared" si="47"/>
        <v>3.1539491710796223E-2</v>
      </c>
      <c r="DN21" s="13">
        <f t="shared" si="47"/>
        <v>7.2141802385000245E-2</v>
      </c>
      <c r="DP21" s="31">
        <f t="shared" si="56"/>
        <v>1</v>
      </c>
      <c r="DQ21" s="31">
        <f t="shared" si="57"/>
        <v>1</v>
      </c>
      <c r="DR21" s="31">
        <f t="shared" si="58"/>
        <v>0.82612841118524882</v>
      </c>
      <c r="DS21" s="32">
        <f t="shared" si="59"/>
        <v>0.79224304450944161</v>
      </c>
      <c r="DT21" s="32">
        <f t="shared" si="60"/>
        <v>1</v>
      </c>
      <c r="DU21" s="32">
        <f t="shared" si="61"/>
        <v>0.33982066284791435</v>
      </c>
      <c r="DV21" s="33">
        <f t="shared" si="62"/>
        <v>1</v>
      </c>
      <c r="DW21" s="33">
        <f t="shared" si="63"/>
        <v>1</v>
      </c>
      <c r="DX21" s="33">
        <f t="shared" si="64"/>
        <v>1</v>
      </c>
      <c r="DY21" s="34">
        <f t="shared" si="65"/>
        <v>1</v>
      </c>
      <c r="EA21" s="7">
        <f t="shared" si="66"/>
        <v>6.372876231164154E-2</v>
      </c>
      <c r="EB21" s="7">
        <f t="shared" si="49"/>
        <v>2.3903526007642027E-2</v>
      </c>
      <c r="EC21" s="7">
        <f t="shared" si="49"/>
        <v>0.12104655722532252</v>
      </c>
      <c r="ED21" s="9">
        <f t="shared" si="49"/>
        <v>9.3958736446634106E-2</v>
      </c>
      <c r="EE21" s="9">
        <f t="shared" si="49"/>
        <v>5.6642801195233565E-2</v>
      </c>
      <c r="EF21" s="9">
        <f t="shared" si="49"/>
        <v>0.2447399989452336</v>
      </c>
      <c r="EG21" s="10">
        <f t="shared" si="49"/>
        <v>4.6710315965604154E-2</v>
      </c>
      <c r="EH21" s="10">
        <f t="shared" si="49"/>
        <v>3.3496690799958977E-2</v>
      </c>
      <c r="EI21" s="10">
        <f t="shared" si="49"/>
        <v>3.4054156087925981E-2</v>
      </c>
      <c r="EJ21" s="13">
        <f t="shared" si="49"/>
        <v>7.1603094134476727E-2</v>
      </c>
      <c r="EL21" s="92" t="s">
        <v>54</v>
      </c>
      <c r="EM21" s="96">
        <f>BX8</f>
        <v>0.22140531099658795</v>
      </c>
      <c r="EN21" s="96">
        <f>BY8</f>
        <v>0.45134043015624997</v>
      </c>
      <c r="EO21" s="96">
        <f>BZ8</f>
        <v>0.64242495152577528</v>
      </c>
      <c r="EP21" s="96">
        <f>CA8</f>
        <v>0.27000705472618236</v>
      </c>
      <c r="EQ21" s="96">
        <f>CB8</f>
        <v>0.17877327405414911</v>
      </c>
      <c r="ER21" s="96">
        <f>CC8</f>
        <v>0.45326545572974281</v>
      </c>
      <c r="ES21" s="96">
        <f>CD8</f>
        <v>0.19298148745661192</v>
      </c>
      <c r="ET21" s="96">
        <f>CE8</f>
        <v>0.32997473036440733</v>
      </c>
      <c r="EU21" s="96">
        <f>CF8</f>
        <v>0.29099876463584801</v>
      </c>
      <c r="EV21" s="96">
        <f>CG8</f>
        <v>0.1981800914410051</v>
      </c>
      <c r="EW21" s="15"/>
      <c r="EX21" s="100">
        <f t="shared" si="71"/>
        <v>0.322935155108656</v>
      </c>
      <c r="EY21" s="77">
        <f>EX21/EX26</f>
        <v>1.5182851150880519</v>
      </c>
    </row>
    <row r="22" spans="1:155" x14ac:dyDescent="0.25">
      <c r="A22" s="3">
        <v>34515</v>
      </c>
      <c r="B22" s="4"/>
      <c r="C22" s="22">
        <v>3.0999999999999999E-3</v>
      </c>
      <c r="D22" s="22"/>
      <c r="E22" s="22">
        <v>-3.1000000000000003E-2</v>
      </c>
      <c r="F22" s="22">
        <v>-4.8999999999999998E-3</v>
      </c>
      <c r="G22" s="22">
        <v>1.7100000000000001E-2</v>
      </c>
      <c r="H22" s="22">
        <v>-8.3000000000000001E-3</v>
      </c>
      <c r="J22" s="7">
        <v>-2.3242228128699999E-2</v>
      </c>
      <c r="K22" s="7">
        <v>6.8947718713099999E-3</v>
      </c>
      <c r="L22" s="7">
        <v>6.3321771871300003E-2</v>
      </c>
      <c r="M22" s="9">
        <v>-9.3302281286900008E-3</v>
      </c>
      <c r="N22" s="9">
        <v>4.1380771871300001E-2</v>
      </c>
      <c r="O22" s="9">
        <v>4.6131056264499997E-3</v>
      </c>
      <c r="P22" s="10">
        <v>-1.41522812869E-3</v>
      </c>
      <c r="Q22" s="10">
        <v>1.9497718713099999E-3</v>
      </c>
      <c r="R22" s="10">
        <v>-4.1052281286900003E-3</v>
      </c>
      <c r="S22" s="13">
        <v>-8.2212281286900002E-3</v>
      </c>
      <c r="T22" s="27"/>
      <c r="U22" s="7">
        <f t="shared" si="33"/>
        <v>-2.6342228128699997E-2</v>
      </c>
      <c r="V22" s="7">
        <f t="shared" si="33"/>
        <v>3.79477187131E-3</v>
      </c>
      <c r="W22" s="7">
        <f t="shared" si="33"/>
        <v>6.0221771871300005E-2</v>
      </c>
      <c r="X22" s="9">
        <f t="shared" si="33"/>
        <v>-1.2430228128690001E-2</v>
      </c>
      <c r="Y22" s="9">
        <f t="shared" si="33"/>
        <v>3.8280771871300003E-2</v>
      </c>
      <c r="Z22" s="9">
        <f t="shared" si="33"/>
        <v>1.5131056264499998E-3</v>
      </c>
      <c r="AA22" s="10">
        <f t="shared" si="33"/>
        <v>-4.5152281286900001E-3</v>
      </c>
      <c r="AB22" s="10">
        <f t="shared" si="33"/>
        <v>-1.1502281286899999E-3</v>
      </c>
      <c r="AC22" s="10">
        <f t="shared" si="33"/>
        <v>-7.2052281286900006E-3</v>
      </c>
      <c r="AD22" s="13">
        <f t="shared" si="33"/>
        <v>-1.1321228128690001E-2</v>
      </c>
      <c r="AF22" s="7">
        <f t="shared" si="50"/>
        <v>-1.4752406243200789E-2</v>
      </c>
      <c r="AG22" s="7">
        <f t="shared" si="34"/>
        <v>8.8291436362240988E-3</v>
      </c>
      <c r="AH22" s="7">
        <f t="shared" si="35"/>
        <v>3.4063093736859375E-2</v>
      </c>
      <c r="AI22" s="9">
        <f t="shared" si="36"/>
        <v>-1.4025318858804054E-2</v>
      </c>
      <c r="AJ22" s="9">
        <f t="shared" si="37"/>
        <v>3.3143388974256414E-2</v>
      </c>
      <c r="AK22" s="9">
        <f t="shared" si="38"/>
        <v>1.7032727468547944E-2</v>
      </c>
      <c r="AL22" s="10">
        <f t="shared" si="39"/>
        <v>1.7798023287924052E-4</v>
      </c>
      <c r="AM22" s="10">
        <f t="shared" si="40"/>
        <v>1.5269155095555796E-3</v>
      </c>
      <c r="AN22" s="10">
        <f t="shared" si="41"/>
        <v>-4.4098865112852884E-3</v>
      </c>
      <c r="AO22" s="13">
        <f t="shared" si="42"/>
        <v>-5.2801060926965047E-3</v>
      </c>
      <c r="AQ22" s="31">
        <f t="shared" si="67"/>
        <v>0.91632003164059439</v>
      </c>
      <c r="AR22" s="31">
        <f t="shared" si="51"/>
        <v>1.0021435102935452</v>
      </c>
      <c r="AS22" s="31">
        <f t="shared" si="51"/>
        <v>1.1836757589386107</v>
      </c>
      <c r="AT22" s="32">
        <f t="shared" si="51"/>
        <v>0.91461584632358828</v>
      </c>
      <c r="AU22" s="32">
        <f t="shared" si="51"/>
        <v>1.1002550350614546</v>
      </c>
      <c r="AV22" s="32">
        <f t="shared" si="51"/>
        <v>0.95180162436854332</v>
      </c>
      <c r="AW22" s="33">
        <f t="shared" si="51"/>
        <v>1.0112397695561888</v>
      </c>
      <c r="AX22" s="33">
        <f t="shared" si="51"/>
        <v>0.96138216753051109</v>
      </c>
      <c r="AY22" s="33">
        <f t="shared" si="51"/>
        <v>0.97676596487765599</v>
      </c>
      <c r="AZ22" s="34">
        <f t="shared" si="51"/>
        <v>0.93100386818497116</v>
      </c>
      <c r="BB22" s="31">
        <f>MAX(AQ$17:AQ22)</f>
        <v>1.0117334390926001</v>
      </c>
      <c r="BC22" s="31">
        <f>MAX(AR$17:AR22)</f>
        <v>1.0021435102935452</v>
      </c>
      <c r="BD22" s="31">
        <f>MAX(AS$17:AS22)</f>
        <v>1.1836757589386107</v>
      </c>
      <c r="BE22" s="32">
        <f>MAX(AT$17:AT22)</f>
        <v>1.00143343909264</v>
      </c>
      <c r="BF22" s="32">
        <f>MAX(AU$17:AU22)</f>
        <v>1.1002550350614546</v>
      </c>
      <c r="BG22" s="32">
        <f>MAX(AV$17:AV22)</f>
        <v>1.1051334390930001</v>
      </c>
      <c r="BH22" s="33">
        <f>MAX(AW$17:AW22)</f>
        <v>1.0365334390926</v>
      </c>
      <c r="BI22" s="33">
        <f>MAX(AX$17:AX22)</f>
        <v>1.004525569608069</v>
      </c>
      <c r="BJ22" s="33">
        <f>MAX(AY$17:AY22)</f>
        <v>1.0127334390925999</v>
      </c>
      <c r="BK22" s="34">
        <f>MAX(AZ$17:AZ22)</f>
        <v>1.0111334390925999</v>
      </c>
      <c r="BM22" s="7">
        <f t="shared" si="52"/>
        <v>9.4306863611802433E-2</v>
      </c>
      <c r="BN22" s="7">
        <f t="shared" si="44"/>
        <v>0</v>
      </c>
      <c r="BO22" s="7">
        <f t="shared" si="44"/>
        <v>0</v>
      </c>
      <c r="BP22" s="9">
        <f t="shared" si="44"/>
        <v>8.6693323170548231E-2</v>
      </c>
      <c r="BQ22" s="9">
        <f t="shared" si="44"/>
        <v>0</v>
      </c>
      <c r="BR22" s="9">
        <f t="shared" si="44"/>
        <v>0.13874506851434931</v>
      </c>
      <c r="BS22" s="10">
        <f t="shared" si="44"/>
        <v>2.4402174191846378E-2</v>
      </c>
      <c r="BT22" s="10">
        <f t="shared" si="44"/>
        <v>4.2949033238039939E-2</v>
      </c>
      <c r="BU22" s="10">
        <f t="shared" si="44"/>
        <v>3.5515243030950459E-2</v>
      </c>
      <c r="BV22" s="13">
        <f t="shared" si="44"/>
        <v>7.9247276184968934E-2</v>
      </c>
      <c r="BX22" s="72">
        <f t="shared" si="68"/>
        <v>-2.3242228128699999E-2</v>
      </c>
      <c r="BY22" s="72">
        <f t="shared" si="53"/>
        <v>6.8947718713099999E-3</v>
      </c>
      <c r="BZ22" s="72">
        <f t="shared" si="53"/>
        <v>5.285091671479758E-2</v>
      </c>
      <c r="CA22" s="9">
        <f t="shared" si="53"/>
        <v>-6.747761776620266E-3</v>
      </c>
      <c r="CB22" s="9">
        <f t="shared" si="53"/>
        <v>4.1380771871300001E-2</v>
      </c>
      <c r="CC22" s="9">
        <f t="shared" si="53"/>
        <v>3.6141845569391475E-3</v>
      </c>
      <c r="CD22" s="10">
        <f t="shared" si="53"/>
        <v>-1.4152281286900002E-3</v>
      </c>
      <c r="CE22" s="10">
        <f t="shared" si="53"/>
        <v>1.9497718713099999E-3</v>
      </c>
      <c r="CF22" s="10">
        <f t="shared" si="53"/>
        <v>-4.1052281286900003E-3</v>
      </c>
      <c r="CG22" s="13">
        <f t="shared" si="53"/>
        <v>-8.2212281286900002E-3</v>
      </c>
      <c r="CI22" s="31">
        <f t="shared" si="69"/>
        <v>0.91632003164059439</v>
      </c>
      <c r="CJ22" s="31">
        <f t="shared" si="54"/>
        <v>1.0021435102935452</v>
      </c>
      <c r="CK22" s="31">
        <f t="shared" si="54"/>
        <v>1.1496529981636603</v>
      </c>
      <c r="CL22" s="32">
        <f t="shared" si="54"/>
        <v>0.91839874448545034</v>
      </c>
      <c r="CM22" s="32">
        <f t="shared" si="54"/>
        <v>1.1002550350614546</v>
      </c>
      <c r="CN22" s="32">
        <f t="shared" si="54"/>
        <v>1.0531201188730424</v>
      </c>
      <c r="CO22" s="33">
        <f t="shared" si="54"/>
        <v>1.0112397695561888</v>
      </c>
      <c r="CP22" s="33">
        <f t="shared" si="54"/>
        <v>0.96138216753051109</v>
      </c>
      <c r="CQ22" s="33">
        <f t="shared" si="54"/>
        <v>0.97676596487765599</v>
      </c>
      <c r="CR22" s="34">
        <f t="shared" si="54"/>
        <v>0.93047538906672989</v>
      </c>
      <c r="CT22" s="31">
        <f>MAX(CI$17:CI22)</f>
        <v>1.0117334390926001</v>
      </c>
      <c r="CU22" s="31">
        <f>MAX(CJ$17:CJ22)</f>
        <v>1.0021435102935452</v>
      </c>
      <c r="CV22" s="31">
        <f>MAX(CK$17:CK22)</f>
        <v>1.1496529981636603</v>
      </c>
      <c r="CW22" s="32">
        <f>MAX(CL$17:CL22)</f>
        <v>1.00143343909264</v>
      </c>
      <c r="CX22" s="32">
        <f>MAX(CM$17:CM22)</f>
        <v>1.1002550350614546</v>
      </c>
      <c r="CY22" s="32">
        <f>MAX(CN$17:CN22)</f>
        <v>1.1051334390930001</v>
      </c>
      <c r="CZ22" s="33">
        <f>MAX(CO$17:CO22)</f>
        <v>1.0365334390926</v>
      </c>
      <c r="DA22" s="33">
        <f>MAX(CP$17:CP22)</f>
        <v>1.004525569608069</v>
      </c>
      <c r="DB22" s="33">
        <f>MAX(CQ$17:CQ22)</f>
        <v>1.0127334390925999</v>
      </c>
      <c r="DC22" s="34">
        <f>MAX(CR$17:CR22)</f>
        <v>1.0111334390925999</v>
      </c>
      <c r="DE22" s="7">
        <f t="shared" si="55"/>
        <v>9.4306863611802433E-2</v>
      </c>
      <c r="DF22" s="7">
        <f t="shared" si="47"/>
        <v>0</v>
      </c>
      <c r="DG22" s="7">
        <f t="shared" si="47"/>
        <v>0</v>
      </c>
      <c r="DH22" s="9">
        <f t="shared" si="47"/>
        <v>8.2915839801019853E-2</v>
      </c>
      <c r="DI22" s="9">
        <f t="shared" si="47"/>
        <v>0</v>
      </c>
      <c r="DJ22" s="9">
        <f t="shared" si="47"/>
        <v>4.7065194464340772E-2</v>
      </c>
      <c r="DK22" s="10">
        <f t="shared" si="47"/>
        <v>2.4402174191846378E-2</v>
      </c>
      <c r="DL22" s="10">
        <f t="shared" si="47"/>
        <v>4.2949033238039939E-2</v>
      </c>
      <c r="DM22" s="10">
        <f t="shared" si="47"/>
        <v>3.5515243030950459E-2</v>
      </c>
      <c r="DN22" s="13">
        <f t="shared" si="47"/>
        <v>7.9769936298668215E-2</v>
      </c>
      <c r="DP22" s="31">
        <f t="shared" si="56"/>
        <v>1</v>
      </c>
      <c r="DQ22" s="31">
        <f t="shared" si="57"/>
        <v>1</v>
      </c>
      <c r="DR22" s="31">
        <f t="shared" si="58"/>
        <v>0.82612841118524882</v>
      </c>
      <c r="DS22" s="32">
        <f t="shared" si="59"/>
        <v>0.77014005796142859</v>
      </c>
      <c r="DT22" s="32">
        <f t="shared" si="60"/>
        <v>1</v>
      </c>
      <c r="DU22" s="32">
        <f t="shared" si="61"/>
        <v>0.34449457468571154</v>
      </c>
      <c r="DV22" s="33">
        <f t="shared" si="62"/>
        <v>1</v>
      </c>
      <c r="DW22" s="33">
        <f t="shared" si="63"/>
        <v>1</v>
      </c>
      <c r="DX22" s="33">
        <f t="shared" si="64"/>
        <v>1</v>
      </c>
      <c r="DY22" s="34">
        <f t="shared" si="65"/>
        <v>1</v>
      </c>
      <c r="EA22" s="7">
        <f t="shared" si="66"/>
        <v>6.372876231164154E-2</v>
      </c>
      <c r="EB22" s="7">
        <f t="shared" si="49"/>
        <v>2.3903526007642027E-2</v>
      </c>
      <c r="EC22" s="7">
        <f t="shared" si="49"/>
        <v>0.12104655722532252</v>
      </c>
      <c r="ED22" s="9">
        <f t="shared" si="49"/>
        <v>9.3958736446634106E-2</v>
      </c>
      <c r="EE22" s="9">
        <f t="shared" si="49"/>
        <v>5.6642801195233565E-2</v>
      </c>
      <c r="EF22" s="9">
        <f t="shared" si="49"/>
        <v>0.2447399989452336</v>
      </c>
      <c r="EG22" s="10">
        <f t="shared" si="49"/>
        <v>4.6710315965604154E-2</v>
      </c>
      <c r="EH22" s="10">
        <f t="shared" si="49"/>
        <v>3.3496690799958977E-2</v>
      </c>
      <c r="EI22" s="10">
        <f t="shared" si="49"/>
        <v>3.4054156087925981E-2</v>
      </c>
      <c r="EJ22" s="13">
        <f t="shared" si="49"/>
        <v>7.1603094134476727E-2</v>
      </c>
      <c r="EL22" s="79"/>
      <c r="EM22" s="95"/>
      <c r="EN22" s="95"/>
      <c r="EO22" s="95"/>
      <c r="EP22" s="95"/>
      <c r="EQ22" s="95"/>
      <c r="ER22" s="95"/>
      <c r="ES22" s="95"/>
      <c r="ET22" s="95"/>
      <c r="EU22" s="95"/>
      <c r="EV22" s="95"/>
      <c r="EW22" s="15"/>
      <c r="EX22" s="100"/>
      <c r="EY22" s="15"/>
    </row>
    <row r="23" spans="1:155" x14ac:dyDescent="0.25">
      <c r="A23" s="3">
        <v>34544</v>
      </c>
      <c r="B23" s="4"/>
      <c r="C23" s="22">
        <v>2.8000000000000004E-3</v>
      </c>
      <c r="D23" s="22"/>
      <c r="E23" s="22">
        <v>2.7799999999999998E-2</v>
      </c>
      <c r="F23" s="22">
        <v>-1.78E-2</v>
      </c>
      <c r="G23" s="22">
        <v>9.7999999999999997E-3</v>
      </c>
      <c r="H23" s="22">
        <v>1.8E-3</v>
      </c>
      <c r="J23" s="7">
        <v>1.2731771870699999E-2</v>
      </c>
      <c r="K23" s="7">
        <v>-1.0100228129300001E-2</v>
      </c>
      <c r="L23" s="7">
        <v>-1.19472281293E-2</v>
      </c>
      <c r="M23" s="9">
        <v>-3.62722812928E-3</v>
      </c>
      <c r="N23" s="9">
        <v>-1.0210310569800001E-2</v>
      </c>
      <c r="O23" s="9">
        <v>5.8012188327499999E-2</v>
      </c>
      <c r="P23" s="10">
        <v>5.3007718707199997E-3</v>
      </c>
      <c r="Q23" s="10">
        <v>1.21877187072E-3</v>
      </c>
      <c r="R23" s="10">
        <v>-1.9732281292799999E-3</v>
      </c>
      <c r="S23" s="13">
        <v>3.4087718707200001E-3</v>
      </c>
      <c r="T23" s="27"/>
      <c r="U23" s="7">
        <f t="shared" si="33"/>
        <v>9.9317718706999989E-3</v>
      </c>
      <c r="V23" s="7">
        <f t="shared" si="33"/>
        <v>-1.2900228129300001E-2</v>
      </c>
      <c r="W23" s="7">
        <f t="shared" si="33"/>
        <v>-1.4747228129300001E-2</v>
      </c>
      <c r="X23" s="9">
        <f t="shared" si="33"/>
        <v>-6.42722812928E-3</v>
      </c>
      <c r="Y23" s="9">
        <f t="shared" si="33"/>
        <v>-1.3010310569800001E-2</v>
      </c>
      <c r="Z23" s="9">
        <f t="shared" si="33"/>
        <v>5.5212188327499995E-2</v>
      </c>
      <c r="AA23" s="10">
        <f t="shared" si="33"/>
        <v>2.5007718707199993E-3</v>
      </c>
      <c r="AB23" s="10">
        <f t="shared" si="33"/>
        <v>-1.5812281292800004E-3</v>
      </c>
      <c r="AC23" s="10">
        <f t="shared" si="33"/>
        <v>-4.7732281292800008E-3</v>
      </c>
      <c r="AD23" s="13">
        <f t="shared" si="33"/>
        <v>6.0877187071999971E-4</v>
      </c>
      <c r="AF23" s="7">
        <f t="shared" si="50"/>
        <v>-5.5068699464793404E-3</v>
      </c>
      <c r="AG23" s="7">
        <f t="shared" si="34"/>
        <v>-1.9121032289967255E-2</v>
      </c>
      <c r="AH23" s="7">
        <f t="shared" si="35"/>
        <v>9.4601278209952861E-3</v>
      </c>
      <c r="AI23" s="9">
        <f t="shared" si="36"/>
        <v>-1.6922516272152226E-2</v>
      </c>
      <c r="AJ23" s="9">
        <f t="shared" si="37"/>
        <v>-1.3966670538027944E-2</v>
      </c>
      <c r="AK23" s="9">
        <f t="shared" si="38"/>
        <v>3.8733250125744169E-2</v>
      </c>
      <c r="AL23" s="10">
        <f t="shared" si="39"/>
        <v>-8.312439390189115E-3</v>
      </c>
      <c r="AM23" s="10">
        <f t="shared" si="40"/>
        <v>-9.1186233513866535E-3</v>
      </c>
      <c r="AN23" s="10">
        <f t="shared" si="41"/>
        <v>-9.5129423479068179E-3</v>
      </c>
      <c r="AO23" s="13">
        <f t="shared" si="42"/>
        <v>-1.0483343027247283E-2</v>
      </c>
      <c r="AQ23" s="31">
        <f t="shared" si="67"/>
        <v>0.92798640924399511</v>
      </c>
      <c r="AR23" s="31">
        <f t="shared" si="51"/>
        <v>0.99202163222128292</v>
      </c>
      <c r="AS23" s="31">
        <f t="shared" si="51"/>
        <v>1.1695341146154488</v>
      </c>
      <c r="AT23" s="32">
        <f t="shared" si="51"/>
        <v>0.91129832599831817</v>
      </c>
      <c r="AU23" s="32">
        <f t="shared" si="51"/>
        <v>1.089021089447491</v>
      </c>
      <c r="AV23" s="32">
        <f t="shared" si="51"/>
        <v>1.0070177194518317</v>
      </c>
      <c r="AW23" s="33">
        <f t="shared" si="51"/>
        <v>1.0166001208812057</v>
      </c>
      <c r="AX23" s="33">
        <f t="shared" si="51"/>
        <v>0.96255387307330909</v>
      </c>
      <c r="AY23" s="33">
        <f t="shared" si="51"/>
        <v>0.9748385828000361</v>
      </c>
      <c r="AZ23" s="34">
        <f t="shared" si="51"/>
        <v>0.93417744798237168</v>
      </c>
      <c r="BB23" s="31">
        <f>MAX(AQ$17:AQ23)</f>
        <v>1.0117334390926001</v>
      </c>
      <c r="BC23" s="31">
        <f>MAX(AR$17:AR23)</f>
        <v>1.0021435102935452</v>
      </c>
      <c r="BD23" s="31">
        <f>MAX(AS$17:AS23)</f>
        <v>1.1836757589386107</v>
      </c>
      <c r="BE23" s="32">
        <f>MAX(AT$17:AT23)</f>
        <v>1.00143343909264</v>
      </c>
      <c r="BF23" s="32">
        <f>MAX(AU$17:AU23)</f>
        <v>1.1002550350614546</v>
      </c>
      <c r="BG23" s="32">
        <f>MAX(AV$17:AV23)</f>
        <v>1.1051334390930001</v>
      </c>
      <c r="BH23" s="33">
        <f>MAX(AW$17:AW23)</f>
        <v>1.0365334390926</v>
      </c>
      <c r="BI23" s="33">
        <f>MAX(AX$17:AX23)</f>
        <v>1.004525569608069</v>
      </c>
      <c r="BJ23" s="33">
        <f>MAX(AY$17:AY23)</f>
        <v>1.0127334390925999</v>
      </c>
      <c r="BK23" s="34">
        <f>MAX(AZ$17:AZ23)</f>
        <v>1.0111334390925999</v>
      </c>
      <c r="BM23" s="7">
        <f t="shared" si="52"/>
        <v>8.277578521444906E-2</v>
      </c>
      <c r="BN23" s="7">
        <f t="shared" si="44"/>
        <v>1.0100228129299971E-2</v>
      </c>
      <c r="BO23" s="7">
        <f t="shared" si="44"/>
        <v>1.19472281293E-2</v>
      </c>
      <c r="BP23" s="9">
        <f t="shared" si="44"/>
        <v>9.0006094839403208E-2</v>
      </c>
      <c r="BQ23" s="9">
        <f t="shared" si="44"/>
        <v>1.0210310569799987E-2</v>
      </c>
      <c r="BR23" s="9">
        <f t="shared" si="44"/>
        <v>8.8781785231015597E-2</v>
      </c>
      <c r="BS23" s="10">
        <f t="shared" si="44"/>
        <v>1.9230752679666861E-2</v>
      </c>
      <c r="BT23" s="10">
        <f t="shared" si="44"/>
        <v>4.178260644090509E-2</v>
      </c>
      <c r="BU23" s="10">
        <f t="shared" si="44"/>
        <v>3.7418391483663549E-2</v>
      </c>
      <c r="BV23" s="13">
        <f t="shared" si="44"/>
        <v>7.6108640200139369E-2</v>
      </c>
      <c r="BX23" s="72">
        <f t="shared" si="68"/>
        <v>1.2731771870699999E-2</v>
      </c>
      <c r="BY23" s="72">
        <f t="shared" si="53"/>
        <v>-1.0100228129300001E-2</v>
      </c>
      <c r="BZ23" s="72">
        <f t="shared" si="53"/>
        <v>-9.383104143845019E-3</v>
      </c>
      <c r="CA23" s="9">
        <f t="shared" si="53"/>
        <v>-2.1498658440150227E-3</v>
      </c>
      <c r="CB23" s="9">
        <f t="shared" si="53"/>
        <v>-1.0210310569800001E-2</v>
      </c>
      <c r="CC23" s="9">
        <f t="shared" si="53"/>
        <v>2.1820299335349517E-2</v>
      </c>
      <c r="CD23" s="10">
        <f t="shared" si="53"/>
        <v>5.3007718707199997E-3</v>
      </c>
      <c r="CE23" s="10">
        <f t="shared" si="53"/>
        <v>1.21877187072E-3</v>
      </c>
      <c r="CF23" s="10">
        <f t="shared" si="53"/>
        <v>-1.9732281292800004E-3</v>
      </c>
      <c r="CG23" s="13">
        <f t="shared" si="53"/>
        <v>3.4087718707200001E-3</v>
      </c>
      <c r="CI23" s="31">
        <f t="shared" si="69"/>
        <v>0.92798640924399511</v>
      </c>
      <c r="CJ23" s="31">
        <f t="shared" si="54"/>
        <v>0.99202163222128292</v>
      </c>
      <c r="CK23" s="31">
        <f t="shared" si="54"/>
        <v>1.138865684352607</v>
      </c>
      <c r="CL23" s="32">
        <f t="shared" si="54"/>
        <v>0.91642431039349481</v>
      </c>
      <c r="CM23" s="32">
        <f t="shared" si="54"/>
        <v>1.089021089447491</v>
      </c>
      <c r="CN23" s="32">
        <f t="shared" si="54"/>
        <v>1.0760995151029311</v>
      </c>
      <c r="CO23" s="33">
        <f t="shared" si="54"/>
        <v>1.0166001208812057</v>
      </c>
      <c r="CP23" s="33">
        <f t="shared" si="54"/>
        <v>0.96255387307330909</v>
      </c>
      <c r="CQ23" s="33">
        <f t="shared" si="54"/>
        <v>0.9748385828000361</v>
      </c>
      <c r="CR23" s="34">
        <f t="shared" si="54"/>
        <v>0.93364716739937792</v>
      </c>
      <c r="CT23" s="31">
        <f>MAX(CI$17:CI23)</f>
        <v>1.0117334390926001</v>
      </c>
      <c r="CU23" s="31">
        <f>MAX(CJ$17:CJ23)</f>
        <v>1.0021435102935452</v>
      </c>
      <c r="CV23" s="31">
        <f>MAX(CK$17:CK23)</f>
        <v>1.1496529981636603</v>
      </c>
      <c r="CW23" s="32">
        <f>MAX(CL$17:CL23)</f>
        <v>1.00143343909264</v>
      </c>
      <c r="CX23" s="32">
        <f>MAX(CM$17:CM23)</f>
        <v>1.1002550350614546</v>
      </c>
      <c r="CY23" s="32">
        <f>MAX(CN$17:CN23)</f>
        <v>1.1051334390930001</v>
      </c>
      <c r="CZ23" s="33">
        <f>MAX(CO$17:CO23)</f>
        <v>1.0365334390926</v>
      </c>
      <c r="DA23" s="33">
        <f>MAX(CP$17:CP23)</f>
        <v>1.004525569608069</v>
      </c>
      <c r="DB23" s="33">
        <f>MAX(CQ$17:CQ23)</f>
        <v>1.0127334390925999</v>
      </c>
      <c r="DC23" s="34">
        <f>MAX(CR$17:CR23)</f>
        <v>1.0111334390925999</v>
      </c>
      <c r="DE23" s="7">
        <f t="shared" si="55"/>
        <v>8.277578521444906E-2</v>
      </c>
      <c r="DF23" s="7">
        <f t="shared" si="47"/>
        <v>1.0100228129299971E-2</v>
      </c>
      <c r="DG23" s="7">
        <f t="shared" si="47"/>
        <v>9.3831041438449791E-3</v>
      </c>
      <c r="DH23" s="9">
        <f t="shared" si="47"/>
        <v>8.4887447713118805E-2</v>
      </c>
      <c r="DI23" s="9">
        <f t="shared" si="47"/>
        <v>1.0210310569799987E-2</v>
      </c>
      <c r="DJ23" s="9">
        <f t="shared" si="47"/>
        <v>2.6271871760479508E-2</v>
      </c>
      <c r="DK23" s="10">
        <f t="shared" si="47"/>
        <v>1.9230752679666861E-2</v>
      </c>
      <c r="DL23" s="10">
        <f t="shared" si="47"/>
        <v>4.178260644090509E-2</v>
      </c>
      <c r="DM23" s="10">
        <f t="shared" si="47"/>
        <v>3.7418391483663549E-2</v>
      </c>
      <c r="DN23" s="13">
        <f t="shared" si="47"/>
        <v>7.6633081942932127E-2</v>
      </c>
      <c r="DP23" s="31">
        <f t="shared" si="56"/>
        <v>1</v>
      </c>
      <c r="DQ23" s="31">
        <f t="shared" si="57"/>
        <v>1</v>
      </c>
      <c r="DR23" s="31">
        <f t="shared" si="58"/>
        <v>0.80028958145744766</v>
      </c>
      <c r="DS23" s="32">
        <f t="shared" si="59"/>
        <v>0.76314547010062239</v>
      </c>
      <c r="DT23" s="32">
        <f t="shared" si="60"/>
        <v>1</v>
      </c>
      <c r="DU23" s="32">
        <f t="shared" si="61"/>
        <v>0.37281486396341457</v>
      </c>
      <c r="DV23" s="33">
        <f t="shared" si="62"/>
        <v>1</v>
      </c>
      <c r="DW23" s="33">
        <f t="shared" si="63"/>
        <v>1</v>
      </c>
      <c r="DX23" s="33">
        <f t="shared" si="64"/>
        <v>1</v>
      </c>
      <c r="DY23" s="34">
        <f t="shared" si="65"/>
        <v>1</v>
      </c>
      <c r="EA23" s="7">
        <f t="shared" si="66"/>
        <v>6.372876231164154E-2</v>
      </c>
      <c r="EB23" s="7">
        <f t="shared" si="49"/>
        <v>2.3903526007642027E-2</v>
      </c>
      <c r="EC23" s="7">
        <f t="shared" si="49"/>
        <v>0.12104655722532252</v>
      </c>
      <c r="ED23" s="9">
        <f t="shared" si="49"/>
        <v>9.3958736446634106E-2</v>
      </c>
      <c r="EE23" s="9">
        <f t="shared" si="49"/>
        <v>5.6642801195233565E-2</v>
      </c>
      <c r="EF23" s="9">
        <f t="shared" si="49"/>
        <v>0.2447399989452336</v>
      </c>
      <c r="EG23" s="10">
        <f t="shared" si="49"/>
        <v>4.6710315965604154E-2</v>
      </c>
      <c r="EH23" s="10">
        <f t="shared" si="49"/>
        <v>3.3496690799958977E-2</v>
      </c>
      <c r="EI23" s="10">
        <f t="shared" si="49"/>
        <v>3.4054156087925981E-2</v>
      </c>
      <c r="EJ23" s="13">
        <f t="shared" si="49"/>
        <v>7.1603094134476727E-2</v>
      </c>
      <c r="EL23" s="93" t="s">
        <v>76</v>
      </c>
      <c r="EM23" s="95"/>
      <c r="EN23" s="95"/>
      <c r="EO23" s="95"/>
      <c r="EP23" s="95"/>
      <c r="EQ23" s="95"/>
      <c r="ER23" s="95"/>
      <c r="ES23" s="95"/>
      <c r="ET23" s="95"/>
      <c r="EU23" s="95"/>
      <c r="EV23" s="95"/>
      <c r="EW23" s="15"/>
      <c r="EX23" s="100"/>
      <c r="EY23" s="15"/>
    </row>
    <row r="24" spans="1:155" x14ac:dyDescent="0.25">
      <c r="A24" s="3">
        <v>34577</v>
      </c>
      <c r="B24" s="4"/>
      <c r="C24" s="22">
        <v>3.7000000000000002E-3</v>
      </c>
      <c r="D24" s="22"/>
      <c r="E24" s="22">
        <v>3.8900000000000004E-2</v>
      </c>
      <c r="F24" s="22">
        <v>1.4499999999999999E-2</v>
      </c>
      <c r="G24" s="22">
        <v>-3.4700000000000002E-2</v>
      </c>
      <c r="H24" s="22">
        <v>1.54E-2</v>
      </c>
      <c r="J24" s="7">
        <v>1.6224462590299998E-2</v>
      </c>
      <c r="K24" s="7">
        <v>-1.00025374097E-2</v>
      </c>
      <c r="L24" s="7">
        <v>-5.6758537409700001E-2</v>
      </c>
      <c r="M24" s="9">
        <v>2.7374462590299999E-2</v>
      </c>
      <c r="N24" s="9">
        <v>-2.79535580826E-3</v>
      </c>
      <c r="O24" s="9">
        <v>0.16401840030100001</v>
      </c>
      <c r="P24" s="10">
        <v>8.0194625903499996E-3</v>
      </c>
      <c r="Q24" s="10">
        <v>-5.5053740965199996E-4</v>
      </c>
      <c r="R24" s="10">
        <v>-1.05753740965E-3</v>
      </c>
      <c r="S24" s="13">
        <v>2.75564625903E-2</v>
      </c>
      <c r="T24" s="27"/>
      <c r="U24" s="7">
        <f t="shared" si="33"/>
        <v>1.2524462590299998E-2</v>
      </c>
      <c r="V24" s="7">
        <f t="shared" si="33"/>
        <v>-1.37025374097E-2</v>
      </c>
      <c r="W24" s="7">
        <f t="shared" si="33"/>
        <v>-6.0458537409700003E-2</v>
      </c>
      <c r="X24" s="9">
        <f t="shared" si="33"/>
        <v>2.3674462590299997E-2</v>
      </c>
      <c r="Y24" s="9">
        <f t="shared" si="33"/>
        <v>-6.4953558082600001E-3</v>
      </c>
      <c r="Z24" s="9">
        <f t="shared" si="33"/>
        <v>0.160318400301</v>
      </c>
      <c r="AA24" s="10">
        <f t="shared" si="33"/>
        <v>4.3194625903499994E-3</v>
      </c>
      <c r="AB24" s="10">
        <f t="shared" si="33"/>
        <v>-4.2505374096520002E-3</v>
      </c>
      <c r="AC24" s="10">
        <f t="shared" si="33"/>
        <v>-4.7575374096500006E-3</v>
      </c>
      <c r="AD24" s="13">
        <f t="shared" si="33"/>
        <v>2.3856462590299998E-2</v>
      </c>
      <c r="AF24" s="7">
        <f t="shared" si="50"/>
        <v>-8.0164912523849902E-3</v>
      </c>
      <c r="AG24" s="7">
        <f t="shared" si="34"/>
        <v>-2.2048043148155567E-2</v>
      </c>
      <c r="AH24" s="7">
        <f t="shared" si="35"/>
        <v>-2.6743307678102519E-2</v>
      </c>
      <c r="AI24" s="9">
        <f t="shared" si="36"/>
        <v>1.1499035139917298E-2</v>
      </c>
      <c r="AJ24" s="9">
        <f t="shared" si="37"/>
        <v>-6.6624410399258047E-3</v>
      </c>
      <c r="AK24" s="9">
        <f t="shared" si="38"/>
        <v>0.13779891760116975</v>
      </c>
      <c r="AL24" s="10">
        <f t="shared" si="39"/>
        <v>-9.4209809462310508E-3</v>
      </c>
      <c r="AM24" s="10">
        <f t="shared" si="40"/>
        <v>-1.3716187416621065E-2</v>
      </c>
      <c r="AN24" s="10">
        <f t="shared" si="41"/>
        <v>-1.0919685638139913E-2</v>
      </c>
      <c r="AO24" s="13">
        <f t="shared" si="42"/>
        <v>9.530012148676853E-3</v>
      </c>
      <c r="AQ24" s="31">
        <f t="shared" si="67"/>
        <v>0.94304249002508123</v>
      </c>
      <c r="AR24" s="31">
        <f t="shared" si="51"/>
        <v>0.98209889873375789</v>
      </c>
      <c r="AS24" s="31">
        <f t="shared" si="51"/>
        <v>1.1031530688191273</v>
      </c>
      <c r="AT24" s="32">
        <f t="shared" si="51"/>
        <v>0.93624462793196217</v>
      </c>
      <c r="AU24" s="32">
        <f t="shared" si="51"/>
        <v>1.0859768880197864</v>
      </c>
      <c r="AV24" s="32">
        <f t="shared" si="51"/>
        <v>1.1721871548710823</v>
      </c>
      <c r="AW24" s="33">
        <f t="shared" si="51"/>
        <v>1.0247527075199578</v>
      </c>
      <c r="AX24" s="33">
        <f t="shared" si="51"/>
        <v>0.96202395115737671</v>
      </c>
      <c r="AY24" s="33">
        <f t="shared" si="51"/>
        <v>0.97380765453035489</v>
      </c>
      <c r="AZ24" s="34">
        <f t="shared" si="51"/>
        <v>0.95992007388039979</v>
      </c>
      <c r="BB24" s="31">
        <f>MAX(AQ$17:AQ24)</f>
        <v>1.0117334390926001</v>
      </c>
      <c r="BC24" s="31">
        <f>MAX(AR$17:AR24)</f>
        <v>1.0021435102935452</v>
      </c>
      <c r="BD24" s="31">
        <f>MAX(AS$17:AS24)</f>
        <v>1.1836757589386107</v>
      </c>
      <c r="BE24" s="32">
        <f>MAX(AT$17:AT24)</f>
        <v>1.00143343909264</v>
      </c>
      <c r="BF24" s="32">
        <f>MAX(AU$17:AU24)</f>
        <v>1.1002550350614546</v>
      </c>
      <c r="BG24" s="32">
        <f>MAX(AV$17:AV24)</f>
        <v>1.1721871548710823</v>
      </c>
      <c r="BH24" s="33">
        <f>MAX(AW$17:AW24)</f>
        <v>1.0365334390926</v>
      </c>
      <c r="BI24" s="33">
        <f>MAX(AX$17:AX24)</f>
        <v>1.004525569608069</v>
      </c>
      <c r="BJ24" s="33">
        <f>MAX(AY$17:AY24)</f>
        <v>1.0127334390925999</v>
      </c>
      <c r="BK24" s="34">
        <f>MAX(AZ$17:AZ24)</f>
        <v>1.0111334390925999</v>
      </c>
      <c r="BM24" s="7">
        <f t="shared" si="52"/>
        <v>6.7894315254743501E-2</v>
      </c>
      <c r="BN24" s="7">
        <f t="shared" si="44"/>
        <v>2.0001737629290143E-2</v>
      </c>
      <c r="BO24" s="7">
        <f t="shared" si="44"/>
        <v>6.8027658344280997E-2</v>
      </c>
      <c r="BP24" s="9">
        <f t="shared" si="44"/>
        <v>6.5095500725183414E-2</v>
      </c>
      <c r="BQ24" s="9">
        <f t="shared" si="44"/>
        <v>1.2977124927104454E-2</v>
      </c>
      <c r="BR24" s="9">
        <f t="shared" si="44"/>
        <v>0</v>
      </c>
      <c r="BS24" s="10">
        <f t="shared" si="44"/>
        <v>1.1365510391015661E-2</v>
      </c>
      <c r="BT24" s="10">
        <f t="shared" si="44"/>
        <v>4.2310140962638701E-2</v>
      </c>
      <c r="BU24" s="10">
        <f t="shared" si="44"/>
        <v>3.8436357544510628E-2</v>
      </c>
      <c r="BV24" s="13">
        <f t="shared" si="44"/>
        <v>5.0649462506313143E-2</v>
      </c>
      <c r="BX24" s="72">
        <f t="shared" si="68"/>
        <v>1.6224462590299998E-2</v>
      </c>
      <c r="BY24" s="72">
        <f t="shared" si="53"/>
        <v>-1.00025374097E-2</v>
      </c>
      <c r="BZ24" s="72">
        <f t="shared" si="53"/>
        <v>-4.4684337599138257E-2</v>
      </c>
      <c r="CA24" s="9">
        <f t="shared" si="53"/>
        <v>2.1767058882854087E-2</v>
      </c>
      <c r="CB24" s="9">
        <f t="shared" si="53"/>
        <v>-2.79535580826E-3</v>
      </c>
      <c r="CC24" s="9">
        <f t="shared" si="53"/>
        <v>6.3469082599049556E-2</v>
      </c>
      <c r="CD24" s="10">
        <f t="shared" si="53"/>
        <v>8.0194625903499996E-3</v>
      </c>
      <c r="CE24" s="10">
        <f t="shared" si="53"/>
        <v>-5.5053740965200007E-4</v>
      </c>
      <c r="CF24" s="10">
        <f t="shared" si="53"/>
        <v>-1.0575374096500004E-3</v>
      </c>
      <c r="CG24" s="13">
        <f t="shared" si="53"/>
        <v>2.75564625903E-2</v>
      </c>
      <c r="CI24" s="31">
        <f t="shared" si="69"/>
        <v>0.94304249002508123</v>
      </c>
      <c r="CJ24" s="31">
        <f t="shared" si="54"/>
        <v>0.98209889873375789</v>
      </c>
      <c r="CK24" s="31">
        <f t="shared" si="54"/>
        <v>1.0879762256329215</v>
      </c>
      <c r="CL24" s="32">
        <f t="shared" si="54"/>
        <v>0.93637217231950887</v>
      </c>
      <c r="CM24" s="32">
        <f t="shared" si="54"/>
        <v>1.0859768880197864</v>
      </c>
      <c r="CN24" s="32">
        <f t="shared" si="54"/>
        <v>1.1443985641117962</v>
      </c>
      <c r="CO24" s="33">
        <f t="shared" si="54"/>
        <v>1.0247527075199578</v>
      </c>
      <c r="CP24" s="33">
        <f t="shared" si="54"/>
        <v>0.96202395115737671</v>
      </c>
      <c r="CQ24" s="33">
        <f t="shared" si="54"/>
        <v>0.97380765453035489</v>
      </c>
      <c r="CR24" s="34">
        <f t="shared" si="54"/>
        <v>0.95937518064035843</v>
      </c>
      <c r="CT24" s="31">
        <f>MAX(CI$17:CI24)</f>
        <v>1.0117334390926001</v>
      </c>
      <c r="CU24" s="31">
        <f>MAX(CJ$17:CJ24)</f>
        <v>1.0021435102935452</v>
      </c>
      <c r="CV24" s="31">
        <f>MAX(CK$17:CK24)</f>
        <v>1.1496529981636603</v>
      </c>
      <c r="CW24" s="32">
        <f>MAX(CL$17:CL24)</f>
        <v>1.00143343909264</v>
      </c>
      <c r="CX24" s="32">
        <f>MAX(CM$17:CM24)</f>
        <v>1.1002550350614546</v>
      </c>
      <c r="CY24" s="32">
        <f>MAX(CN$17:CN24)</f>
        <v>1.1443985641117962</v>
      </c>
      <c r="CZ24" s="33">
        <f>MAX(CO$17:CO24)</f>
        <v>1.0365334390926</v>
      </c>
      <c r="DA24" s="33">
        <f>MAX(CP$17:CP24)</f>
        <v>1.004525569608069</v>
      </c>
      <c r="DB24" s="33">
        <f>MAX(CQ$17:CQ24)</f>
        <v>1.0127334390925999</v>
      </c>
      <c r="DC24" s="34">
        <f>MAX(CR$17:CR24)</f>
        <v>1.0111334390925999</v>
      </c>
      <c r="DE24" s="7">
        <f t="shared" si="55"/>
        <v>6.7894315254743501E-2</v>
      </c>
      <c r="DF24" s="7">
        <f t="shared" si="47"/>
        <v>2.0001737629290143E-2</v>
      </c>
      <c r="DG24" s="7">
        <f t="shared" si="47"/>
        <v>5.3648163949691803E-2</v>
      </c>
      <c r="DH24" s="9">
        <f t="shared" si="47"/>
        <v>6.4968138903051476E-2</v>
      </c>
      <c r="DI24" s="9">
        <f t="shared" si="47"/>
        <v>1.2977124927104454E-2</v>
      </c>
      <c r="DJ24" s="9">
        <f t="shared" si="47"/>
        <v>0</v>
      </c>
      <c r="DK24" s="10">
        <f t="shared" si="47"/>
        <v>1.1365510391015661E-2</v>
      </c>
      <c r="DL24" s="10">
        <f t="shared" si="47"/>
        <v>4.2310140962638701E-2</v>
      </c>
      <c r="DM24" s="10">
        <f t="shared" si="47"/>
        <v>3.8436357544510628E-2</v>
      </c>
      <c r="DN24" s="13">
        <f t="shared" si="47"/>
        <v>5.1188356008371939E-2</v>
      </c>
      <c r="DP24" s="31">
        <f t="shared" si="56"/>
        <v>1</v>
      </c>
      <c r="DQ24" s="31">
        <f t="shared" si="57"/>
        <v>1</v>
      </c>
      <c r="DR24" s="31">
        <f t="shared" si="58"/>
        <v>0.67839416969603339</v>
      </c>
      <c r="DS24" s="32">
        <f t="shared" si="59"/>
        <v>0.8338123378604605</v>
      </c>
      <c r="DT24" s="32">
        <f t="shared" si="60"/>
        <v>1</v>
      </c>
      <c r="DU24" s="32">
        <f t="shared" si="61"/>
        <v>0.40859688008079698</v>
      </c>
      <c r="DV24" s="33">
        <f t="shared" si="62"/>
        <v>1</v>
      </c>
      <c r="DW24" s="33">
        <f t="shared" si="63"/>
        <v>1</v>
      </c>
      <c r="DX24" s="33">
        <f t="shared" si="64"/>
        <v>1</v>
      </c>
      <c r="DY24" s="34">
        <f t="shared" si="65"/>
        <v>1</v>
      </c>
      <c r="EA24" s="7">
        <f t="shared" si="66"/>
        <v>6.372876231164154E-2</v>
      </c>
      <c r="EB24" s="7">
        <f t="shared" si="49"/>
        <v>2.3903526007642027E-2</v>
      </c>
      <c r="EC24" s="7">
        <f t="shared" si="49"/>
        <v>0.12104655722532252</v>
      </c>
      <c r="ED24" s="9">
        <f t="shared" si="49"/>
        <v>9.3958736446634106E-2</v>
      </c>
      <c r="EE24" s="9">
        <f t="shared" si="49"/>
        <v>5.6642801195233565E-2</v>
      </c>
      <c r="EF24" s="9">
        <f t="shared" si="49"/>
        <v>0.2447399989452336</v>
      </c>
      <c r="EG24" s="10">
        <f t="shared" si="49"/>
        <v>4.6710315965604154E-2</v>
      </c>
      <c r="EH24" s="10">
        <f t="shared" si="49"/>
        <v>3.3496690799958977E-2</v>
      </c>
      <c r="EI24" s="10">
        <f t="shared" si="49"/>
        <v>3.4054156087925981E-2</v>
      </c>
      <c r="EJ24" s="13">
        <f t="shared" si="49"/>
        <v>7.1603094134476727E-2</v>
      </c>
      <c r="EL24" s="92" t="s">
        <v>43</v>
      </c>
      <c r="EM24" s="94">
        <f>BX3</f>
        <v>0.60521562752699154</v>
      </c>
      <c r="EN24" s="94">
        <f>BY3</f>
        <v>0.18867760034471778</v>
      </c>
      <c r="EO24" s="94">
        <f>BZ3</f>
        <v>-0.34429526283471634</v>
      </c>
      <c r="EP24" s="94">
        <f>CA3</f>
        <v>0.98343607218849616</v>
      </c>
      <c r="EQ24" s="94">
        <f>CB3</f>
        <v>0.18974554858233617</v>
      </c>
      <c r="ER24" s="94">
        <f>CC3</f>
        <v>0.57326320218038918</v>
      </c>
      <c r="ES24" s="94">
        <f>CD3</f>
        <v>0.81427648151981957</v>
      </c>
      <c r="ET24" s="94">
        <f>CE3</f>
        <v>0.5051135896154112</v>
      </c>
      <c r="EU24" s="94">
        <f>CF3</f>
        <v>0.28667041348389205</v>
      </c>
      <c r="EV24" s="94">
        <f>CG3</f>
        <v>0.67889960374111979</v>
      </c>
      <c r="EW24" s="15"/>
      <c r="EX24" s="100">
        <f t="shared" si="71"/>
        <v>0.44810028763484572</v>
      </c>
      <c r="EY24" s="15"/>
    </row>
    <row r="25" spans="1:155" x14ac:dyDescent="0.25">
      <c r="A25" s="3">
        <v>34607</v>
      </c>
      <c r="B25" s="4"/>
      <c r="C25" s="22">
        <v>3.7000000000000002E-3</v>
      </c>
      <c r="D25" s="22"/>
      <c r="E25" s="22">
        <v>-2.2100000000000002E-2</v>
      </c>
      <c r="F25" s="22">
        <v>2.7000000000000003E-2</v>
      </c>
      <c r="G25" s="22">
        <v>-1.83E-2</v>
      </c>
      <c r="H25" s="22">
        <v>1.29E-2</v>
      </c>
      <c r="J25" s="7">
        <v>2.3949109118199998E-3</v>
      </c>
      <c r="K25" s="7">
        <v>-9.5020890881799998E-3</v>
      </c>
      <c r="L25" s="7">
        <v>1.56049109118E-2</v>
      </c>
      <c r="M25" s="9">
        <v>2.3059109118200001E-3</v>
      </c>
      <c r="N25" s="9">
        <v>2.0176618838999998E-2</v>
      </c>
      <c r="O25" s="9">
        <v>5.1825305901999998E-2</v>
      </c>
      <c r="P25" s="10">
        <v>7.3569109118200001E-3</v>
      </c>
      <c r="Q25" s="10">
        <v>-1.20850890882E-2</v>
      </c>
      <c r="R25" s="10">
        <v>6.82691091182E-3</v>
      </c>
      <c r="S25" s="13">
        <v>6.5109109118199997E-3</v>
      </c>
      <c r="T25" s="27"/>
      <c r="U25" s="7">
        <f t="shared" si="33"/>
        <v>-1.3050890881800004E-3</v>
      </c>
      <c r="V25" s="7">
        <f t="shared" si="33"/>
        <v>-1.320208908818E-2</v>
      </c>
      <c r="W25" s="7">
        <f t="shared" si="33"/>
        <v>1.19049109118E-2</v>
      </c>
      <c r="X25" s="9">
        <f t="shared" si="33"/>
        <v>-1.39408908818E-3</v>
      </c>
      <c r="Y25" s="9">
        <f t="shared" si="33"/>
        <v>1.6476618839E-2</v>
      </c>
      <c r="Z25" s="9">
        <f t="shared" si="33"/>
        <v>4.8125305901999996E-2</v>
      </c>
      <c r="AA25" s="10">
        <f t="shared" si="33"/>
        <v>3.6569109118199999E-3</v>
      </c>
      <c r="AB25" s="10">
        <f t="shared" si="33"/>
        <v>-1.5785089088199998E-2</v>
      </c>
      <c r="AC25" s="10">
        <f t="shared" si="33"/>
        <v>3.1269109118199998E-3</v>
      </c>
      <c r="AD25" s="13">
        <f t="shared" si="33"/>
        <v>2.8109109118199995E-3</v>
      </c>
      <c r="AF25" s="7">
        <f t="shared" si="50"/>
        <v>6.1936898219137823E-3</v>
      </c>
      <c r="AG25" s="7">
        <f t="shared" si="34"/>
        <v>-9.8713068766277043E-3</v>
      </c>
      <c r="AH25" s="7">
        <f t="shared" si="35"/>
        <v>-6.6303368934884244E-3</v>
      </c>
      <c r="AI25" s="9">
        <f t="shared" si="36"/>
        <v>-4.3363185423339803E-3</v>
      </c>
      <c r="AJ25" s="9">
        <f t="shared" si="37"/>
        <v>1.1972077847848575E-2</v>
      </c>
      <c r="AK25" s="9">
        <f t="shared" si="38"/>
        <v>5.8801608281677895E-2</v>
      </c>
      <c r="AL25" s="10">
        <f t="shared" si="39"/>
        <v>6.003059160463094E-3</v>
      </c>
      <c r="AM25" s="10">
        <f t="shared" si="40"/>
        <v>-1.4654023610790046E-2</v>
      </c>
      <c r="AN25" s="10">
        <f t="shared" si="41"/>
        <v>4.7817423771723197E-3</v>
      </c>
      <c r="AO25" s="13">
        <f t="shared" si="42"/>
        <v>6.2587368812786169E-3</v>
      </c>
      <c r="AQ25" s="31">
        <f t="shared" si="67"/>
        <v>0.94530099277475221</v>
      </c>
      <c r="AR25" s="31">
        <f t="shared" si="51"/>
        <v>0.97276690750458628</v>
      </c>
      <c r="AS25" s="31">
        <f t="shared" si="51"/>
        <v>1.1203676741801285</v>
      </c>
      <c r="AT25" s="32">
        <f t="shared" si="51"/>
        <v>0.93840352463564336</v>
      </c>
      <c r="AU25" s="32">
        <f t="shared" si="51"/>
        <v>1.1078882297573251</v>
      </c>
      <c r="AV25" s="32">
        <f t="shared" si="51"/>
        <v>1.2329361127466711</v>
      </c>
      <c r="AW25" s="33">
        <f t="shared" si="51"/>
        <v>1.0322917218958283</v>
      </c>
      <c r="AX25" s="33">
        <f t="shared" si="51"/>
        <v>0.95039780600265755</v>
      </c>
      <c r="AY25" s="33">
        <f t="shared" si="51"/>
        <v>0.98045575263308193</v>
      </c>
      <c r="AZ25" s="34">
        <f t="shared" si="51"/>
        <v>0.96617002796390272</v>
      </c>
      <c r="BB25" s="31">
        <f>MAX(AQ$17:AQ25)</f>
        <v>1.0117334390926001</v>
      </c>
      <c r="BC25" s="31">
        <f>MAX(AR$17:AR25)</f>
        <v>1.0021435102935452</v>
      </c>
      <c r="BD25" s="31">
        <f>MAX(AS$17:AS25)</f>
        <v>1.1836757589386107</v>
      </c>
      <c r="BE25" s="32">
        <f>MAX(AT$17:AT25)</f>
        <v>1.00143343909264</v>
      </c>
      <c r="BF25" s="32">
        <f>MAX(AU$17:AU25)</f>
        <v>1.1078882297573251</v>
      </c>
      <c r="BG25" s="32">
        <f>MAX(AV$17:AV25)</f>
        <v>1.2329361127466711</v>
      </c>
      <c r="BH25" s="33">
        <f>MAX(AW$17:AW25)</f>
        <v>1.0365334390926</v>
      </c>
      <c r="BI25" s="33">
        <f>MAX(AX$17:AX25)</f>
        <v>1.004525569608069</v>
      </c>
      <c r="BJ25" s="33">
        <f>MAX(AY$17:AY25)</f>
        <v>1.0127334390925999</v>
      </c>
      <c r="BK25" s="34">
        <f>MAX(AZ$17:AZ25)</f>
        <v>1.0111334390925999</v>
      </c>
      <c r="BM25" s="7">
        <f t="shared" si="52"/>
        <v>6.5662005179377619E-2</v>
      </c>
      <c r="BN25" s="7">
        <f t="shared" si="44"/>
        <v>2.9313768424598201E-2</v>
      </c>
      <c r="BO25" s="7">
        <f t="shared" si="44"/>
        <v>5.3484312980481945E-2</v>
      </c>
      <c r="BP25" s="9">
        <f t="shared" si="44"/>
        <v>6.2939694238795987E-2</v>
      </c>
      <c r="BQ25" s="9">
        <f t="shared" si="44"/>
        <v>0</v>
      </c>
      <c r="BR25" s="9">
        <f t="shared" si="44"/>
        <v>0</v>
      </c>
      <c r="BS25" s="10">
        <f t="shared" si="44"/>
        <v>4.0922145266099313E-3</v>
      </c>
      <c r="BT25" s="10">
        <f t="shared" si="44"/>
        <v>5.3883908227971004E-2</v>
      </c>
      <c r="BU25" s="10">
        <f t="shared" si="44"/>
        <v>3.1871848221421938E-2</v>
      </c>
      <c r="BV25" s="13">
        <f t="shared" si="44"/>
        <v>4.4468325732603342E-2</v>
      </c>
      <c r="BX25" s="72">
        <f t="shared" si="68"/>
        <v>2.3949109118199998E-3</v>
      </c>
      <c r="BY25" s="72">
        <f t="shared" si="53"/>
        <v>-9.5020890881799998E-3</v>
      </c>
      <c r="BZ25" s="72">
        <f t="shared" si="53"/>
        <v>1.1776222153315809E-2</v>
      </c>
      <c r="CA25" s="9">
        <f t="shared" si="53"/>
        <v>2.5375913181988766E-3</v>
      </c>
      <c r="CB25" s="9">
        <f t="shared" si="53"/>
        <v>2.0176618839000002E-2</v>
      </c>
      <c r="CC25" s="9">
        <f t="shared" si="53"/>
        <v>2.3363849844491164E-2</v>
      </c>
      <c r="CD25" s="10">
        <f t="shared" si="53"/>
        <v>7.3569109118200001E-3</v>
      </c>
      <c r="CE25" s="10">
        <f t="shared" si="53"/>
        <v>-1.2085089088199998E-2</v>
      </c>
      <c r="CF25" s="10">
        <f t="shared" si="53"/>
        <v>6.82691091182E-3</v>
      </c>
      <c r="CG25" s="13">
        <f t="shared" si="53"/>
        <v>6.5109109118199997E-3</v>
      </c>
      <c r="CI25" s="31">
        <f t="shared" si="69"/>
        <v>0.94530099277475221</v>
      </c>
      <c r="CJ25" s="31">
        <f t="shared" si="54"/>
        <v>0.97276690750458628</v>
      </c>
      <c r="CK25" s="31">
        <f t="shared" si="54"/>
        <v>1.1007884753635009</v>
      </c>
      <c r="CL25" s="32">
        <f t="shared" si="54"/>
        <v>0.93874830221458982</v>
      </c>
      <c r="CM25" s="32">
        <f t="shared" si="54"/>
        <v>1.1078882297573251</v>
      </c>
      <c r="CN25" s="32">
        <f t="shared" si="54"/>
        <v>1.1711361203259556</v>
      </c>
      <c r="CO25" s="33">
        <f t="shared" si="54"/>
        <v>1.0322917218958283</v>
      </c>
      <c r="CP25" s="33">
        <f t="shared" si="54"/>
        <v>0.95039780600265755</v>
      </c>
      <c r="CQ25" s="33">
        <f t="shared" si="54"/>
        <v>0.98045575263308193</v>
      </c>
      <c r="CR25" s="34">
        <f t="shared" si="54"/>
        <v>0.96562158697251899</v>
      </c>
      <c r="CT25" s="31">
        <f>MAX(CI$17:CI25)</f>
        <v>1.0117334390926001</v>
      </c>
      <c r="CU25" s="31">
        <f>MAX(CJ$17:CJ25)</f>
        <v>1.0021435102935452</v>
      </c>
      <c r="CV25" s="31">
        <f>MAX(CK$17:CK25)</f>
        <v>1.1496529981636603</v>
      </c>
      <c r="CW25" s="32">
        <f>MAX(CL$17:CL25)</f>
        <v>1.00143343909264</v>
      </c>
      <c r="CX25" s="32">
        <f>MAX(CM$17:CM25)</f>
        <v>1.1078882297573251</v>
      </c>
      <c r="CY25" s="32">
        <f>MAX(CN$17:CN25)</f>
        <v>1.1711361203259556</v>
      </c>
      <c r="CZ25" s="33">
        <f>MAX(CO$17:CO25)</f>
        <v>1.0365334390926</v>
      </c>
      <c r="DA25" s="33">
        <f>MAX(CP$17:CP25)</f>
        <v>1.004525569608069</v>
      </c>
      <c r="DB25" s="33">
        <f>MAX(CQ$17:CQ25)</f>
        <v>1.0127334390925999</v>
      </c>
      <c r="DC25" s="34">
        <f>MAX(CR$17:CR25)</f>
        <v>1.0111334390925999</v>
      </c>
      <c r="DE25" s="7">
        <f t="shared" si="55"/>
        <v>6.5662005179377619E-2</v>
      </c>
      <c r="DF25" s="7">
        <f t="shared" si="47"/>
        <v>2.9313768424598201E-2</v>
      </c>
      <c r="DG25" s="7">
        <f t="shared" si="47"/>
        <v>4.2503714493165035E-2</v>
      </c>
      <c r="DH25" s="9">
        <f t="shared" si="47"/>
        <v>6.2595410170092569E-2</v>
      </c>
      <c r="DI25" s="9">
        <f t="shared" si="47"/>
        <v>0</v>
      </c>
      <c r="DJ25" s="9">
        <f t="shared" si="47"/>
        <v>0</v>
      </c>
      <c r="DK25" s="10">
        <f t="shared" si="47"/>
        <v>4.0922145266099313E-3</v>
      </c>
      <c r="DL25" s="10">
        <f t="shared" si="47"/>
        <v>5.3883908227971004E-2</v>
      </c>
      <c r="DM25" s="10">
        <f t="shared" si="47"/>
        <v>3.1871848221421938E-2</v>
      </c>
      <c r="DN25" s="13">
        <f t="shared" si="47"/>
        <v>4.501072792224501E-2</v>
      </c>
      <c r="DP25" s="31">
        <f t="shared" si="56"/>
        <v>1</v>
      </c>
      <c r="DQ25" s="31">
        <f t="shared" si="57"/>
        <v>1</v>
      </c>
      <c r="DR25" s="31">
        <f t="shared" si="58"/>
        <v>0.709083324106216</v>
      </c>
      <c r="DS25" s="32">
        <f t="shared" si="59"/>
        <v>0.84222996465668909</v>
      </c>
      <c r="DT25" s="32">
        <f t="shared" si="60"/>
        <v>1</v>
      </c>
      <c r="DU25" s="32">
        <f t="shared" si="61"/>
        <v>0.40859688008079698</v>
      </c>
      <c r="DV25" s="33">
        <f t="shared" si="62"/>
        <v>1</v>
      </c>
      <c r="DW25" s="33">
        <f t="shared" si="63"/>
        <v>1</v>
      </c>
      <c r="DX25" s="33">
        <f t="shared" si="64"/>
        <v>1</v>
      </c>
      <c r="DY25" s="34">
        <f t="shared" si="65"/>
        <v>1</v>
      </c>
      <c r="EA25" s="7">
        <f t="shared" si="66"/>
        <v>6.372876231164154E-2</v>
      </c>
      <c r="EB25" s="7">
        <f t="shared" si="49"/>
        <v>2.3903526007642027E-2</v>
      </c>
      <c r="EC25" s="7">
        <f t="shared" si="49"/>
        <v>0.12104655722532252</v>
      </c>
      <c r="ED25" s="9">
        <f t="shared" si="49"/>
        <v>9.3958736446634106E-2</v>
      </c>
      <c r="EE25" s="9">
        <f t="shared" si="49"/>
        <v>5.6642801195233565E-2</v>
      </c>
      <c r="EF25" s="9">
        <f t="shared" si="49"/>
        <v>0.2447399989452336</v>
      </c>
      <c r="EG25" s="10">
        <f t="shared" si="49"/>
        <v>4.6710315965604154E-2</v>
      </c>
      <c r="EH25" s="10">
        <f t="shared" si="49"/>
        <v>3.3496690799958977E-2</v>
      </c>
      <c r="EI25" s="10">
        <f t="shared" si="49"/>
        <v>3.4054156087925981E-2</v>
      </c>
      <c r="EJ25" s="13">
        <f t="shared" si="49"/>
        <v>7.1603094134476727E-2</v>
      </c>
      <c r="EL25" t="s">
        <v>74</v>
      </c>
      <c r="EM25" s="99">
        <f>BX1</f>
        <v>8.1944802352037216E-2</v>
      </c>
      <c r="EN25" s="99">
        <f t="shared" ref="EN25:EV25" si="72">BY1</f>
        <v>4.9203997236188776E-2</v>
      </c>
      <c r="EO25" s="99">
        <f t="shared" si="72"/>
        <v>4.6159510676534532E-3</v>
      </c>
      <c r="EP25" s="99">
        <f t="shared" si="72"/>
        <v>0.10318733998945227</v>
      </c>
      <c r="EQ25" s="99">
        <f t="shared" si="72"/>
        <v>4.7942530112583863E-2</v>
      </c>
      <c r="ER25" s="99">
        <f t="shared" si="72"/>
        <v>8.0958957800922285E-2</v>
      </c>
      <c r="ES25" s="99">
        <f t="shared" si="72"/>
        <v>7.9791430070453723E-2</v>
      </c>
      <c r="ET25" s="99">
        <f t="shared" si="72"/>
        <v>5.8262258438894765E-2</v>
      </c>
      <c r="EU25" s="99">
        <f t="shared" si="72"/>
        <v>4.4506340214149627E-2</v>
      </c>
      <c r="EV25" s="99">
        <f t="shared" si="72"/>
        <v>7.9038904518934638E-2</v>
      </c>
      <c r="EW25" s="15"/>
      <c r="EX25" s="100">
        <f t="shared" si="71"/>
        <v>6.294525118012706E-2</v>
      </c>
      <c r="EY25" s="15"/>
    </row>
    <row r="26" spans="1:155" x14ac:dyDescent="0.25">
      <c r="A26" s="3">
        <v>34638</v>
      </c>
      <c r="B26" s="4"/>
      <c r="C26" s="22">
        <v>3.8E-3</v>
      </c>
      <c r="D26" s="22"/>
      <c r="E26" s="22">
        <v>1.0700000000000001E-2</v>
      </c>
      <c r="F26" s="22">
        <v>-2.2100000000000002E-2</v>
      </c>
      <c r="G26" s="22">
        <v>-2.35E-2</v>
      </c>
      <c r="H26" s="22">
        <v>1.4800000000000001E-2</v>
      </c>
      <c r="J26" s="7">
        <v>2.2849233979500001E-3</v>
      </c>
      <c r="K26" s="7">
        <v>-4.15607660205E-3</v>
      </c>
      <c r="L26" s="7">
        <v>-4.56107660205E-3</v>
      </c>
      <c r="M26" s="9">
        <v>-2.2700076602100001E-2</v>
      </c>
      <c r="N26" s="9">
        <v>1.1346043722399999E-2</v>
      </c>
      <c r="O26" s="9">
        <v>-3.55303241926E-2</v>
      </c>
      <c r="P26" s="10">
        <v>-7.7160766020499998E-3</v>
      </c>
      <c r="Q26" s="10">
        <v>-1.40140766021E-2</v>
      </c>
      <c r="R26" s="10">
        <v>8.3989233979500002E-3</v>
      </c>
      <c r="S26" s="13">
        <v>-1.40000766021E-2</v>
      </c>
      <c r="T26" s="27"/>
      <c r="U26" s="7">
        <f t="shared" si="33"/>
        <v>-1.5150766020499999E-3</v>
      </c>
      <c r="V26" s="7">
        <f t="shared" si="33"/>
        <v>-7.9560766020499996E-3</v>
      </c>
      <c r="W26" s="7">
        <f t="shared" si="33"/>
        <v>-8.3610766020500004E-3</v>
      </c>
      <c r="X26" s="9">
        <f t="shared" si="33"/>
        <v>-2.6500076602100003E-2</v>
      </c>
      <c r="Y26" s="9">
        <f t="shared" si="33"/>
        <v>7.5460437223999997E-3</v>
      </c>
      <c r="Z26" s="9">
        <f t="shared" si="33"/>
        <v>-3.9330324192599998E-2</v>
      </c>
      <c r="AA26" s="10">
        <f t="shared" si="33"/>
        <v>-1.151607660205E-2</v>
      </c>
      <c r="AB26" s="10">
        <f t="shared" si="33"/>
        <v>-1.78140766021E-2</v>
      </c>
      <c r="AC26" s="10">
        <f t="shared" si="33"/>
        <v>4.5989233979500006E-3</v>
      </c>
      <c r="AD26" s="13">
        <f t="shared" si="33"/>
        <v>-1.78000766021E-2</v>
      </c>
      <c r="AF26" s="7">
        <f t="shared" si="50"/>
        <v>-9.0933998934503747E-3</v>
      </c>
      <c r="AG26" s="7">
        <f t="shared" si="34"/>
        <v>-1.09036918455839E-2</v>
      </c>
      <c r="AH26" s="7">
        <f t="shared" si="35"/>
        <v>1.1990143338067825E-3</v>
      </c>
      <c r="AI26" s="9">
        <f t="shared" si="36"/>
        <v>-3.4407042027996639E-2</v>
      </c>
      <c r="AJ26" s="9">
        <f t="shared" si="37"/>
        <v>5.3737740248736305E-3</v>
      </c>
      <c r="AK26" s="9">
        <f t="shared" si="38"/>
        <v>-4.6503558708133046E-2</v>
      </c>
      <c r="AL26" s="10">
        <f t="shared" si="39"/>
        <v>-1.7819767870707756E-2</v>
      </c>
      <c r="AM26" s="10">
        <f t="shared" si="40"/>
        <v>-2.2380917155634832E-2</v>
      </c>
      <c r="AN26" s="10">
        <f t="shared" si="41"/>
        <v>2.0505264377609239E-3</v>
      </c>
      <c r="AO26" s="13">
        <f t="shared" si="42"/>
        <v>-2.39095664733542E-2</v>
      </c>
      <c r="AQ26" s="31">
        <f t="shared" si="67"/>
        <v>0.94746093313124868</v>
      </c>
      <c r="AR26" s="31">
        <f t="shared" si="51"/>
        <v>0.96872401372105799</v>
      </c>
      <c r="AS26" s="31">
        <f t="shared" si="51"/>
        <v>1.1152575913957323</v>
      </c>
      <c r="AT26" s="32">
        <f t="shared" si="51"/>
        <v>0.91710169274273357</v>
      </c>
      <c r="AU26" s="32">
        <f t="shared" si="51"/>
        <v>1.1204583780516841</v>
      </c>
      <c r="AV26" s="32">
        <f t="shared" si="51"/>
        <v>1.1891294929520178</v>
      </c>
      <c r="AW26" s="33">
        <f t="shared" si="51"/>
        <v>1.0243264798940179</v>
      </c>
      <c r="AX26" s="33">
        <f t="shared" si="51"/>
        <v>0.93707885834686855</v>
      </c>
      <c r="AY26" s="33">
        <f t="shared" si="51"/>
        <v>0.98869052539452662</v>
      </c>
      <c r="AZ26" s="34">
        <f t="shared" si="51"/>
        <v>0.952643573561755</v>
      </c>
      <c r="BB26" s="31">
        <f>MAX(AQ$17:AQ26)</f>
        <v>1.0117334390926001</v>
      </c>
      <c r="BC26" s="31">
        <f>MAX(AR$17:AR26)</f>
        <v>1.0021435102935452</v>
      </c>
      <c r="BD26" s="31">
        <f>MAX(AS$17:AS26)</f>
        <v>1.1836757589386107</v>
      </c>
      <c r="BE26" s="32">
        <f>MAX(AT$17:AT26)</f>
        <v>1.00143343909264</v>
      </c>
      <c r="BF26" s="32">
        <f>MAX(AU$17:AU26)</f>
        <v>1.1204583780516841</v>
      </c>
      <c r="BG26" s="32">
        <f>MAX(AV$17:AV26)</f>
        <v>1.2329361127466711</v>
      </c>
      <c r="BH26" s="33">
        <f>MAX(AW$17:AW26)</f>
        <v>1.0365334390926</v>
      </c>
      <c r="BI26" s="33">
        <f>MAX(AX$17:AX26)</f>
        <v>1.004525569608069</v>
      </c>
      <c r="BJ26" s="33">
        <f>MAX(AY$17:AY26)</f>
        <v>1.0127334390925999</v>
      </c>
      <c r="BK26" s="34">
        <f>MAX(AZ$17:AZ26)</f>
        <v>1.0111334390925999</v>
      </c>
      <c r="BM26" s="7">
        <f t="shared" si="52"/>
        <v>6.3527114433418228E-2</v>
      </c>
      <c r="BN26" s="7">
        <f t="shared" si="44"/>
        <v>3.3348014759580762E-2</v>
      </c>
      <c r="BO26" s="7">
        <f t="shared" si="44"/>
        <v>5.7801443534019961E-2</v>
      </c>
      <c r="BP26" s="9">
        <f t="shared" si="44"/>
        <v>8.4211034960362613E-2</v>
      </c>
      <c r="BQ26" s="9">
        <f t="shared" si="44"/>
        <v>0</v>
      </c>
      <c r="BR26" s="9">
        <f t="shared" si="44"/>
        <v>3.5530324192600111E-2</v>
      </c>
      <c r="BS26" s="10">
        <f t="shared" si="44"/>
        <v>1.1776715287900648E-2</v>
      </c>
      <c r="BT26" s="10">
        <f t="shared" si="44"/>
        <v>6.7142851612543686E-2</v>
      </c>
      <c r="BU26" s="10">
        <f t="shared" si="44"/>
        <v>2.3740614035234735E-2</v>
      </c>
      <c r="BV26" s="13">
        <f t="shared" si="44"/>
        <v>5.7845842368079749E-2</v>
      </c>
      <c r="BX26" s="72">
        <f t="shared" si="68"/>
        <v>2.2849233979500001E-3</v>
      </c>
      <c r="BY26" s="72">
        <f t="shared" si="53"/>
        <v>-4.15607660205E-3</v>
      </c>
      <c r="BZ26" s="72">
        <f t="shared" si="53"/>
        <v>-2.1286999900883194E-3</v>
      </c>
      <c r="CA26" s="9">
        <f t="shared" si="53"/>
        <v>-1.8519158579986237E-2</v>
      </c>
      <c r="CB26" s="9">
        <f t="shared" si="53"/>
        <v>1.1346043722399999E-2</v>
      </c>
      <c r="CC26" s="9">
        <f t="shared" si="53"/>
        <v>-1.2270247757662651E-2</v>
      </c>
      <c r="CD26" s="10">
        <f t="shared" si="53"/>
        <v>-7.7160766020500007E-3</v>
      </c>
      <c r="CE26" s="10">
        <f t="shared" si="53"/>
        <v>-1.40140766021E-2</v>
      </c>
      <c r="CF26" s="10">
        <f t="shared" si="53"/>
        <v>8.3989233979500002E-3</v>
      </c>
      <c r="CG26" s="13">
        <f t="shared" si="53"/>
        <v>-1.40000766021E-2</v>
      </c>
      <c r="CI26" s="31">
        <f t="shared" si="69"/>
        <v>0.94746093313124868</v>
      </c>
      <c r="CJ26" s="31">
        <f t="shared" si="54"/>
        <v>0.96872401372105799</v>
      </c>
      <c r="CK26" s="31">
        <f t="shared" si="54"/>
        <v>1.0984452269469052</v>
      </c>
      <c r="CL26" s="32">
        <f t="shared" si="54"/>
        <v>0.92136347353918502</v>
      </c>
      <c r="CM26" s="32">
        <f t="shared" si="54"/>
        <v>1.1204583780516841</v>
      </c>
      <c r="CN26" s="32">
        <f t="shared" si="54"/>
        <v>1.1567659899716083</v>
      </c>
      <c r="CO26" s="33">
        <f t="shared" si="54"/>
        <v>1.0243264798940179</v>
      </c>
      <c r="CP26" s="33">
        <f t="shared" si="54"/>
        <v>0.93707885834686855</v>
      </c>
      <c r="CQ26" s="33">
        <f t="shared" si="54"/>
        <v>0.98869052539452662</v>
      </c>
      <c r="CR26" s="34">
        <f t="shared" si="54"/>
        <v>0.95210281078626235</v>
      </c>
      <c r="CT26" s="31">
        <f>MAX(CI$17:CI26)</f>
        <v>1.0117334390926001</v>
      </c>
      <c r="CU26" s="31">
        <f>MAX(CJ$17:CJ26)</f>
        <v>1.0021435102935452</v>
      </c>
      <c r="CV26" s="31">
        <f>MAX(CK$17:CK26)</f>
        <v>1.1496529981636603</v>
      </c>
      <c r="CW26" s="32">
        <f>MAX(CL$17:CL26)</f>
        <v>1.00143343909264</v>
      </c>
      <c r="CX26" s="32">
        <f>MAX(CM$17:CM26)</f>
        <v>1.1204583780516841</v>
      </c>
      <c r="CY26" s="32">
        <f>MAX(CN$17:CN26)</f>
        <v>1.1711361203259556</v>
      </c>
      <c r="CZ26" s="33">
        <f>MAX(CO$17:CO26)</f>
        <v>1.0365334390926</v>
      </c>
      <c r="DA26" s="33">
        <f>MAX(CP$17:CP26)</f>
        <v>1.004525569608069</v>
      </c>
      <c r="DB26" s="33">
        <f>MAX(CQ$17:CQ26)</f>
        <v>1.0127334390925999</v>
      </c>
      <c r="DC26" s="34">
        <f>MAX(CR$17:CR26)</f>
        <v>1.0111334390925999</v>
      </c>
      <c r="DE26" s="7">
        <f t="shared" si="55"/>
        <v>6.3527114433418228E-2</v>
      </c>
      <c r="DF26" s="7">
        <f t="shared" si="47"/>
        <v>3.3348014759580762E-2</v>
      </c>
      <c r="DG26" s="7">
        <f t="shared" si="47"/>
        <v>4.4541936826633127E-2</v>
      </c>
      <c r="DH26" s="9">
        <f t="shared" si="47"/>
        <v>7.9955354422759556E-2</v>
      </c>
      <c r="DI26" s="9">
        <f t="shared" si="47"/>
        <v>0</v>
      </c>
      <c r="DJ26" s="9">
        <f t="shared" si="47"/>
        <v>1.2270247757662665E-2</v>
      </c>
      <c r="DK26" s="10">
        <f t="shared" si="47"/>
        <v>1.1776715287900648E-2</v>
      </c>
      <c r="DL26" s="10">
        <f t="shared" si="47"/>
        <v>6.7142851612543686E-2</v>
      </c>
      <c r="DM26" s="10">
        <f t="shared" si="47"/>
        <v>2.3740614035234735E-2</v>
      </c>
      <c r="DN26" s="13">
        <f t="shared" si="47"/>
        <v>5.8380650885517298E-2</v>
      </c>
      <c r="DP26" s="31">
        <f t="shared" si="56"/>
        <v>1</v>
      </c>
      <c r="DQ26" s="31">
        <f t="shared" si="57"/>
        <v>1</v>
      </c>
      <c r="DR26" s="31">
        <f t="shared" si="58"/>
        <v>0.7034705461795816</v>
      </c>
      <c r="DS26" s="32">
        <f t="shared" si="59"/>
        <v>0.78064284351113189</v>
      </c>
      <c r="DT26" s="32">
        <f t="shared" si="60"/>
        <v>1</v>
      </c>
      <c r="DU26" s="32">
        <f t="shared" si="61"/>
        <v>0.39188493024213245</v>
      </c>
      <c r="DV26" s="33">
        <f t="shared" si="62"/>
        <v>1</v>
      </c>
      <c r="DW26" s="33">
        <f t="shared" si="63"/>
        <v>1</v>
      </c>
      <c r="DX26" s="33">
        <f t="shared" si="64"/>
        <v>1</v>
      </c>
      <c r="DY26" s="34">
        <f t="shared" si="65"/>
        <v>1</v>
      </c>
      <c r="EA26" s="7">
        <f t="shared" si="66"/>
        <v>6.372876231164154E-2</v>
      </c>
      <c r="EB26" s="7">
        <f t="shared" si="49"/>
        <v>2.3903526007642027E-2</v>
      </c>
      <c r="EC26" s="7">
        <f t="shared" si="49"/>
        <v>0.12104655722532252</v>
      </c>
      <c r="ED26" s="9">
        <f t="shared" si="49"/>
        <v>9.3958736446634106E-2</v>
      </c>
      <c r="EE26" s="9">
        <f t="shared" si="49"/>
        <v>5.6642801195233565E-2</v>
      </c>
      <c r="EF26" s="9">
        <f t="shared" si="49"/>
        <v>0.2447399989452336</v>
      </c>
      <c r="EG26" s="10">
        <f t="shared" si="49"/>
        <v>4.6710315965604154E-2</v>
      </c>
      <c r="EH26" s="10">
        <f t="shared" si="49"/>
        <v>3.3496690799958977E-2</v>
      </c>
      <c r="EI26" s="10">
        <f t="shared" si="49"/>
        <v>3.4054156087925981E-2</v>
      </c>
      <c r="EJ26" s="13">
        <f t="shared" si="49"/>
        <v>7.1603094134476727E-2</v>
      </c>
      <c r="EL26" s="97" t="s">
        <v>54</v>
      </c>
      <c r="EM26" s="98">
        <f>BX4</f>
        <v>0.17213276698049068</v>
      </c>
      <c r="EN26" s="98">
        <f>BY4</f>
        <v>0.42759880821290336</v>
      </c>
      <c r="EO26" s="98">
        <f>BZ4</f>
        <v>0.21877520086701779</v>
      </c>
      <c r="EP26" s="98">
        <f>CA4</f>
        <v>0.13831920550389795</v>
      </c>
      <c r="EQ26" s="98">
        <f>CB4</f>
        <v>0.13078603015166076</v>
      </c>
      <c r="ER26" s="98">
        <f>CC4</f>
        <v>0.20828967394359021</v>
      </c>
      <c r="ES26" s="98">
        <f>CD4</f>
        <v>0.17619372315474049</v>
      </c>
      <c r="ET26" s="98">
        <f>CE4</f>
        <v>0.24446973498970356</v>
      </c>
      <c r="EU26" s="98">
        <f>CF4</f>
        <v>0.23058853858801037</v>
      </c>
      <c r="EV26" s="98">
        <f>CG4</f>
        <v>0.17981938675993736</v>
      </c>
      <c r="EW26" s="15"/>
      <c r="EX26" s="100">
        <f t="shared" si="71"/>
        <v>0.21269730691519531</v>
      </c>
      <c r="EY26" s="15"/>
    </row>
    <row r="27" spans="1:155" x14ac:dyDescent="0.25">
      <c r="A27" s="3">
        <v>34668</v>
      </c>
      <c r="B27" s="4"/>
      <c r="C27" s="22">
        <v>3.7000000000000002E-3</v>
      </c>
      <c r="D27" s="22"/>
      <c r="E27" s="22">
        <v>-4.0899999999999999E-2</v>
      </c>
      <c r="F27" s="22">
        <v>-1.6000000000000001E-3</v>
      </c>
      <c r="G27" s="22">
        <v>-7.000000000000001E-4</v>
      </c>
      <c r="H27" s="22">
        <v>-1.9E-3</v>
      </c>
      <c r="J27" s="7">
        <v>-2.87105087998E-2</v>
      </c>
      <c r="K27" s="7">
        <v>-3.1515087998E-3</v>
      </c>
      <c r="L27" s="7">
        <v>3.01744912002E-2</v>
      </c>
      <c r="M27" s="9">
        <v>2.07314912002E-2</v>
      </c>
      <c r="N27" s="9">
        <v>1.6316092126599999E-2</v>
      </c>
      <c r="O27" s="9">
        <v>-1.43485087998E-2</v>
      </c>
      <c r="P27" s="10">
        <v>-1.07845087998E-2</v>
      </c>
      <c r="Q27" s="10">
        <v>-1.8675087998E-3</v>
      </c>
      <c r="R27" s="10">
        <v>6.7014912002000002E-3</v>
      </c>
      <c r="S27" s="13">
        <v>3.9224912002E-3</v>
      </c>
      <c r="T27" s="27"/>
      <c r="U27" s="7">
        <f t="shared" si="33"/>
        <v>-3.2410508799800002E-2</v>
      </c>
      <c r="V27" s="7">
        <f t="shared" si="33"/>
        <v>-6.8515087997999997E-3</v>
      </c>
      <c r="W27" s="7">
        <f t="shared" si="33"/>
        <v>2.6474491200199998E-2</v>
      </c>
      <c r="X27" s="9">
        <f t="shared" si="33"/>
        <v>1.7031491200199998E-2</v>
      </c>
      <c r="Y27" s="9">
        <f t="shared" si="33"/>
        <v>1.2616092126599998E-2</v>
      </c>
      <c r="Z27" s="9">
        <f t="shared" si="33"/>
        <v>-1.8048508799800002E-2</v>
      </c>
      <c r="AA27" s="10">
        <f t="shared" si="33"/>
        <v>-1.4484508799800001E-2</v>
      </c>
      <c r="AB27" s="10">
        <f t="shared" si="33"/>
        <v>-5.5675087998000002E-3</v>
      </c>
      <c r="AC27" s="10">
        <f t="shared" si="33"/>
        <v>3.0014912002E-3</v>
      </c>
      <c r="AD27" s="13">
        <f t="shared" si="33"/>
        <v>2.2249120019999982E-4</v>
      </c>
      <c r="AF27" s="7">
        <f t="shared" si="50"/>
        <v>-1.6269976188849816E-2</v>
      </c>
      <c r="AG27" s="7">
        <f t="shared" si="34"/>
        <v>7.7867075033407132E-5</v>
      </c>
      <c r="AH27" s="7">
        <f t="shared" si="35"/>
        <v>-8.1641824689155512E-3</v>
      </c>
      <c r="AI27" s="9">
        <f t="shared" si="36"/>
        <v>1.6934903095703394E-2</v>
      </c>
      <c r="AJ27" s="9">
        <f t="shared" si="37"/>
        <v>6.7747614915415312E-3</v>
      </c>
      <c r="AK27" s="9">
        <f t="shared" si="38"/>
        <v>2.8586257027427078E-3</v>
      </c>
      <c r="AL27" s="10">
        <f t="shared" si="39"/>
        <v>-7.1805257058747112E-3</v>
      </c>
      <c r="AM27" s="10">
        <f t="shared" si="40"/>
        <v>-1.1705703534338925E-3</v>
      </c>
      <c r="AN27" s="10">
        <f t="shared" si="41"/>
        <v>7.0654901777528764E-3</v>
      </c>
      <c r="AO27" s="13">
        <f t="shared" si="42"/>
        <v>9.1482908832379133E-3</v>
      </c>
      <c r="AQ27" s="31">
        <f t="shared" si="67"/>
        <v>0.92025884767311728</v>
      </c>
      <c r="AR27" s="31">
        <f t="shared" si="51"/>
        <v>0.96567107146723852</v>
      </c>
      <c r="AS27" s="31">
        <f t="shared" si="51"/>
        <v>1.148909921773259</v>
      </c>
      <c r="AT27" s="32">
        <f t="shared" si="51"/>
        <v>0.93611457841551793</v>
      </c>
      <c r="AU27" s="32">
        <f t="shared" si="51"/>
        <v>1.1387398801719961</v>
      </c>
      <c r="AV27" s="32">
        <f t="shared" si="51"/>
        <v>1.172067257958294</v>
      </c>
      <c r="AW27" s="33">
        <f t="shared" si="51"/>
        <v>1.0132796219577327</v>
      </c>
      <c r="AX27" s="33">
        <f t="shared" si="51"/>
        <v>0.93532885533279919</v>
      </c>
      <c r="AY27" s="33">
        <f t="shared" si="51"/>
        <v>0.99531622625017913</v>
      </c>
      <c r="AZ27" s="34">
        <f t="shared" si="51"/>
        <v>0.95638030959597808</v>
      </c>
      <c r="BB27" s="31">
        <f>MAX(AQ$17:AQ27)</f>
        <v>1.0117334390926001</v>
      </c>
      <c r="BC27" s="31">
        <f>MAX(AR$17:AR27)</f>
        <v>1.0021435102935452</v>
      </c>
      <c r="BD27" s="31">
        <f>MAX(AS$17:AS27)</f>
        <v>1.1836757589386107</v>
      </c>
      <c r="BE27" s="32">
        <f>MAX(AT$17:AT27)</f>
        <v>1.00143343909264</v>
      </c>
      <c r="BF27" s="32">
        <f>MAX(AU$17:AU27)</f>
        <v>1.1387398801719961</v>
      </c>
      <c r="BG27" s="32">
        <f>MAX(AV$17:AV27)</f>
        <v>1.2329361127466711</v>
      </c>
      <c r="BH27" s="33">
        <f>MAX(AW$17:AW27)</f>
        <v>1.0365334390926</v>
      </c>
      <c r="BI27" s="33">
        <f>MAX(AX$17:AX27)</f>
        <v>1.004525569608069</v>
      </c>
      <c r="BJ27" s="33">
        <f>MAX(AY$17:AY27)</f>
        <v>1.0127334390925999</v>
      </c>
      <c r="BK27" s="34">
        <f>MAX(AZ$17:AZ27)</f>
        <v>1.0111334390925999</v>
      </c>
      <c r="BM27" s="7">
        <f t="shared" si="52"/>
        <v>9.0413727455251641E-2</v>
      </c>
      <c r="BN27" s="7">
        <f t="shared" si="44"/>
        <v>3.6394426997410058E-2</v>
      </c>
      <c r="BO27" s="7">
        <f t="shared" si="44"/>
        <v>2.9371081483096178E-2</v>
      </c>
      <c r="BP27" s="9">
        <f t="shared" si="44"/>
        <v>6.5225364090403248E-2</v>
      </c>
      <c r="BQ27" s="9">
        <f t="shared" si="44"/>
        <v>0</v>
      </c>
      <c r="BR27" s="9">
        <f t="shared" si="44"/>
        <v>4.936902582306283E-2</v>
      </c>
      <c r="BS27" s="10">
        <f t="shared" si="44"/>
        <v>2.2434217998045587E-2</v>
      </c>
      <c r="BT27" s="10">
        <f t="shared" si="44"/>
        <v>6.888497054611363E-2</v>
      </c>
      <c r="BU27" s="10">
        <f t="shared" si="44"/>
        <v>1.7198220351079235E-2</v>
      </c>
      <c r="BV27" s="13">
        <f t="shared" si="44"/>
        <v>5.4150250975536676E-2</v>
      </c>
      <c r="BX27" s="72">
        <f t="shared" si="68"/>
        <v>-2.87105087998E-2</v>
      </c>
      <c r="BY27" s="72">
        <f t="shared" si="53"/>
        <v>-3.1515087997999996E-3</v>
      </c>
      <c r="BZ27" s="72">
        <f t="shared" si="53"/>
        <v>2.2324024784431219E-2</v>
      </c>
      <c r="CA27" s="9">
        <f t="shared" si="53"/>
        <v>1.6995511719758945E-2</v>
      </c>
      <c r="CB27" s="9">
        <f t="shared" si="53"/>
        <v>1.6316092126599999E-2</v>
      </c>
      <c r="CC27" s="9">
        <f t="shared" si="53"/>
        <v>-3.3729386119841368E-3</v>
      </c>
      <c r="CD27" s="10">
        <f t="shared" si="53"/>
        <v>-1.07845087998E-2</v>
      </c>
      <c r="CE27" s="10">
        <f t="shared" si="53"/>
        <v>-1.8675087998E-3</v>
      </c>
      <c r="CF27" s="10">
        <f t="shared" si="53"/>
        <v>6.7014912002000002E-3</v>
      </c>
      <c r="CG27" s="13">
        <f t="shared" si="53"/>
        <v>3.9224912002E-3</v>
      </c>
      <c r="CI27" s="31">
        <f t="shared" si="69"/>
        <v>0.92025884767311728</v>
      </c>
      <c r="CJ27" s="31">
        <f t="shared" si="54"/>
        <v>0.96567107146723852</v>
      </c>
      <c r="CK27" s="31">
        <f t="shared" si="54"/>
        <v>1.1229669454176081</v>
      </c>
      <c r="CL27" s="32">
        <f t="shared" si="54"/>
        <v>0.93702251725187802</v>
      </c>
      <c r="CM27" s="32">
        <f t="shared" si="54"/>
        <v>1.1387398801719961</v>
      </c>
      <c r="CN27" s="32">
        <f t="shared" si="54"/>
        <v>1.1528642892990029</v>
      </c>
      <c r="CO27" s="33">
        <f t="shared" si="54"/>
        <v>1.0132796219577327</v>
      </c>
      <c r="CP27" s="33">
        <f t="shared" si="54"/>
        <v>0.93532885533279919</v>
      </c>
      <c r="CQ27" s="33">
        <f t="shared" si="54"/>
        <v>0.99531622625017913</v>
      </c>
      <c r="CR27" s="34">
        <f t="shared" si="54"/>
        <v>0.95583742568325725</v>
      </c>
      <c r="CT27" s="31">
        <f>MAX(CI$17:CI27)</f>
        <v>1.0117334390926001</v>
      </c>
      <c r="CU27" s="31">
        <f>MAX(CJ$17:CJ27)</f>
        <v>1.0021435102935452</v>
      </c>
      <c r="CV27" s="31">
        <f>MAX(CK$17:CK27)</f>
        <v>1.1496529981636603</v>
      </c>
      <c r="CW27" s="32">
        <f>MAX(CL$17:CL27)</f>
        <v>1.00143343909264</v>
      </c>
      <c r="CX27" s="32">
        <f>MAX(CM$17:CM27)</f>
        <v>1.1387398801719961</v>
      </c>
      <c r="CY27" s="32">
        <f>MAX(CN$17:CN27)</f>
        <v>1.1711361203259556</v>
      </c>
      <c r="CZ27" s="33">
        <f>MAX(CO$17:CO27)</f>
        <v>1.0365334390926</v>
      </c>
      <c r="DA27" s="33">
        <f>MAX(CP$17:CP27)</f>
        <v>1.004525569608069</v>
      </c>
      <c r="DB27" s="33">
        <f>MAX(CQ$17:CQ27)</f>
        <v>1.0127334390925999</v>
      </c>
      <c r="DC27" s="34">
        <f>MAX(CR$17:CR27)</f>
        <v>1.0111334390925999</v>
      </c>
      <c r="DE27" s="7">
        <f t="shared" si="55"/>
        <v>9.0413727455251641E-2</v>
      </c>
      <c r="DF27" s="7">
        <f t="shared" si="47"/>
        <v>3.6394426997410058E-2</v>
      </c>
      <c r="DG27" s="7">
        <f t="shared" si="47"/>
        <v>2.3212267343866184E-2</v>
      </c>
      <c r="DH27" s="9">
        <f t="shared" si="47"/>
        <v>6.4318724866150132E-2</v>
      </c>
      <c r="DI27" s="9">
        <f t="shared" si="47"/>
        <v>0</v>
      </c>
      <c r="DJ27" s="9">
        <f t="shared" si="47"/>
        <v>1.5601799577206482E-2</v>
      </c>
      <c r="DK27" s="10">
        <f t="shared" si="47"/>
        <v>2.2434217998045587E-2</v>
      </c>
      <c r="DL27" s="10">
        <f t="shared" si="47"/>
        <v>6.888497054611363E-2</v>
      </c>
      <c r="DM27" s="10">
        <f t="shared" si="47"/>
        <v>1.7198220351079235E-2</v>
      </c>
      <c r="DN27" s="13">
        <f t="shared" si="47"/>
        <v>5.4687157274677593E-2</v>
      </c>
      <c r="DP27" s="31">
        <f t="shared" si="56"/>
        <v>1</v>
      </c>
      <c r="DQ27" s="31">
        <f t="shared" si="57"/>
        <v>1</v>
      </c>
      <c r="DR27" s="31">
        <f t="shared" si="58"/>
        <v>0.7622073660492642</v>
      </c>
      <c r="DS27" s="32">
        <f t="shared" si="59"/>
        <v>0.83611623586739803</v>
      </c>
      <c r="DT27" s="32">
        <f t="shared" si="60"/>
        <v>1</v>
      </c>
      <c r="DU27" s="32">
        <f t="shared" si="61"/>
        <v>0.38734739131115542</v>
      </c>
      <c r="DV27" s="33">
        <f t="shared" si="62"/>
        <v>1</v>
      </c>
      <c r="DW27" s="33">
        <f t="shared" si="63"/>
        <v>1</v>
      </c>
      <c r="DX27" s="33">
        <f t="shared" si="64"/>
        <v>1</v>
      </c>
      <c r="DY27" s="34">
        <f t="shared" si="65"/>
        <v>1</v>
      </c>
      <c r="EA27" s="7">
        <f t="shared" si="66"/>
        <v>6.372876231164154E-2</v>
      </c>
      <c r="EB27" s="7">
        <f t="shared" si="49"/>
        <v>2.3903526007642027E-2</v>
      </c>
      <c r="EC27" s="7">
        <f t="shared" si="49"/>
        <v>0.12104655722532252</v>
      </c>
      <c r="ED27" s="9">
        <f t="shared" si="49"/>
        <v>9.3958736446634106E-2</v>
      </c>
      <c r="EE27" s="9">
        <f t="shared" si="49"/>
        <v>5.6642801195233565E-2</v>
      </c>
      <c r="EF27" s="9">
        <f t="shared" si="49"/>
        <v>0.2447399989452336</v>
      </c>
      <c r="EG27" s="10">
        <f t="shared" si="49"/>
        <v>4.6710315965604154E-2</v>
      </c>
      <c r="EH27" s="10">
        <f t="shared" si="49"/>
        <v>3.3496690799958977E-2</v>
      </c>
      <c r="EI27" s="10">
        <f t="shared" si="49"/>
        <v>3.4054156087925981E-2</v>
      </c>
      <c r="EJ27" s="13">
        <f t="shared" si="49"/>
        <v>7.1603094134476727E-2</v>
      </c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</row>
    <row r="28" spans="1:155" x14ac:dyDescent="0.25">
      <c r="A28" s="3">
        <v>34698</v>
      </c>
      <c r="B28" s="4"/>
      <c r="C28" s="22">
        <v>4.4000000000000003E-3</v>
      </c>
      <c r="D28" s="22"/>
      <c r="E28" s="22">
        <v>8.199999999999999E-3</v>
      </c>
      <c r="F28" s="22">
        <v>4.0000000000000002E-4</v>
      </c>
      <c r="G28" s="22">
        <v>2.2000000000000001E-3</v>
      </c>
      <c r="H28" s="22">
        <v>3.5099999999999999E-2</v>
      </c>
      <c r="J28" s="7">
        <v>-3.6449452975900001E-3</v>
      </c>
      <c r="K28" s="7">
        <v>1.2536054702400001E-2</v>
      </c>
      <c r="L28" s="7">
        <v>-2.08594529759E-3</v>
      </c>
      <c r="M28" s="9">
        <v>4.83505470241E-3</v>
      </c>
      <c r="N28" s="9">
        <v>-1.9104048794199999E-2</v>
      </c>
      <c r="O28" s="9">
        <v>-4.2235396553400001E-2</v>
      </c>
      <c r="P28" s="10">
        <v>-7.9549452975899992E-3</v>
      </c>
      <c r="Q28" s="10">
        <v>-1.9378945297599998E-2</v>
      </c>
      <c r="R28" s="10">
        <v>5.5400547024099999E-3</v>
      </c>
      <c r="S28" s="13">
        <v>-2.26194529759E-3</v>
      </c>
      <c r="T28" s="27"/>
      <c r="U28" s="7">
        <f t="shared" si="33"/>
        <v>-8.0449452975900008E-3</v>
      </c>
      <c r="V28" s="7">
        <f t="shared" si="33"/>
        <v>8.1360547023999995E-3</v>
      </c>
      <c r="W28" s="7">
        <f t="shared" si="33"/>
        <v>-6.4859452975900003E-3</v>
      </c>
      <c r="X28" s="9">
        <f t="shared" si="33"/>
        <v>4.3505470240999978E-4</v>
      </c>
      <c r="Y28" s="9">
        <f t="shared" si="33"/>
        <v>-2.3504048794200001E-2</v>
      </c>
      <c r="Z28" s="9">
        <f t="shared" si="33"/>
        <v>-4.6635396553400002E-2</v>
      </c>
      <c r="AA28" s="10">
        <f t="shared" si="33"/>
        <v>-1.235494529759E-2</v>
      </c>
      <c r="AB28" s="10">
        <f t="shared" si="33"/>
        <v>-2.3778945297599999E-2</v>
      </c>
      <c r="AC28" s="10">
        <f t="shared" si="33"/>
        <v>1.1400547024099997E-3</v>
      </c>
      <c r="AD28" s="13">
        <f t="shared" si="33"/>
        <v>-6.6619452975900002E-3</v>
      </c>
      <c r="AF28" s="7">
        <f t="shared" si="50"/>
        <v>-1.4474099213876492E-2</v>
      </c>
      <c r="AG28" s="7">
        <f t="shared" si="34"/>
        <v>5.6669758502598637E-3</v>
      </c>
      <c r="AH28" s="7">
        <f t="shared" si="35"/>
        <v>9.3273262445998234E-4</v>
      </c>
      <c r="AI28" s="9">
        <f t="shared" si="36"/>
        <v>-7.0935009695428349E-3</v>
      </c>
      <c r="AJ28" s="9">
        <f t="shared" si="37"/>
        <v>-2.5854083072033157E-2</v>
      </c>
      <c r="AK28" s="9">
        <f t="shared" si="38"/>
        <v>-5.2448148073871242E-2</v>
      </c>
      <c r="AL28" s="10">
        <f t="shared" si="39"/>
        <v>-1.7999350017672996E-2</v>
      </c>
      <c r="AM28" s="10">
        <f t="shared" si="40"/>
        <v>-2.7911494232922576E-2</v>
      </c>
      <c r="AN28" s="10">
        <f t="shared" si="41"/>
        <v>-1.087974237539641E-3</v>
      </c>
      <c r="AO28" s="13">
        <f t="shared" si="42"/>
        <v>-1.2042981217570355E-2</v>
      </c>
      <c r="AQ28" s="31">
        <f t="shared" si="67"/>
        <v>0.91690455451372554</v>
      </c>
      <c r="AR28" s="31">
        <f t="shared" si="51"/>
        <v>0.97777677684367703</v>
      </c>
      <c r="AS28" s="31">
        <f t="shared" si="51"/>
        <v>1.1465133585245817</v>
      </c>
      <c r="AT28" s="32">
        <f t="shared" si="51"/>
        <v>0.94064074360988048</v>
      </c>
      <c r="AU28" s="32">
        <f t="shared" si="51"/>
        <v>1.1169853379372887</v>
      </c>
      <c r="AV28" s="32">
        <f t="shared" si="51"/>
        <v>1.1225645325311693</v>
      </c>
      <c r="AW28" s="33">
        <f t="shared" si="51"/>
        <v>1.0052190379938963</v>
      </c>
      <c r="AX28" s="33">
        <f t="shared" si="51"/>
        <v>0.91720316861003803</v>
      </c>
      <c r="AY28" s="33">
        <f t="shared" si="51"/>
        <v>1.0008303325898014</v>
      </c>
      <c r="AZ28" s="34">
        <f t="shared" si="51"/>
        <v>0.95421702965197974</v>
      </c>
      <c r="BB28" s="31">
        <f>MAX(AQ$17:AQ28)</f>
        <v>1.0117334390926001</v>
      </c>
      <c r="BC28" s="31">
        <f>MAX(AR$17:AR28)</f>
        <v>1.0021435102935452</v>
      </c>
      <c r="BD28" s="31">
        <f>MAX(AS$17:AS28)</f>
        <v>1.1836757589386107</v>
      </c>
      <c r="BE28" s="32">
        <f>MAX(AT$17:AT28)</f>
        <v>1.00143343909264</v>
      </c>
      <c r="BF28" s="32">
        <f>MAX(AU$17:AU28)</f>
        <v>1.1387398801719961</v>
      </c>
      <c r="BG28" s="32">
        <f>MAX(AV$17:AV28)</f>
        <v>1.2329361127466711</v>
      </c>
      <c r="BH28" s="33">
        <f>MAX(AW$17:AW28)</f>
        <v>1.0365334390926</v>
      </c>
      <c r="BI28" s="33">
        <f>MAX(AX$17:AX28)</f>
        <v>1.004525569608069</v>
      </c>
      <c r="BJ28" s="33">
        <f>MAX(AY$17:AY28)</f>
        <v>1.0127334390925999</v>
      </c>
      <c r="BK28" s="34">
        <f>MAX(AZ$17:AZ28)</f>
        <v>1.0111334390925999</v>
      </c>
      <c r="BM28" s="7">
        <f t="shared" si="52"/>
        <v>9.3729119662116042E-2</v>
      </c>
      <c r="BN28" s="7">
        <f t="shared" si="44"/>
        <v>2.4314614822712102E-2</v>
      </c>
      <c r="BO28" s="7">
        <f t="shared" si="44"/>
        <v>3.1395760311381291E-2</v>
      </c>
      <c r="BP28" s="9">
        <f t="shared" si="44"/>
        <v>6.0705677591354909E-2</v>
      </c>
      <c r="BQ28" s="9">
        <f t="shared" si="44"/>
        <v>1.9104048794200117E-2</v>
      </c>
      <c r="BR28" s="9">
        <f t="shared" si="44"/>
        <v>8.9519301993370756E-2</v>
      </c>
      <c r="BS28" s="10">
        <f t="shared" si="44"/>
        <v>3.0210700318666843E-2</v>
      </c>
      <c r="BT28" s="10">
        <f t="shared" si="44"/>
        <v>8.6928997767673724E-2</v>
      </c>
      <c r="BU28" s="10">
        <f t="shared" si="44"/>
        <v>1.1753444730198357E-2</v>
      </c>
      <c r="BV28" s="13">
        <f t="shared" si="44"/>
        <v>5.6289711367569294E-2</v>
      </c>
      <c r="BX28" s="72">
        <f t="shared" si="68"/>
        <v>-3.6449452975900005E-3</v>
      </c>
      <c r="BY28" s="72">
        <f t="shared" si="53"/>
        <v>1.2536054702400001E-2</v>
      </c>
      <c r="BZ28" s="72">
        <f t="shared" si="53"/>
        <v>-5.4363528161568454E-4</v>
      </c>
      <c r="CA28" s="9">
        <f t="shared" si="53"/>
        <v>4.7637563001754601E-3</v>
      </c>
      <c r="CB28" s="9">
        <f t="shared" si="53"/>
        <v>-1.9104048794199999E-2</v>
      </c>
      <c r="CC28" s="9">
        <f t="shared" si="53"/>
        <v>-1.3664099197720738E-2</v>
      </c>
      <c r="CD28" s="10">
        <f t="shared" si="53"/>
        <v>-7.9549452975899992E-3</v>
      </c>
      <c r="CE28" s="10">
        <f t="shared" si="53"/>
        <v>-1.9378945297599998E-2</v>
      </c>
      <c r="CF28" s="10">
        <f t="shared" si="53"/>
        <v>5.5400547024099999E-3</v>
      </c>
      <c r="CG28" s="13">
        <f t="shared" si="53"/>
        <v>-2.26194529759E-3</v>
      </c>
      <c r="CI28" s="31">
        <f t="shared" si="69"/>
        <v>0.91690455451372554</v>
      </c>
      <c r="CJ28" s="31">
        <f t="shared" si="54"/>
        <v>0.97777677684367703</v>
      </c>
      <c r="CK28" s="31">
        <f t="shared" si="54"/>
        <v>1.1223564609659908</v>
      </c>
      <c r="CL28" s="32">
        <f t="shared" si="54"/>
        <v>0.94148626417184289</v>
      </c>
      <c r="CM28" s="32">
        <f t="shared" si="54"/>
        <v>1.1169853379372887</v>
      </c>
      <c r="CN28" s="32">
        <f t="shared" si="54"/>
        <v>1.1371114372885116</v>
      </c>
      <c r="CO28" s="33">
        <f t="shared" si="54"/>
        <v>1.0052190379938963</v>
      </c>
      <c r="CP28" s="33">
        <f t="shared" si="54"/>
        <v>0.91720316861003803</v>
      </c>
      <c r="CQ28" s="33">
        <f t="shared" si="54"/>
        <v>1.0008303325898014</v>
      </c>
      <c r="CR28" s="34">
        <f t="shared" si="54"/>
        <v>0.9536753737129724</v>
      </c>
      <c r="CT28" s="31">
        <f>MAX(CI$17:CI28)</f>
        <v>1.0117334390926001</v>
      </c>
      <c r="CU28" s="31">
        <f>MAX(CJ$17:CJ28)</f>
        <v>1.0021435102935452</v>
      </c>
      <c r="CV28" s="31">
        <f>MAX(CK$17:CK28)</f>
        <v>1.1496529981636603</v>
      </c>
      <c r="CW28" s="32">
        <f>MAX(CL$17:CL28)</f>
        <v>1.00143343909264</v>
      </c>
      <c r="CX28" s="32">
        <f>MAX(CM$17:CM28)</f>
        <v>1.1387398801719961</v>
      </c>
      <c r="CY28" s="32">
        <f>MAX(CN$17:CN28)</f>
        <v>1.1711361203259556</v>
      </c>
      <c r="CZ28" s="33">
        <f>MAX(CO$17:CO28)</f>
        <v>1.0365334390926</v>
      </c>
      <c r="DA28" s="33">
        <f>MAX(CP$17:CP28)</f>
        <v>1.004525569608069</v>
      </c>
      <c r="DB28" s="33">
        <f>MAX(CQ$17:CQ28)</f>
        <v>1.0127334390925999</v>
      </c>
      <c r="DC28" s="34">
        <f>MAX(CR$17:CR28)</f>
        <v>1.0111334390925999</v>
      </c>
      <c r="DE28" s="7">
        <f t="shared" si="55"/>
        <v>9.3729119662116042E-2</v>
      </c>
      <c r="DF28" s="7">
        <f t="shared" si="47"/>
        <v>2.4314614822712102E-2</v>
      </c>
      <c r="DG28" s="7">
        <f t="shared" si="47"/>
        <v>2.3743283617987498E-2</v>
      </c>
      <c r="DH28" s="9">
        <f t="shared" si="47"/>
        <v>5.9861367296775068E-2</v>
      </c>
      <c r="DI28" s="9">
        <f t="shared" si="47"/>
        <v>1.9104048794200117E-2</v>
      </c>
      <c r="DJ28" s="9">
        <f t="shared" si="47"/>
        <v>2.9052714237841198E-2</v>
      </c>
      <c r="DK28" s="10">
        <f t="shared" si="47"/>
        <v>3.0210700318666843E-2</v>
      </c>
      <c r="DL28" s="10">
        <f t="shared" si="47"/>
        <v>8.6928997767673724E-2</v>
      </c>
      <c r="DM28" s="10">
        <f t="shared" si="47"/>
        <v>1.1753444730198357E-2</v>
      </c>
      <c r="DN28" s="13">
        <f t="shared" si="47"/>
        <v>5.682540321403165E-2</v>
      </c>
      <c r="DP28" s="31">
        <f t="shared" si="56"/>
        <v>1</v>
      </c>
      <c r="DQ28" s="31">
        <f t="shared" si="57"/>
        <v>1</v>
      </c>
      <c r="DR28" s="31">
        <f t="shared" si="58"/>
        <v>0.76074507394641966</v>
      </c>
      <c r="DS28" s="32">
        <f t="shared" si="59"/>
        <v>0.85192940995475119</v>
      </c>
      <c r="DT28" s="32">
        <f t="shared" si="60"/>
        <v>1</v>
      </c>
      <c r="DU28" s="32">
        <f t="shared" si="61"/>
        <v>0.36902738542926072</v>
      </c>
      <c r="DV28" s="33">
        <f t="shared" si="62"/>
        <v>1</v>
      </c>
      <c r="DW28" s="33">
        <f t="shared" si="63"/>
        <v>1</v>
      </c>
      <c r="DX28" s="33">
        <f t="shared" si="64"/>
        <v>1</v>
      </c>
      <c r="DY28" s="34">
        <f t="shared" si="65"/>
        <v>1</v>
      </c>
      <c r="EA28" s="7">
        <f t="shared" si="66"/>
        <v>6.372876231164154E-2</v>
      </c>
      <c r="EB28" s="7">
        <f t="shared" si="49"/>
        <v>2.3903526007642027E-2</v>
      </c>
      <c r="EC28" s="7">
        <f t="shared" si="49"/>
        <v>0.12104655722532252</v>
      </c>
      <c r="ED28" s="9">
        <f t="shared" si="49"/>
        <v>9.3958736446634106E-2</v>
      </c>
      <c r="EE28" s="9">
        <f t="shared" si="49"/>
        <v>5.6642801195233565E-2</v>
      </c>
      <c r="EF28" s="9">
        <f t="shared" si="49"/>
        <v>0.2447399989452336</v>
      </c>
      <c r="EG28" s="10">
        <f t="shared" si="49"/>
        <v>4.6710315965604154E-2</v>
      </c>
      <c r="EH28" s="10">
        <f t="shared" si="49"/>
        <v>3.3496690799958977E-2</v>
      </c>
      <c r="EI28" s="10">
        <f t="shared" si="49"/>
        <v>3.4054156087925981E-2</v>
      </c>
      <c r="EJ28" s="13">
        <f t="shared" si="49"/>
        <v>7.1603094134476727E-2</v>
      </c>
    </row>
    <row r="29" spans="1:155" x14ac:dyDescent="0.25">
      <c r="A29" s="3">
        <v>34730</v>
      </c>
      <c r="B29" s="4"/>
      <c r="C29" s="22">
        <v>4.1999999999999997E-3</v>
      </c>
      <c r="D29" s="22"/>
      <c r="E29" s="22">
        <v>1.6200000000000003E-2</v>
      </c>
      <c r="F29" s="22">
        <v>-2.9500000000000002E-2</v>
      </c>
      <c r="G29" s="22">
        <v>1.67E-2</v>
      </c>
      <c r="H29" s="22">
        <v>-1.8200000000000001E-2</v>
      </c>
      <c r="J29" s="7">
        <v>-7.5690496907000002E-3</v>
      </c>
      <c r="K29" s="7">
        <v>4.5239503093000002E-3</v>
      </c>
      <c r="L29" s="7">
        <v>1.2970950309300001E-2</v>
      </c>
      <c r="M29" s="9">
        <v>-2.4884049690699999E-2</v>
      </c>
      <c r="N29" s="9">
        <v>-9.7398001674300005E-4</v>
      </c>
      <c r="O29" s="9">
        <v>-9.9983399615200003E-2</v>
      </c>
      <c r="P29" s="10">
        <v>4.8919503092999996E-3</v>
      </c>
      <c r="Q29" s="10">
        <v>-6.3700496906999998E-3</v>
      </c>
      <c r="R29" s="10">
        <v>2.5219503092999999E-3</v>
      </c>
      <c r="S29" s="13">
        <v>-1.98270496907E-2</v>
      </c>
      <c r="T29" s="27"/>
      <c r="U29" s="7">
        <f t="shared" si="33"/>
        <v>-1.1769049690700001E-2</v>
      </c>
      <c r="V29" s="7">
        <f t="shared" si="33"/>
        <v>3.2395030930000047E-4</v>
      </c>
      <c r="W29" s="7">
        <f t="shared" si="33"/>
        <v>8.7709503093000019E-3</v>
      </c>
      <c r="X29" s="9">
        <f t="shared" si="33"/>
        <v>-2.9084049690699998E-2</v>
      </c>
      <c r="Y29" s="9">
        <f t="shared" si="33"/>
        <v>-5.1739800167430001E-3</v>
      </c>
      <c r="Z29" s="9">
        <f t="shared" si="33"/>
        <v>-0.1041833996152</v>
      </c>
      <c r="AA29" s="10">
        <f t="shared" si="33"/>
        <v>6.9195030929999988E-4</v>
      </c>
      <c r="AB29" s="10">
        <f t="shared" si="33"/>
        <v>-1.0570049690699999E-2</v>
      </c>
      <c r="AC29" s="10">
        <f t="shared" si="33"/>
        <v>-1.6780496906999998E-3</v>
      </c>
      <c r="AD29" s="13">
        <f t="shared" si="33"/>
        <v>-2.4027049690699999E-2</v>
      </c>
      <c r="AF29" s="7">
        <f t="shared" si="50"/>
        <v>-2.1875545607350923E-2</v>
      </c>
      <c r="AG29" s="7">
        <f t="shared" si="34"/>
        <v>-3.6764449953001826E-3</v>
      </c>
      <c r="AH29" s="7">
        <f t="shared" si="35"/>
        <v>2.3042149875531742E-2</v>
      </c>
      <c r="AI29" s="9">
        <f t="shared" si="36"/>
        <v>-3.7823516575272997E-2</v>
      </c>
      <c r="AJ29" s="9">
        <f t="shared" si="37"/>
        <v>-6.9551676375944364E-3</v>
      </c>
      <c r="AK29" s="9">
        <f t="shared" si="38"/>
        <v>-0.11434969671986903</v>
      </c>
      <c r="AL29" s="10">
        <f t="shared" si="39"/>
        <v>-7.0621713662222295E-3</v>
      </c>
      <c r="AM29" s="10">
        <f t="shared" si="40"/>
        <v>-1.609233180430179E-2</v>
      </c>
      <c r="AN29" s="10">
        <f t="shared" si="41"/>
        <v>-4.9312562954158361E-3</v>
      </c>
      <c r="AO29" s="13">
        <f t="shared" si="42"/>
        <v>-3.1739138254756653E-2</v>
      </c>
      <c r="AQ29" s="31">
        <f t="shared" si="67"/>
        <v>0.90996445837898199</v>
      </c>
      <c r="AR29" s="31">
        <f t="shared" si="51"/>
        <v>0.98220019039570527</v>
      </c>
      <c r="AS29" s="31">
        <f t="shared" si="51"/>
        <v>1.1613847263269528</v>
      </c>
      <c r="AT29" s="32">
        <f t="shared" si="51"/>
        <v>0.91723379260479521</v>
      </c>
      <c r="AU29" s="32">
        <f t="shared" si="51"/>
        <v>1.1158974165391429</v>
      </c>
      <c r="AV29" s="32">
        <f t="shared" si="51"/>
        <v>1.0103267142812553</v>
      </c>
      <c r="AW29" s="33">
        <f t="shared" si="51"/>
        <v>1.0101365195777248</v>
      </c>
      <c r="AX29" s="33">
        <f t="shared" si="51"/>
        <v>0.91136053884952462</v>
      </c>
      <c r="AY29" s="33">
        <f t="shared" si="51"/>
        <v>1.0033543769566329</v>
      </c>
      <c r="AZ29" s="34">
        <f t="shared" si="51"/>
        <v>0.93529772118935772</v>
      </c>
      <c r="BB29" s="31">
        <f>MAX(AQ$17:AQ29)</f>
        <v>1.0117334390926001</v>
      </c>
      <c r="BC29" s="31">
        <f>MAX(AR$17:AR29)</f>
        <v>1.0021435102935452</v>
      </c>
      <c r="BD29" s="31">
        <f>MAX(AS$17:AS29)</f>
        <v>1.1836757589386107</v>
      </c>
      <c r="BE29" s="32">
        <f>MAX(AT$17:AT29)</f>
        <v>1.00143343909264</v>
      </c>
      <c r="BF29" s="32">
        <f>MAX(AU$17:AU29)</f>
        <v>1.1387398801719961</v>
      </c>
      <c r="BG29" s="32">
        <f>MAX(AV$17:AV29)</f>
        <v>1.2329361127466711</v>
      </c>
      <c r="BH29" s="33">
        <f>MAX(AW$17:AW29)</f>
        <v>1.0365334390926</v>
      </c>
      <c r="BI29" s="33">
        <f>MAX(AX$17:AX29)</f>
        <v>1.004525569608069</v>
      </c>
      <c r="BJ29" s="33">
        <f>MAX(AY$17:AY29)</f>
        <v>1.0127334390925999</v>
      </c>
      <c r="BK29" s="34">
        <f>MAX(AZ$17:AZ29)</f>
        <v>1.0111334390925999</v>
      </c>
      <c r="BM29" s="7">
        <f t="shared" si="52"/>
        <v>0.10058872898862795</v>
      </c>
      <c r="BN29" s="7">
        <f t="shared" si="44"/>
        <v>1.9900662622659885E-2</v>
      </c>
      <c r="BO29" s="7">
        <f t="shared" si="44"/>
        <v>1.8832042849002847E-2</v>
      </c>
      <c r="BP29" s="9">
        <f t="shared" si="44"/>
        <v>8.4079124184364029E-2</v>
      </c>
      <c r="BQ29" s="9">
        <f t="shared" si="44"/>
        <v>2.005942184917868E-2</v>
      </c>
      <c r="BR29" s="9">
        <f t="shared" si="44"/>
        <v>0.1805522574640937</v>
      </c>
      <c r="BS29" s="10">
        <f t="shared" si="44"/>
        <v>2.546653925413497E-2</v>
      </c>
      <c r="BT29" s="10">
        <f t="shared" si="44"/>
        <v>9.2745305423030888E-2</v>
      </c>
      <c r="BU29" s="10">
        <f t="shared" si="44"/>
        <v>9.2611360244711782E-3</v>
      </c>
      <c r="BV29" s="13">
        <f t="shared" si="44"/>
        <v>7.5000702153909402E-2</v>
      </c>
      <c r="BX29" s="72">
        <f t="shared" si="68"/>
        <v>-7.5690496907000011E-3</v>
      </c>
      <c r="BY29" s="72">
        <f t="shared" si="53"/>
        <v>4.5239503093000002E-3</v>
      </c>
      <c r="BZ29" s="72">
        <f t="shared" si="53"/>
        <v>1.0872457241628802E-2</v>
      </c>
      <c r="CA29" s="9">
        <f t="shared" si="53"/>
        <v>-2.0577557292092714E-2</v>
      </c>
      <c r="CB29" s="9">
        <f t="shared" si="53"/>
        <v>-9.7398001674300037E-4</v>
      </c>
      <c r="CC29" s="9">
        <f t="shared" si="53"/>
        <v>-3.4246527565129102E-2</v>
      </c>
      <c r="CD29" s="10">
        <f t="shared" si="53"/>
        <v>4.8919503092999996E-3</v>
      </c>
      <c r="CE29" s="10">
        <f t="shared" si="53"/>
        <v>-6.370049690699999E-3</v>
      </c>
      <c r="CF29" s="10">
        <f t="shared" si="53"/>
        <v>2.5219503092999999E-3</v>
      </c>
      <c r="CG29" s="13">
        <f t="shared" si="53"/>
        <v>-1.98270496907E-2</v>
      </c>
      <c r="CI29" s="31">
        <f t="shared" si="69"/>
        <v>0.90996445837898199</v>
      </c>
      <c r="CJ29" s="31">
        <f t="shared" si="54"/>
        <v>0.98220019039570527</v>
      </c>
      <c r="CK29" s="31">
        <f t="shared" si="54"/>
        <v>1.1345592335977093</v>
      </c>
      <c r="CL29" s="32">
        <f t="shared" si="54"/>
        <v>0.92211277663112845</v>
      </c>
      <c r="CM29" s="32">
        <f t="shared" si="54"/>
        <v>1.1158974165391429</v>
      </c>
      <c r="CN29" s="32">
        <f t="shared" si="54"/>
        <v>1.0981693191067869</v>
      </c>
      <c r="CO29" s="33">
        <f t="shared" si="54"/>
        <v>1.0101365195777248</v>
      </c>
      <c r="CP29" s="33">
        <f t="shared" si="54"/>
        <v>0.91136053884952462</v>
      </c>
      <c r="CQ29" s="33">
        <f t="shared" si="54"/>
        <v>1.0033543769566329</v>
      </c>
      <c r="CR29" s="34">
        <f t="shared" si="54"/>
        <v>0.93476680468956841</v>
      </c>
      <c r="CT29" s="31">
        <f>MAX(CI$17:CI29)</f>
        <v>1.0117334390926001</v>
      </c>
      <c r="CU29" s="31">
        <f>MAX(CJ$17:CJ29)</f>
        <v>1.0021435102935452</v>
      </c>
      <c r="CV29" s="31">
        <f>MAX(CK$17:CK29)</f>
        <v>1.1496529981636603</v>
      </c>
      <c r="CW29" s="32">
        <f>MAX(CL$17:CL29)</f>
        <v>1.00143343909264</v>
      </c>
      <c r="CX29" s="32">
        <f>MAX(CM$17:CM29)</f>
        <v>1.1387398801719961</v>
      </c>
      <c r="CY29" s="32">
        <f>MAX(CN$17:CN29)</f>
        <v>1.1711361203259556</v>
      </c>
      <c r="CZ29" s="33">
        <f>MAX(CO$17:CO29)</f>
        <v>1.0365334390926</v>
      </c>
      <c r="DA29" s="33">
        <f>MAX(CP$17:CP29)</f>
        <v>1.004525569608069</v>
      </c>
      <c r="DB29" s="33">
        <f>MAX(CQ$17:CQ29)</f>
        <v>1.0127334390925999</v>
      </c>
      <c r="DC29" s="34">
        <f>MAX(CR$17:CR29)</f>
        <v>1.0111334390925999</v>
      </c>
      <c r="DE29" s="7">
        <f t="shared" si="55"/>
        <v>0.10058872898862795</v>
      </c>
      <c r="DF29" s="7">
        <f t="shared" si="47"/>
        <v>1.9900662622659885E-2</v>
      </c>
      <c r="DG29" s="7">
        <f t="shared" si="47"/>
        <v>1.3128974212271246E-2</v>
      </c>
      <c r="DH29" s="9">
        <f t="shared" si="47"/>
        <v>7.9207123873735394E-2</v>
      </c>
      <c r="DI29" s="9">
        <f t="shared" si="47"/>
        <v>2.005942184917868E-2</v>
      </c>
      <c r="DJ29" s="9">
        <f t="shared" si="47"/>
        <v>6.2304287223982319E-2</v>
      </c>
      <c r="DK29" s="10">
        <f t="shared" si="47"/>
        <v>2.546653925413497E-2</v>
      </c>
      <c r="DL29" s="10">
        <f t="shared" si="47"/>
        <v>9.2745305423030888E-2</v>
      </c>
      <c r="DM29" s="10">
        <f t="shared" si="47"/>
        <v>9.2611360244711782E-3</v>
      </c>
      <c r="DN29" s="13">
        <f t="shared" si="47"/>
        <v>7.5525772811512973E-2</v>
      </c>
      <c r="DP29" s="31">
        <f t="shared" si="56"/>
        <v>1</v>
      </c>
      <c r="DQ29" s="31">
        <f t="shared" si="57"/>
        <v>1</v>
      </c>
      <c r="DR29" s="31">
        <f t="shared" si="58"/>
        <v>0.78997434916366294</v>
      </c>
      <c r="DS29" s="32">
        <f t="shared" si="59"/>
        <v>0.78329730857143753</v>
      </c>
      <c r="DT29" s="32">
        <f t="shared" si="60"/>
        <v>1</v>
      </c>
      <c r="DU29" s="32">
        <f t="shared" si="61"/>
        <v>0.32373908882954017</v>
      </c>
      <c r="DV29" s="33">
        <f t="shared" si="62"/>
        <v>1</v>
      </c>
      <c r="DW29" s="33">
        <f t="shared" si="63"/>
        <v>1</v>
      </c>
      <c r="DX29" s="33">
        <f t="shared" si="64"/>
        <v>1</v>
      </c>
      <c r="DY29" s="34">
        <f t="shared" si="65"/>
        <v>1</v>
      </c>
      <c r="EA29" s="72">
        <f>STDEV(U17:U28)*SQRT(12)</f>
        <v>6.372876231164154E-2</v>
      </c>
      <c r="EB29" s="72">
        <f t="shared" ref="EB29:EJ29" si="73">STDEV(V17:V28)*SQRT(12)</f>
        <v>2.3903526007642027E-2</v>
      </c>
      <c r="EC29" s="72">
        <f t="shared" si="73"/>
        <v>0.12104655722532252</v>
      </c>
      <c r="ED29" s="74">
        <f t="shared" si="73"/>
        <v>9.3958736446634106E-2</v>
      </c>
      <c r="EE29" s="74">
        <f t="shared" si="73"/>
        <v>5.6642801195233565E-2</v>
      </c>
      <c r="EF29" s="74">
        <f t="shared" si="73"/>
        <v>0.2447399989452336</v>
      </c>
      <c r="EG29" s="75">
        <f t="shared" si="73"/>
        <v>4.6710315965604154E-2</v>
      </c>
      <c r="EH29" s="75">
        <f t="shared" si="73"/>
        <v>3.3496690799958977E-2</v>
      </c>
      <c r="EI29" s="75">
        <f t="shared" si="73"/>
        <v>3.4054156087925981E-2</v>
      </c>
      <c r="EJ29" s="76">
        <f t="shared" si="73"/>
        <v>7.1603094134476727E-2</v>
      </c>
    </row>
    <row r="30" spans="1:155" x14ac:dyDescent="0.25">
      <c r="A30" s="3">
        <v>34758</v>
      </c>
      <c r="B30" s="4"/>
      <c r="C30" s="22">
        <v>4.0000000000000001E-3</v>
      </c>
      <c r="D30" s="22"/>
      <c r="E30" s="22">
        <v>3.56E-2</v>
      </c>
      <c r="F30" s="22">
        <v>-3.3000000000000004E-3</v>
      </c>
      <c r="G30" s="22">
        <v>3.7000000000000002E-3</v>
      </c>
      <c r="H30" s="22">
        <v>-3.3000000000000004E-3</v>
      </c>
      <c r="J30" s="7">
        <v>3.0197584092300001E-2</v>
      </c>
      <c r="K30" s="7">
        <v>9.2765840923199998E-3</v>
      </c>
      <c r="L30" s="7">
        <v>-2.2587415907700002E-2</v>
      </c>
      <c r="M30" s="9">
        <v>4.8458409232299997E-4</v>
      </c>
      <c r="N30" s="9">
        <v>-1.2862855385599999E-2</v>
      </c>
      <c r="O30" s="9">
        <v>-7.8959885101999999E-2</v>
      </c>
      <c r="P30" s="10">
        <v>2.3927584092299999E-2</v>
      </c>
      <c r="Q30" s="10">
        <v>1.16525840923E-2</v>
      </c>
      <c r="R30" s="10">
        <v>6.2945840923200004E-3</v>
      </c>
      <c r="S30" s="13">
        <v>4.31158409232E-3</v>
      </c>
      <c r="T30" s="27"/>
      <c r="U30" s="7">
        <f t="shared" si="33"/>
        <v>2.61975840923E-2</v>
      </c>
      <c r="V30" s="7">
        <f t="shared" si="33"/>
        <v>5.2765840923199997E-3</v>
      </c>
      <c r="W30" s="7">
        <f t="shared" si="33"/>
        <v>-2.6587415907700002E-2</v>
      </c>
      <c r="X30" s="9">
        <f t="shared" si="33"/>
        <v>-3.515415907677E-3</v>
      </c>
      <c r="Y30" s="9">
        <f t="shared" si="33"/>
        <v>-1.6862855385599999E-2</v>
      </c>
      <c r="Z30" s="9">
        <f t="shared" si="33"/>
        <v>-8.2959885102000003E-2</v>
      </c>
      <c r="AA30" s="10">
        <f t="shared" si="33"/>
        <v>1.9927584092299999E-2</v>
      </c>
      <c r="AB30" s="10">
        <f t="shared" si="33"/>
        <v>7.6525840922999997E-3</v>
      </c>
      <c r="AC30" s="10">
        <f t="shared" si="33"/>
        <v>2.2945840923200003E-3</v>
      </c>
      <c r="AD30" s="13">
        <f t="shared" si="33"/>
        <v>3.115840923199999E-4</v>
      </c>
      <c r="AF30" s="7">
        <f t="shared" si="50"/>
        <v>7.1735338247653421E-3</v>
      </c>
      <c r="AG30" s="7">
        <f t="shared" si="34"/>
        <v>-2.4372536094957988E-3</v>
      </c>
      <c r="AH30" s="7">
        <f t="shared" si="35"/>
        <v>4.3011486456724993E-3</v>
      </c>
      <c r="AI30" s="9">
        <f t="shared" si="36"/>
        <v>-1.5191342482853882E-2</v>
      </c>
      <c r="AJ30" s="9">
        <f t="shared" si="37"/>
        <v>-1.7264589863270764E-2</v>
      </c>
      <c r="AK30" s="9">
        <f t="shared" si="38"/>
        <v>-0.10368353024834867</v>
      </c>
      <c r="AL30" s="10">
        <f t="shared" si="39"/>
        <v>7.0573987998376331E-3</v>
      </c>
      <c r="AM30" s="10">
        <f t="shared" si="40"/>
        <v>-1.2398009786288872E-3</v>
      </c>
      <c r="AN30" s="10">
        <f t="shared" si="41"/>
        <v>-3.444678349453857E-3</v>
      </c>
      <c r="AO30" s="13">
        <f t="shared" si="42"/>
        <v>-1.3053307133621673E-2</v>
      </c>
      <c r="AQ30" s="31">
        <f t="shared" si="67"/>
        <v>0.93744318663188564</v>
      </c>
      <c r="AR30" s="31">
        <f t="shared" si="51"/>
        <v>0.99131165305740365</v>
      </c>
      <c r="AS30" s="31">
        <f t="shared" si="51"/>
        <v>1.1351520464845555</v>
      </c>
      <c r="AT30" s="32">
        <f t="shared" si="51"/>
        <v>0.91767826950963272</v>
      </c>
      <c r="AU30" s="32">
        <f t="shared" si="51"/>
        <v>1.1015437894450353</v>
      </c>
      <c r="AV30" s="32">
        <f t="shared" si="51"/>
        <v>0.93055143300612619</v>
      </c>
      <c r="AW30" s="33">
        <f t="shared" si="51"/>
        <v>1.034306646094624</v>
      </c>
      <c r="AX30" s="33">
        <f t="shared" si="51"/>
        <v>0.92198024416687263</v>
      </c>
      <c r="AY30" s="33">
        <f t="shared" si="51"/>
        <v>1.0096700754567838</v>
      </c>
      <c r="AZ30" s="34">
        <f t="shared" si="51"/>
        <v>0.93933033596562088</v>
      </c>
      <c r="BB30" s="31">
        <f>MAX(AQ$17:AQ30)</f>
        <v>1.0117334390926001</v>
      </c>
      <c r="BC30" s="31">
        <f>MAX(AR$17:AR30)</f>
        <v>1.0021435102935452</v>
      </c>
      <c r="BD30" s="31">
        <f>MAX(AS$17:AS30)</f>
        <v>1.1836757589386107</v>
      </c>
      <c r="BE30" s="32">
        <f>MAX(AT$17:AT30)</f>
        <v>1.00143343909264</v>
      </c>
      <c r="BF30" s="32">
        <f>MAX(AU$17:AU30)</f>
        <v>1.1387398801719961</v>
      </c>
      <c r="BG30" s="32">
        <f>MAX(AV$17:AV30)</f>
        <v>1.2329361127466711</v>
      </c>
      <c r="BH30" s="33">
        <f>MAX(AW$17:AW30)</f>
        <v>1.0365334390926</v>
      </c>
      <c r="BI30" s="33">
        <f>MAX(AX$17:AX30)</f>
        <v>1.004525569608069</v>
      </c>
      <c r="BJ30" s="33">
        <f>MAX(AY$17:AY30)</f>
        <v>1.0127334390925999</v>
      </c>
      <c r="BK30" s="34">
        <f>MAX(AZ$17:AZ30)</f>
        <v>1.0111334390925999</v>
      </c>
      <c r="BM30" s="7">
        <f t="shared" si="52"/>
        <v>7.3428681498699494E-2</v>
      </c>
      <c r="BN30" s="7">
        <f t="shared" si="44"/>
        <v>1.0808688700651978E-2</v>
      </c>
      <c r="BO30" s="7">
        <f t="shared" si="44"/>
        <v>4.0994091572480858E-2</v>
      </c>
      <c r="BP30" s="9">
        <f t="shared" si="44"/>
        <v>8.3635283498117094E-2</v>
      </c>
      <c r="BQ30" s="9">
        <f t="shared" si="44"/>
        <v>3.2664255792413902E-2</v>
      </c>
      <c r="BR30" s="9">
        <f t="shared" si="44"/>
        <v>0.24525575706182215</v>
      </c>
      <c r="BS30" s="10">
        <f t="shared" si="44"/>
        <v>2.1483079213781924E-3</v>
      </c>
      <c r="BT30" s="10">
        <f t="shared" si="44"/>
        <v>8.2173443801338703E-2</v>
      </c>
      <c r="BU30" s="10">
        <f t="shared" si="44"/>
        <v>3.0248469316475905E-3</v>
      </c>
      <c r="BV30" s="13">
        <f t="shared" si="44"/>
        <v>7.1012489895909053E-2</v>
      </c>
      <c r="BX30" s="72">
        <f t="shared" si="68"/>
        <v>3.0197584092300001E-2</v>
      </c>
      <c r="BY30" s="72">
        <f t="shared" si="53"/>
        <v>9.2765840923199998E-3</v>
      </c>
      <c r="BZ30" s="72">
        <f t="shared" si="53"/>
        <v>-1.7003376577628928E-2</v>
      </c>
      <c r="CA30" s="9">
        <f t="shared" si="53"/>
        <v>1.2463841810073889E-3</v>
      </c>
      <c r="CB30" s="9">
        <f t="shared" si="53"/>
        <v>-1.2862855385599999E-2</v>
      </c>
      <c r="CC30" s="9">
        <f t="shared" si="53"/>
        <v>-2.2857357612324825E-2</v>
      </c>
      <c r="CD30" s="10">
        <f t="shared" si="53"/>
        <v>2.3927584092299999E-2</v>
      </c>
      <c r="CE30" s="10">
        <f t="shared" si="53"/>
        <v>1.16525840923E-2</v>
      </c>
      <c r="CF30" s="10">
        <f t="shared" si="53"/>
        <v>6.2945840923200004E-3</v>
      </c>
      <c r="CG30" s="13">
        <f t="shared" si="53"/>
        <v>4.31158409232E-3</v>
      </c>
      <c r="CI30" s="31">
        <f t="shared" si="69"/>
        <v>0.93744318663188564</v>
      </c>
      <c r="CJ30" s="31">
        <f t="shared" si="54"/>
        <v>0.99131165305740365</v>
      </c>
      <c r="CK30" s="31">
        <f t="shared" si="54"/>
        <v>1.1152678956992212</v>
      </c>
      <c r="CL30" s="32">
        <f t="shared" si="54"/>
        <v>0.92326208340902627</v>
      </c>
      <c r="CM30" s="32">
        <f t="shared" si="54"/>
        <v>1.1015437894450353</v>
      </c>
      <c r="CN30" s="32">
        <f t="shared" si="54"/>
        <v>1.07306807026108</v>
      </c>
      <c r="CO30" s="33">
        <f t="shared" si="54"/>
        <v>1.034306646094624</v>
      </c>
      <c r="CP30" s="33">
        <f t="shared" si="54"/>
        <v>0.92198024416687263</v>
      </c>
      <c r="CQ30" s="33">
        <f t="shared" si="54"/>
        <v>1.0096700754567838</v>
      </c>
      <c r="CR30" s="34">
        <f t="shared" si="54"/>
        <v>0.93879713037469681</v>
      </c>
      <c r="CT30" s="31">
        <f>MAX(CI$17:CI30)</f>
        <v>1.0117334390926001</v>
      </c>
      <c r="CU30" s="31">
        <f>MAX(CJ$17:CJ30)</f>
        <v>1.0021435102935452</v>
      </c>
      <c r="CV30" s="31">
        <f>MAX(CK$17:CK30)</f>
        <v>1.1496529981636603</v>
      </c>
      <c r="CW30" s="32">
        <f>MAX(CL$17:CL30)</f>
        <v>1.00143343909264</v>
      </c>
      <c r="CX30" s="32">
        <f>MAX(CM$17:CM30)</f>
        <v>1.1387398801719961</v>
      </c>
      <c r="CY30" s="32">
        <f>MAX(CN$17:CN30)</f>
        <v>1.1711361203259556</v>
      </c>
      <c r="CZ30" s="33">
        <f>MAX(CO$17:CO30)</f>
        <v>1.0365334390926</v>
      </c>
      <c r="DA30" s="33">
        <f>MAX(CP$17:CP30)</f>
        <v>1.004525569608069</v>
      </c>
      <c r="DB30" s="33">
        <f>MAX(CQ$17:CQ30)</f>
        <v>1.0127334390925999</v>
      </c>
      <c r="DC30" s="34">
        <f>MAX(CR$17:CR30)</f>
        <v>1.0111334390925999</v>
      </c>
      <c r="DE30" s="7">
        <f t="shared" si="55"/>
        <v>7.3428681498699494E-2</v>
      </c>
      <c r="DF30" s="7">
        <f t="shared" si="47"/>
        <v>1.0808688700651978E-2</v>
      </c>
      <c r="DG30" s="7">
        <f t="shared" si="47"/>
        <v>2.9909113897291041E-2</v>
      </c>
      <c r="DH30" s="9">
        <f t="shared" si="47"/>
        <v>7.8059462198947341E-2</v>
      </c>
      <c r="DI30" s="9">
        <f t="shared" si="47"/>
        <v>3.2664255792413902E-2</v>
      </c>
      <c r="DJ30" s="9">
        <f t="shared" si="47"/>
        <v>8.3737533462447472E-2</v>
      </c>
      <c r="DK30" s="10">
        <f t="shared" si="47"/>
        <v>2.1483079213781924E-3</v>
      </c>
      <c r="DL30" s="10">
        <f t="shared" si="47"/>
        <v>8.2173443801338703E-2</v>
      </c>
      <c r="DM30" s="10">
        <f t="shared" si="47"/>
        <v>3.0248469316475905E-3</v>
      </c>
      <c r="DN30" s="13">
        <f t="shared" si="47"/>
        <v>7.1539824439807206E-2</v>
      </c>
      <c r="DP30" s="31">
        <f t="shared" si="56"/>
        <v>1</v>
      </c>
      <c r="DQ30" s="31">
        <f t="shared" si="57"/>
        <v>1</v>
      </c>
      <c r="DR30" s="31">
        <f t="shared" si="58"/>
        <v>0.7676724758578366</v>
      </c>
      <c r="DS30" s="32">
        <f t="shared" si="59"/>
        <v>0.77157838221276731</v>
      </c>
      <c r="DT30" s="32">
        <f t="shared" si="60"/>
        <v>1</v>
      </c>
      <c r="DU30" s="32">
        <f t="shared" si="61"/>
        <v>0.2936342434779684</v>
      </c>
      <c r="DV30" s="33">
        <f t="shared" si="62"/>
        <v>1</v>
      </c>
      <c r="DW30" s="33">
        <f t="shared" si="63"/>
        <v>1</v>
      </c>
      <c r="DX30" s="33">
        <f t="shared" si="64"/>
        <v>1</v>
      </c>
      <c r="DY30" s="34">
        <f t="shared" si="65"/>
        <v>1</v>
      </c>
      <c r="EA30" s="72">
        <f t="shared" ref="EA30:EJ30" si="74">STDEV(U18:U29)*SQRT(12)</f>
        <v>6.0082893129531606E-2</v>
      </c>
      <c r="EB30" s="72">
        <f t="shared" si="74"/>
        <v>2.423502454622763E-2</v>
      </c>
      <c r="EC30" s="72">
        <f t="shared" si="74"/>
        <v>0.11727696146324013</v>
      </c>
      <c r="ED30" s="74">
        <f t="shared" si="74"/>
        <v>9.5881612254161211E-2</v>
      </c>
      <c r="EE30" s="74">
        <f t="shared" si="74"/>
        <v>5.7423527987629501E-2</v>
      </c>
      <c r="EF30" s="74">
        <f t="shared" si="74"/>
        <v>0.24550096062368698</v>
      </c>
      <c r="EG30" s="75">
        <f t="shared" si="74"/>
        <v>2.4946283718286451E-2</v>
      </c>
      <c r="EH30" s="75">
        <f t="shared" si="74"/>
        <v>3.1211920057494631E-2</v>
      </c>
      <c r="EI30" s="75">
        <f t="shared" si="74"/>
        <v>3.0911053064429945E-2</v>
      </c>
      <c r="EJ30" s="76">
        <f t="shared" si="74"/>
        <v>7.1324723303406903E-2</v>
      </c>
    </row>
    <row r="31" spans="1:155" x14ac:dyDescent="0.25">
      <c r="A31" s="3">
        <v>34789</v>
      </c>
      <c r="B31" s="4"/>
      <c r="C31" s="22">
        <v>4.5999999999999999E-3</v>
      </c>
      <c r="D31" s="22"/>
      <c r="E31" s="22">
        <v>2.2400000000000003E-2</v>
      </c>
      <c r="F31" s="22">
        <v>-3.4999999999999996E-3</v>
      </c>
      <c r="G31" s="22">
        <v>-2.0400000000000001E-2</v>
      </c>
      <c r="H31" s="22">
        <v>3.8E-3</v>
      </c>
      <c r="J31" s="7">
        <v>7.9175840959699994E-3</v>
      </c>
      <c r="K31" s="7">
        <v>2.9009584096000001E-2</v>
      </c>
      <c r="L31" s="7">
        <v>3.6095840959700001E-3</v>
      </c>
      <c r="M31" s="9">
        <v>5.9390584096000003E-2</v>
      </c>
      <c r="N31" s="9">
        <v>9.4453098040199995E-2</v>
      </c>
      <c r="O31" s="9">
        <v>-5.52595198697E-2</v>
      </c>
      <c r="P31" s="10">
        <v>8.3175840959700004E-3</v>
      </c>
      <c r="Q31" s="10">
        <v>1.3029584096E-2</v>
      </c>
      <c r="R31" s="10">
        <v>-4.6134159040300002E-3</v>
      </c>
      <c r="S31" s="13">
        <v>3.4658584095999999E-2</v>
      </c>
      <c r="T31" s="27"/>
      <c r="U31" s="7">
        <f t="shared" si="33"/>
        <v>3.3175840959699995E-3</v>
      </c>
      <c r="V31" s="7">
        <f t="shared" si="33"/>
        <v>2.4409584096000001E-2</v>
      </c>
      <c r="W31" s="7">
        <f t="shared" si="33"/>
        <v>-9.9041590402999986E-4</v>
      </c>
      <c r="X31" s="9">
        <f t="shared" si="33"/>
        <v>5.4790584096000003E-2</v>
      </c>
      <c r="Y31" s="9">
        <f t="shared" si="33"/>
        <v>8.9853098040200002E-2</v>
      </c>
      <c r="Z31" s="9">
        <f t="shared" si="33"/>
        <v>-5.9859519869699999E-2</v>
      </c>
      <c r="AA31" s="10">
        <f t="shared" si="33"/>
        <v>3.7175840959700005E-3</v>
      </c>
      <c r="AB31" s="10">
        <f t="shared" si="33"/>
        <v>8.429584096E-3</v>
      </c>
      <c r="AC31" s="10">
        <f t="shared" si="33"/>
        <v>-9.2134159040299993E-3</v>
      </c>
      <c r="AD31" s="13">
        <f t="shared" si="33"/>
        <v>3.0058584095999999E-2</v>
      </c>
      <c r="AF31" s="7">
        <f t="shared" si="50"/>
        <v>-9.6388518709633539E-3</v>
      </c>
      <c r="AG31" s="7">
        <f t="shared" si="34"/>
        <v>1.9222418540743282E-2</v>
      </c>
      <c r="AH31" s="7">
        <f t="shared" si="35"/>
        <v>1.8591487936442608E-2</v>
      </c>
      <c r="AI31" s="9">
        <f t="shared" si="36"/>
        <v>4.5112661021646384E-2</v>
      </c>
      <c r="AJ31" s="9">
        <f t="shared" si="37"/>
        <v>8.85127665785094E-2</v>
      </c>
      <c r="AK31" s="9">
        <f t="shared" si="38"/>
        <v>-7.3399814802122321E-2</v>
      </c>
      <c r="AL31" s="10">
        <f t="shared" si="39"/>
        <v>-5.6715682200176344E-3</v>
      </c>
      <c r="AM31" s="10">
        <f t="shared" si="40"/>
        <v>1.8302587692318167E-3</v>
      </c>
      <c r="AN31" s="10">
        <f t="shared" si="41"/>
        <v>-1.3261135198939636E-2</v>
      </c>
      <c r="AO31" s="13">
        <f t="shared" si="42"/>
        <v>2.0539929732784214E-2</v>
      </c>
      <c r="AQ31" s="31">
        <f t="shared" si="67"/>
        <v>0.94486547189723769</v>
      </c>
      <c r="AR31" s="31">
        <f t="shared" si="51"/>
        <v>1.0200691918221172</v>
      </c>
      <c r="AS31" s="31">
        <f t="shared" si="51"/>
        <v>1.139249473258054</v>
      </c>
      <c r="AT31" s="32">
        <f t="shared" si="51"/>
        <v>0.97217971794801639</v>
      </c>
      <c r="AU31" s="32">
        <f t="shared" si="51"/>
        <v>1.2055880129850607</v>
      </c>
      <c r="AV31" s="32">
        <f t="shared" si="51"/>
        <v>0.87912960760414638</v>
      </c>
      <c r="AW31" s="33">
        <f t="shared" si="51"/>
        <v>1.0429095786045366</v>
      </c>
      <c r="AX31" s="33">
        <f t="shared" si="51"/>
        <v>0.93399326329309551</v>
      </c>
      <c r="AY31" s="33">
        <f t="shared" si="51"/>
        <v>1.0050120474728483</v>
      </c>
      <c r="AZ31" s="34">
        <f t="shared" si="51"/>
        <v>0.97188619540860932</v>
      </c>
      <c r="BB31" s="31">
        <f>MAX(AQ$17:AQ31)</f>
        <v>1.0117334390926001</v>
      </c>
      <c r="BC31" s="31">
        <f>MAX(AR$17:AR31)</f>
        <v>1.0200691918221172</v>
      </c>
      <c r="BD31" s="31">
        <f>MAX(AS$17:AS31)</f>
        <v>1.1836757589386107</v>
      </c>
      <c r="BE31" s="32">
        <f>MAX(AT$17:AT31)</f>
        <v>1.00143343909264</v>
      </c>
      <c r="BF31" s="32">
        <f>MAX(AU$17:AU31)</f>
        <v>1.2055880129850607</v>
      </c>
      <c r="BG31" s="32">
        <f>MAX(AV$17:AV31)</f>
        <v>1.2329361127466711</v>
      </c>
      <c r="BH31" s="33">
        <f>MAX(AW$17:AW31)</f>
        <v>1.0429095786045366</v>
      </c>
      <c r="BI31" s="33">
        <f>MAX(AX$17:AX31)</f>
        <v>1.004525569608069</v>
      </c>
      <c r="BJ31" s="33">
        <f>MAX(AY$17:AY31)</f>
        <v>1.0127334390925999</v>
      </c>
      <c r="BK31" s="34">
        <f>MAX(AZ$17:AZ31)</f>
        <v>1.0111334390925999</v>
      </c>
      <c r="BM31" s="7">
        <f t="shared" si="52"/>
        <v>6.6092475163551656E-2</v>
      </c>
      <c r="BN31" s="7">
        <f t="shared" si="44"/>
        <v>0</v>
      </c>
      <c r="BO31" s="7">
        <f t="shared" si="44"/>
        <v>3.7532479097479525E-2</v>
      </c>
      <c r="BP31" s="9">
        <f t="shared" si="44"/>
        <v>2.9211847740104741E-2</v>
      </c>
      <c r="BQ31" s="9">
        <f t="shared" si="44"/>
        <v>0</v>
      </c>
      <c r="BR31" s="9">
        <f t="shared" si="44"/>
        <v>0.28696256155100608</v>
      </c>
      <c r="BS31" s="10">
        <f t="shared" si="44"/>
        <v>0</v>
      </c>
      <c r="BT31" s="10">
        <f t="shared" si="44"/>
        <v>7.0214545501806183E-2</v>
      </c>
      <c r="BU31" s="10">
        <f t="shared" si="44"/>
        <v>7.6243079587358176E-3</v>
      </c>
      <c r="BV31" s="13">
        <f t="shared" si="44"/>
        <v>3.8815098152832725E-2</v>
      </c>
      <c r="BX31" s="72">
        <f t="shared" si="68"/>
        <v>7.9175840959699994E-3</v>
      </c>
      <c r="BY31" s="72">
        <f t="shared" si="53"/>
        <v>2.9009584096000001E-2</v>
      </c>
      <c r="BZ31" s="72">
        <f t="shared" si="53"/>
        <v>3.8396849708243123E-3</v>
      </c>
      <c r="CA31" s="9">
        <f t="shared" si="53"/>
        <v>4.6875230237284259E-2</v>
      </c>
      <c r="CB31" s="9">
        <f t="shared" si="53"/>
        <v>9.4453098040199995E-2</v>
      </c>
      <c r="CC31" s="9">
        <f t="shared" si="53"/>
        <v>-1.2976804831893778E-2</v>
      </c>
      <c r="CD31" s="10">
        <f t="shared" si="53"/>
        <v>8.3175840959700004E-3</v>
      </c>
      <c r="CE31" s="10">
        <f t="shared" si="53"/>
        <v>1.3029584096E-2</v>
      </c>
      <c r="CF31" s="10">
        <f t="shared" si="53"/>
        <v>-4.6134159040299993E-3</v>
      </c>
      <c r="CG31" s="13">
        <f t="shared" si="53"/>
        <v>3.4658584095999999E-2</v>
      </c>
      <c r="CI31" s="31">
        <f t="shared" si="69"/>
        <v>0.94486547189723769</v>
      </c>
      <c r="CJ31" s="31">
        <f t="shared" si="54"/>
        <v>1.0200691918221172</v>
      </c>
      <c r="CK31" s="31">
        <f t="shared" si="54"/>
        <v>1.1195501730767803</v>
      </c>
      <c r="CL31" s="32">
        <f t="shared" si="54"/>
        <v>0.96654020613817915</v>
      </c>
      <c r="CM31" s="32">
        <f t="shared" si="54"/>
        <v>1.2055880129850607</v>
      </c>
      <c r="CN31" s="32">
        <f t="shared" si="54"/>
        <v>1.0591430753419651</v>
      </c>
      <c r="CO31" s="33">
        <f t="shared" si="54"/>
        <v>1.0429095786045366</v>
      </c>
      <c r="CP31" s="33">
        <f t="shared" si="54"/>
        <v>0.93399326329309551</v>
      </c>
      <c r="CQ31" s="33">
        <f t="shared" si="54"/>
        <v>1.0050120474728483</v>
      </c>
      <c r="CR31" s="34">
        <f t="shared" si="54"/>
        <v>0.97133450966687185</v>
      </c>
      <c r="CT31" s="31">
        <f>MAX(CI$17:CI31)</f>
        <v>1.0117334390926001</v>
      </c>
      <c r="CU31" s="31">
        <f>MAX(CJ$17:CJ31)</f>
        <v>1.0200691918221172</v>
      </c>
      <c r="CV31" s="31">
        <f>MAX(CK$17:CK31)</f>
        <v>1.1496529981636603</v>
      </c>
      <c r="CW31" s="32">
        <f>MAX(CL$17:CL31)</f>
        <v>1.00143343909264</v>
      </c>
      <c r="CX31" s="32">
        <f>MAX(CM$17:CM31)</f>
        <v>1.2055880129850607</v>
      </c>
      <c r="CY31" s="32">
        <f>MAX(CN$17:CN31)</f>
        <v>1.1711361203259556</v>
      </c>
      <c r="CZ31" s="33">
        <f>MAX(CO$17:CO31)</f>
        <v>1.0429095786045366</v>
      </c>
      <c r="DA31" s="33">
        <f>MAX(CP$17:CP31)</f>
        <v>1.004525569608069</v>
      </c>
      <c r="DB31" s="33">
        <f>MAX(CQ$17:CQ31)</f>
        <v>1.0127334390925999</v>
      </c>
      <c r="DC31" s="34">
        <f>MAX(CR$17:CR31)</f>
        <v>1.0111334390925999</v>
      </c>
      <c r="DE31" s="7">
        <f t="shared" si="55"/>
        <v>6.6092475163551656E-2</v>
      </c>
      <c r="DF31" s="7">
        <f t="shared" si="47"/>
        <v>0</v>
      </c>
      <c r="DG31" s="7">
        <f t="shared" si="47"/>
        <v>2.6184270501588929E-2</v>
      </c>
      <c r="DH31" s="9">
        <f t="shared" si="47"/>
        <v>3.4843287224437303E-2</v>
      </c>
      <c r="DI31" s="9">
        <f t="shared" si="47"/>
        <v>0</v>
      </c>
      <c r="DJ31" s="9">
        <f t="shared" si="47"/>
        <v>9.5627692665494909E-2</v>
      </c>
      <c r="DK31" s="10">
        <f t="shared" si="47"/>
        <v>0</v>
      </c>
      <c r="DL31" s="10">
        <f t="shared" si="47"/>
        <v>7.0214545501806183E-2</v>
      </c>
      <c r="DM31" s="10">
        <f t="shared" si="47"/>
        <v>7.6243079587358176E-3</v>
      </c>
      <c r="DN31" s="13">
        <f t="shared" si="47"/>
        <v>3.9360709365367202E-2</v>
      </c>
      <c r="DP31" s="31">
        <f t="shared" si="56"/>
        <v>1</v>
      </c>
      <c r="DQ31" s="31">
        <f t="shared" si="57"/>
        <v>1</v>
      </c>
      <c r="DR31" s="31">
        <f t="shared" si="58"/>
        <v>0.74326054396754015</v>
      </c>
      <c r="DS31" s="32">
        <f t="shared" si="59"/>
        <v>1</v>
      </c>
      <c r="DT31" s="32">
        <f t="shared" si="60"/>
        <v>1</v>
      </c>
      <c r="DU31" s="32">
        <f t="shared" si="61"/>
        <v>0.26548734298289967</v>
      </c>
      <c r="DV31" s="33">
        <f t="shared" si="62"/>
        <v>1</v>
      </c>
      <c r="DW31" s="33">
        <f t="shared" si="63"/>
        <v>1</v>
      </c>
      <c r="DX31" s="33">
        <f t="shared" si="64"/>
        <v>1</v>
      </c>
      <c r="DY31" s="34">
        <f t="shared" si="65"/>
        <v>1</v>
      </c>
      <c r="EA31" s="72">
        <f t="shared" ref="EA31:EJ31" si="75">STDEV(U19:U30)*SQRT(12)</f>
        <v>6.8509010475430523E-2</v>
      </c>
      <c r="EB31" s="72">
        <f t="shared" si="75"/>
        <v>2.5793382839370205E-2</v>
      </c>
      <c r="EC31" s="72">
        <f t="shared" si="75"/>
        <v>0.12279934751492705</v>
      </c>
      <c r="ED31" s="74">
        <f t="shared" si="75"/>
        <v>7.9894951315509055E-2</v>
      </c>
      <c r="EE31" s="74">
        <f t="shared" si="75"/>
        <v>6.1470188569562149E-2</v>
      </c>
      <c r="EF31" s="74">
        <f t="shared" si="75"/>
        <v>0.25660018921965322</v>
      </c>
      <c r="EG31" s="75">
        <f t="shared" si="75"/>
        <v>3.5656390433939089E-2</v>
      </c>
      <c r="EH31" s="75">
        <f t="shared" si="75"/>
        <v>3.5233202995727513E-2</v>
      </c>
      <c r="EI31" s="75">
        <f t="shared" si="75"/>
        <v>2.3999419842203058E-2</v>
      </c>
      <c r="EJ31" s="76">
        <f t="shared" si="75"/>
        <v>6.1488397882743656E-2</v>
      </c>
    </row>
    <row r="32" spans="1:155" x14ac:dyDescent="0.25">
      <c r="A32" s="3">
        <v>34817</v>
      </c>
      <c r="B32" s="4"/>
      <c r="C32" s="22">
        <v>4.4000000000000003E-3</v>
      </c>
      <c r="D32" s="22"/>
      <c r="E32" s="22">
        <v>2.06E-2</v>
      </c>
      <c r="F32" s="22">
        <v>-4.0999999999999995E-3</v>
      </c>
      <c r="G32" s="22">
        <v>1.7299999999999999E-2</v>
      </c>
      <c r="H32" s="22">
        <v>1.8500000000000003E-2</v>
      </c>
      <c r="J32" s="7">
        <v>1.3448218836299999E-2</v>
      </c>
      <c r="K32" s="7">
        <v>2.2514218836300001E-2</v>
      </c>
      <c r="L32" s="7">
        <v>-3.8427811636800001E-3</v>
      </c>
      <c r="M32" s="9">
        <v>8.9622188363200003E-3</v>
      </c>
      <c r="N32" s="9">
        <v>-3.4755742813900002E-3</v>
      </c>
      <c r="O32" s="9">
        <v>7.2315070016000002E-2</v>
      </c>
      <c r="P32" s="10">
        <v>2.0870218836300001E-2</v>
      </c>
      <c r="Q32" s="10">
        <v>2.2682218836299999E-2</v>
      </c>
      <c r="R32" s="10">
        <v>2.00752188363E-2</v>
      </c>
      <c r="S32" s="13">
        <v>1.43002188363E-2</v>
      </c>
      <c r="T32" s="27"/>
      <c r="U32" s="7">
        <f t="shared" si="33"/>
        <v>9.0482188362999982E-3</v>
      </c>
      <c r="V32" s="7">
        <f t="shared" si="33"/>
        <v>1.8114218836299999E-2</v>
      </c>
      <c r="W32" s="7">
        <f t="shared" si="33"/>
        <v>-8.2427811636800012E-3</v>
      </c>
      <c r="X32" s="9">
        <f t="shared" si="33"/>
        <v>4.5622188363200001E-3</v>
      </c>
      <c r="Y32" s="9">
        <f t="shared" si="33"/>
        <v>-7.8755742813900013E-3</v>
      </c>
      <c r="Z32" s="9">
        <f t="shared" si="33"/>
        <v>6.7915070016000001E-2</v>
      </c>
      <c r="AA32" s="10">
        <f t="shared" si="33"/>
        <v>1.64702188363E-2</v>
      </c>
      <c r="AB32" s="10">
        <f t="shared" si="33"/>
        <v>1.8282218836299997E-2</v>
      </c>
      <c r="AC32" s="10">
        <f t="shared" si="33"/>
        <v>1.5675218836299999E-2</v>
      </c>
      <c r="AD32" s="13">
        <f t="shared" si="33"/>
        <v>9.9002188363000003E-3</v>
      </c>
      <c r="AF32" s="7">
        <f t="shared" si="50"/>
        <v>-3.0808151805513575E-3</v>
      </c>
      <c r="AG32" s="7">
        <f t="shared" si="34"/>
        <v>1.3271599482846789E-2</v>
      </c>
      <c r="AH32" s="7">
        <f t="shared" si="35"/>
        <v>9.7973053068517064E-3</v>
      </c>
      <c r="AI32" s="9">
        <f t="shared" si="36"/>
        <v>-4.843249215194083E-3</v>
      </c>
      <c r="AJ32" s="9">
        <f t="shared" si="37"/>
        <v>-9.3438962409014923E-3</v>
      </c>
      <c r="AK32" s="9">
        <f t="shared" si="38"/>
        <v>5.5354322840022188E-2</v>
      </c>
      <c r="AL32" s="10">
        <f t="shared" si="39"/>
        <v>7.5557528352861933E-3</v>
      </c>
      <c r="AM32" s="10">
        <f t="shared" si="40"/>
        <v>1.1995583474644638E-2</v>
      </c>
      <c r="AN32" s="10">
        <f t="shared" si="41"/>
        <v>1.1858164515962756E-2</v>
      </c>
      <c r="AO32" s="13">
        <f t="shared" si="42"/>
        <v>9.0605131800138364E-4</v>
      </c>
      <c r="AQ32" s="31">
        <f t="shared" si="67"/>
        <v>0.95757222953417565</v>
      </c>
      <c r="AR32" s="31">
        <f t="shared" si="51"/>
        <v>1.043035252834968</v>
      </c>
      <c r="AS32" s="31">
        <f t="shared" si="51"/>
        <v>1.1348715868414856</v>
      </c>
      <c r="AT32" s="32">
        <f t="shared" si="51"/>
        <v>0.98089260532849842</v>
      </c>
      <c r="AU32" s="32">
        <f t="shared" si="51"/>
        <v>1.2013979022931778</v>
      </c>
      <c r="AV32" s="32">
        <f t="shared" si="51"/>
        <v>0.94270392673117887</v>
      </c>
      <c r="AW32" s="33">
        <f t="shared" si="51"/>
        <v>1.0646753297364866</v>
      </c>
      <c r="AX32" s="33">
        <f t="shared" si="51"/>
        <v>0.95517830288273953</v>
      </c>
      <c r="AY32" s="33">
        <f t="shared" si="51"/>
        <v>1.0251878842589837</v>
      </c>
      <c r="AZ32" s="34">
        <f t="shared" si="51"/>
        <v>0.98578438068693142</v>
      </c>
      <c r="BB32" s="31">
        <f>MAX(AQ$17:AQ32)</f>
        <v>1.0117334390926001</v>
      </c>
      <c r="BC32" s="31">
        <f>MAX(AR$17:AR32)</f>
        <v>1.043035252834968</v>
      </c>
      <c r="BD32" s="31">
        <f>MAX(AS$17:AS32)</f>
        <v>1.1836757589386107</v>
      </c>
      <c r="BE32" s="32">
        <f>MAX(AT$17:AT32)</f>
        <v>1.00143343909264</v>
      </c>
      <c r="BF32" s="32">
        <f>MAX(AU$17:AU32)</f>
        <v>1.2055880129850607</v>
      </c>
      <c r="BG32" s="32">
        <f>MAX(AV$17:AV32)</f>
        <v>1.2329361127466711</v>
      </c>
      <c r="BH32" s="33">
        <f>MAX(AW$17:AW32)</f>
        <v>1.0646753297364866</v>
      </c>
      <c r="BI32" s="33">
        <f>MAX(AX$17:AX32)</f>
        <v>1.004525569608069</v>
      </c>
      <c r="BJ32" s="33">
        <f>MAX(AY$17:AY32)</f>
        <v>1.0251878842589837</v>
      </c>
      <c r="BK32" s="34">
        <f>MAX(AZ$17:AZ32)</f>
        <v>1.0111334390925999</v>
      </c>
      <c r="BM32" s="7">
        <f t="shared" si="52"/>
        <v>5.3533082396683779E-2</v>
      </c>
      <c r="BN32" s="7">
        <f t="shared" si="44"/>
        <v>0</v>
      </c>
      <c r="BO32" s="7">
        <f t="shared" si="44"/>
        <v>4.1231031157457548E-2</v>
      </c>
      <c r="BP32" s="9">
        <f t="shared" si="44"/>
        <v>2.0511431875844761E-2</v>
      </c>
      <c r="BQ32" s="9">
        <f t="shared" si="44"/>
        <v>3.4755742813899655E-3</v>
      </c>
      <c r="BR32" s="9">
        <f t="shared" si="44"/>
        <v>0.23539920926553776</v>
      </c>
      <c r="BS32" s="10">
        <f t="shared" si="44"/>
        <v>0</v>
      </c>
      <c r="BT32" s="10">
        <f t="shared" si="44"/>
        <v>4.9124948352069431E-2</v>
      </c>
      <c r="BU32" s="10">
        <f t="shared" si="44"/>
        <v>0</v>
      </c>
      <c r="BV32" s="13">
        <f t="shared" si="44"/>
        <v>2.5069943714270737E-2</v>
      </c>
      <c r="BX32" s="72">
        <f t="shared" si="68"/>
        <v>1.3448218836299999E-2</v>
      </c>
      <c r="BY32" s="72">
        <f t="shared" si="53"/>
        <v>2.2514218836300001E-2</v>
      </c>
      <c r="BZ32" s="72">
        <f t="shared" si="53"/>
        <v>-1.7265340115221912E-3</v>
      </c>
      <c r="CA32" s="9">
        <f t="shared" si="53"/>
        <v>8.9622188363200003E-3</v>
      </c>
      <c r="CB32" s="9">
        <f t="shared" si="53"/>
        <v>-3.4755742813900011E-3</v>
      </c>
      <c r="CC32" s="9">
        <f t="shared" si="53"/>
        <v>2.2430591487045438E-2</v>
      </c>
      <c r="CD32" s="10">
        <f t="shared" si="53"/>
        <v>2.0870218836300001E-2</v>
      </c>
      <c r="CE32" s="10">
        <f t="shared" si="53"/>
        <v>2.2682218836299999E-2</v>
      </c>
      <c r="CF32" s="10">
        <f t="shared" si="53"/>
        <v>2.00752188363E-2</v>
      </c>
      <c r="CG32" s="13">
        <f t="shared" si="53"/>
        <v>1.4300218836300001E-2</v>
      </c>
      <c r="CI32" s="31">
        <f t="shared" si="69"/>
        <v>0.95757222953417565</v>
      </c>
      <c r="CJ32" s="31">
        <f t="shared" si="54"/>
        <v>1.043035252834968</v>
      </c>
      <c r="CK32" s="31">
        <f t="shared" si="54"/>
        <v>1.1176172316253576</v>
      </c>
      <c r="CL32" s="32">
        <f t="shared" si="54"/>
        <v>0.97520255097969144</v>
      </c>
      <c r="CM32" s="32">
        <f t="shared" si="54"/>
        <v>1.2013979022931778</v>
      </c>
      <c r="CN32" s="32">
        <f t="shared" si="54"/>
        <v>1.0829002809912938</v>
      </c>
      <c r="CO32" s="33">
        <f t="shared" si="54"/>
        <v>1.0646753297364866</v>
      </c>
      <c r="CP32" s="33">
        <f t="shared" si="54"/>
        <v>0.95517830288273953</v>
      </c>
      <c r="CQ32" s="33">
        <f t="shared" si="54"/>
        <v>1.0251878842589837</v>
      </c>
      <c r="CR32" s="34">
        <f t="shared" si="54"/>
        <v>0.98522480571835824</v>
      </c>
      <c r="CT32" s="31">
        <f>MAX(CI$17:CI32)</f>
        <v>1.0117334390926001</v>
      </c>
      <c r="CU32" s="31">
        <f>MAX(CJ$17:CJ32)</f>
        <v>1.043035252834968</v>
      </c>
      <c r="CV32" s="31">
        <f>MAX(CK$17:CK32)</f>
        <v>1.1496529981636603</v>
      </c>
      <c r="CW32" s="32">
        <f>MAX(CL$17:CL32)</f>
        <v>1.00143343909264</v>
      </c>
      <c r="CX32" s="32">
        <f>MAX(CM$17:CM32)</f>
        <v>1.2055880129850607</v>
      </c>
      <c r="CY32" s="32">
        <f>MAX(CN$17:CN32)</f>
        <v>1.1711361203259556</v>
      </c>
      <c r="CZ32" s="33">
        <f>MAX(CO$17:CO32)</f>
        <v>1.0646753297364866</v>
      </c>
      <c r="DA32" s="33">
        <f>MAX(CP$17:CP32)</f>
        <v>1.004525569608069</v>
      </c>
      <c r="DB32" s="33">
        <f>MAX(CQ$17:CQ32)</f>
        <v>1.0251878842589837</v>
      </c>
      <c r="DC32" s="34">
        <f>MAX(CR$17:CR32)</f>
        <v>1.0111334390925999</v>
      </c>
      <c r="DE32" s="7">
        <f t="shared" si="55"/>
        <v>5.3533082396683779E-2</v>
      </c>
      <c r="DF32" s="7">
        <f t="shared" si="47"/>
        <v>0</v>
      </c>
      <c r="DG32" s="7">
        <f t="shared" si="47"/>
        <v>2.7865596479523254E-2</v>
      </c>
      <c r="DH32" s="9">
        <f t="shared" si="47"/>
        <v>2.6193341553199374E-2</v>
      </c>
      <c r="DI32" s="9">
        <f t="shared" si="47"/>
        <v>3.4755742813899655E-3</v>
      </c>
      <c r="DJ32" s="9">
        <f t="shared" si="47"/>
        <v>7.534208688747783E-2</v>
      </c>
      <c r="DK32" s="10">
        <f t="shared" si="47"/>
        <v>0</v>
      </c>
      <c r="DL32" s="10">
        <f t="shared" si="47"/>
        <v>4.9124948352069431E-2</v>
      </c>
      <c r="DM32" s="10">
        <f t="shared" si="47"/>
        <v>0</v>
      </c>
      <c r="DN32" s="13">
        <f t="shared" si="47"/>
        <v>2.5623357286543989E-2</v>
      </c>
      <c r="DP32" s="31">
        <f t="shared" si="56"/>
        <v>1</v>
      </c>
      <c r="DQ32" s="31">
        <f t="shared" si="57"/>
        <v>1</v>
      </c>
      <c r="DR32" s="31">
        <f t="shared" si="58"/>
        <v>0.88290826673315137</v>
      </c>
      <c r="DS32" s="32">
        <f t="shared" si="59"/>
        <v>1</v>
      </c>
      <c r="DT32" s="32">
        <f t="shared" si="60"/>
        <v>0.93936064041071754</v>
      </c>
      <c r="DU32" s="32">
        <f t="shared" si="61"/>
        <v>0.28976763256571447</v>
      </c>
      <c r="DV32" s="33">
        <f t="shared" si="62"/>
        <v>1</v>
      </c>
      <c r="DW32" s="33">
        <f t="shared" si="63"/>
        <v>1</v>
      </c>
      <c r="DX32" s="33">
        <f t="shared" si="64"/>
        <v>1</v>
      </c>
      <c r="DY32" s="34">
        <f t="shared" si="65"/>
        <v>1</v>
      </c>
      <c r="EA32" s="72">
        <f t="shared" ref="EA32:EJ32" si="76">STDEV(U20:U31)*SQRT(12)</f>
        <v>5.7935466529225967E-2</v>
      </c>
      <c r="EB32" s="72">
        <f t="shared" si="76"/>
        <v>3.8198760244180251E-2</v>
      </c>
      <c r="EC32" s="72">
        <f t="shared" si="76"/>
        <v>0.10274166780179825</v>
      </c>
      <c r="ED32" s="74">
        <f t="shared" si="76"/>
        <v>8.7846068360988599E-2</v>
      </c>
      <c r="EE32" s="74">
        <f t="shared" si="76"/>
        <v>0.10522207444876563</v>
      </c>
      <c r="EF32" s="74">
        <f t="shared" si="76"/>
        <v>0.25843456142578136</v>
      </c>
      <c r="EG32" s="75">
        <f t="shared" si="76"/>
        <v>3.359991704920999E-2</v>
      </c>
      <c r="EH32" s="75">
        <f t="shared" si="76"/>
        <v>3.9896308472518273E-2</v>
      </c>
      <c r="EI32" s="75">
        <f t="shared" si="76"/>
        <v>1.6855350519242217E-2</v>
      </c>
      <c r="EJ32" s="76">
        <f t="shared" si="76"/>
        <v>6.0152609946976535E-2</v>
      </c>
    </row>
    <row r="33" spans="1:140" x14ac:dyDescent="0.25">
      <c r="A33" s="3">
        <v>34850</v>
      </c>
      <c r="B33" s="4"/>
      <c r="C33" s="22">
        <v>5.4000000000000003E-3</v>
      </c>
      <c r="D33" s="22"/>
      <c r="E33" s="22">
        <v>2.86E-2</v>
      </c>
      <c r="F33" s="22">
        <v>-2.2400000000000003E-2</v>
      </c>
      <c r="G33" s="22">
        <v>1.9699999999999999E-2</v>
      </c>
      <c r="H33" s="22">
        <v>-4.3E-3</v>
      </c>
      <c r="J33" s="7">
        <v>2.0140491202E-2</v>
      </c>
      <c r="K33" s="7">
        <v>3.94749120196E-3</v>
      </c>
      <c r="L33" s="7">
        <v>-1.2639508798E-2</v>
      </c>
      <c r="M33" s="9">
        <v>9.6964912019600006E-3</v>
      </c>
      <c r="N33" s="9">
        <v>-4.7138361482900001E-2</v>
      </c>
      <c r="O33" s="9">
        <v>1.3268491202E-2</v>
      </c>
      <c r="P33" s="10">
        <v>1.1168491201999999E-2</v>
      </c>
      <c r="Q33" s="10">
        <v>1.6329491202000002E-2</v>
      </c>
      <c r="R33" s="10">
        <v>1.9968491202000001E-2</v>
      </c>
      <c r="S33" s="13">
        <v>9.9504912019599996E-3</v>
      </c>
      <c r="T33" s="27"/>
      <c r="U33" s="7">
        <f t="shared" si="33"/>
        <v>1.4740491202E-2</v>
      </c>
      <c r="V33" s="7">
        <f t="shared" si="33"/>
        <v>-1.4525087980400003E-3</v>
      </c>
      <c r="W33" s="7">
        <f t="shared" si="33"/>
        <v>-1.8039508798000002E-2</v>
      </c>
      <c r="X33" s="9">
        <f t="shared" si="33"/>
        <v>4.2964912019600003E-3</v>
      </c>
      <c r="Y33" s="9">
        <f t="shared" si="33"/>
        <v>-5.2538361482900003E-2</v>
      </c>
      <c r="Z33" s="9">
        <f t="shared" si="33"/>
        <v>7.8684912020000001E-3</v>
      </c>
      <c r="AA33" s="10">
        <f t="shared" si="33"/>
        <v>5.7684912019999989E-3</v>
      </c>
      <c r="AB33" s="10">
        <f t="shared" si="33"/>
        <v>1.0929491202000001E-2</v>
      </c>
      <c r="AC33" s="10">
        <f t="shared" si="33"/>
        <v>1.4568491202000001E-2</v>
      </c>
      <c r="AD33" s="13">
        <f t="shared" si="33"/>
        <v>4.5504912019599993E-3</v>
      </c>
      <c r="AF33" s="7">
        <f t="shared" si="50"/>
        <v>-1.0658848152157851E-3</v>
      </c>
      <c r="AG33" s="7">
        <f t="shared" si="34"/>
        <v>-7.8264446039532573E-3</v>
      </c>
      <c r="AH33" s="7">
        <f t="shared" si="35"/>
        <v>6.8530993167134624E-3</v>
      </c>
      <c r="AI33" s="9">
        <f t="shared" si="36"/>
        <v>-6.3198880621742424E-3</v>
      </c>
      <c r="AJ33" s="9">
        <f t="shared" si="37"/>
        <v>-5.3437836785429772E-2</v>
      </c>
      <c r="AK33" s="9">
        <f t="shared" si="38"/>
        <v>-9.0458015581756073E-3</v>
      </c>
      <c r="AL33" s="10">
        <f t="shared" si="39"/>
        <v>-5.2556917544530398E-3</v>
      </c>
      <c r="AM33" s="10">
        <f t="shared" si="40"/>
        <v>3.2531226620654266E-3</v>
      </c>
      <c r="AN33" s="10">
        <f t="shared" si="41"/>
        <v>9.7262592168965642E-3</v>
      </c>
      <c r="AO33" s="13">
        <f t="shared" si="42"/>
        <v>-6.7747289604149132E-3</v>
      </c>
      <c r="AQ33" s="31">
        <f t="shared" si="67"/>
        <v>0.97685820459838824</v>
      </c>
      <c r="AR33" s="31">
        <f t="shared" si="51"/>
        <v>1.0471526253188681</v>
      </c>
      <c r="AS33" s="31">
        <f t="shared" si="51"/>
        <v>1.1205273674350025</v>
      </c>
      <c r="AT33" s="32">
        <f t="shared" si="51"/>
        <v>0.99040382184613374</v>
      </c>
      <c r="AU33" s="32">
        <f t="shared" si="51"/>
        <v>1.1447659736900841</v>
      </c>
      <c r="AV33" s="32">
        <f t="shared" si="51"/>
        <v>0.95521218548910236</v>
      </c>
      <c r="AW33" s="33">
        <f t="shared" si="51"/>
        <v>1.076566146789635</v>
      </c>
      <c r="AX33" s="33">
        <f t="shared" si="51"/>
        <v>0.97077587857600456</v>
      </c>
      <c r="AY33" s="33">
        <f t="shared" si="51"/>
        <v>1.0456593395062062</v>
      </c>
      <c r="AZ33" s="34">
        <f t="shared" si="51"/>
        <v>0.99559341949398616</v>
      </c>
      <c r="BB33" s="31">
        <f>MAX(AQ$17:AQ33)</f>
        <v>1.0117334390926001</v>
      </c>
      <c r="BC33" s="31">
        <f>MAX(AR$17:AR33)</f>
        <v>1.0471526253188681</v>
      </c>
      <c r="BD33" s="31">
        <f>MAX(AS$17:AS33)</f>
        <v>1.1836757589386107</v>
      </c>
      <c r="BE33" s="32">
        <f>MAX(AT$17:AT33)</f>
        <v>1.00143343909264</v>
      </c>
      <c r="BF33" s="32">
        <f>MAX(AU$17:AU33)</f>
        <v>1.2055880129850607</v>
      </c>
      <c r="BG33" s="32">
        <f>MAX(AV$17:AV33)</f>
        <v>1.2329361127466711</v>
      </c>
      <c r="BH33" s="33">
        <f>MAX(AW$17:AW33)</f>
        <v>1.076566146789635</v>
      </c>
      <c r="BI33" s="33">
        <f>MAX(AX$17:AX33)</f>
        <v>1.004525569608069</v>
      </c>
      <c r="BJ33" s="33">
        <f>MAX(AY$17:AY33)</f>
        <v>1.0456593395062062</v>
      </c>
      <c r="BK33" s="34">
        <f>MAX(AZ$17:AZ33)</f>
        <v>1.0111334390925999</v>
      </c>
      <c r="BM33" s="7">
        <f t="shared" si="52"/>
        <v>3.4470773769710125E-2</v>
      </c>
      <c r="BN33" s="7">
        <f t="shared" si="44"/>
        <v>0</v>
      </c>
      <c r="BO33" s="7">
        <f t="shared" si="44"/>
        <v>5.3349399974392198E-2</v>
      </c>
      <c r="BP33" s="9">
        <f t="shared" si="44"/>
        <v>1.1013829592608586E-2</v>
      </c>
      <c r="BQ33" s="9">
        <f t="shared" si="44"/>
        <v>5.045010288745317E-2</v>
      </c>
      <c r="BR33" s="9">
        <f t="shared" si="44"/>
        <v>0.22525411040063528</v>
      </c>
      <c r="BS33" s="10">
        <f t="shared" si="44"/>
        <v>0</v>
      </c>
      <c r="BT33" s="10">
        <f t="shared" si="44"/>
        <v>3.3597642561983207E-2</v>
      </c>
      <c r="BU33" s="10">
        <f t="shared" si="44"/>
        <v>0</v>
      </c>
      <c r="BV33" s="13">
        <f t="shared" si="44"/>
        <v>1.536891076667337E-2</v>
      </c>
      <c r="BX33" s="72">
        <f t="shared" si="68"/>
        <v>2.0140491202E-2</v>
      </c>
      <c r="BY33" s="72">
        <f t="shared" si="53"/>
        <v>3.94749120196E-3</v>
      </c>
      <c r="BZ33" s="72">
        <f t="shared" si="53"/>
        <v>-1.0527231445559617E-2</v>
      </c>
      <c r="CA33" s="9">
        <f t="shared" si="53"/>
        <v>9.6964912019600006E-3</v>
      </c>
      <c r="CB33" s="9">
        <f t="shared" si="53"/>
        <v>-4.3952468888706721E-2</v>
      </c>
      <c r="CC33" s="9">
        <f t="shared" si="53"/>
        <v>7.6800340674676934E-3</v>
      </c>
      <c r="CD33" s="10">
        <f t="shared" si="53"/>
        <v>1.1168491201999999E-2</v>
      </c>
      <c r="CE33" s="10">
        <f t="shared" si="53"/>
        <v>1.6329491202000002E-2</v>
      </c>
      <c r="CF33" s="10">
        <f t="shared" si="53"/>
        <v>1.9968491202000001E-2</v>
      </c>
      <c r="CG33" s="13">
        <f t="shared" si="53"/>
        <v>9.9504912019599996E-3</v>
      </c>
      <c r="CI33" s="31">
        <f t="shared" si="69"/>
        <v>0.97685820459838824</v>
      </c>
      <c r="CJ33" s="31">
        <f t="shared" si="54"/>
        <v>1.0471526253188681</v>
      </c>
      <c r="CK33" s="31">
        <f t="shared" si="54"/>
        <v>1.1058518163604918</v>
      </c>
      <c r="CL33" s="32">
        <f t="shared" si="54"/>
        <v>0.9846585939353949</v>
      </c>
      <c r="CM33" s="32">
        <f t="shared" si="54"/>
        <v>1.1485934983696793</v>
      </c>
      <c r="CN33" s="32">
        <f t="shared" si="54"/>
        <v>1.0912169920409771</v>
      </c>
      <c r="CO33" s="33">
        <f t="shared" si="54"/>
        <v>1.076566146789635</v>
      </c>
      <c r="CP33" s="33">
        <f t="shared" si="54"/>
        <v>0.97077587857600456</v>
      </c>
      <c r="CQ33" s="33">
        <f t="shared" si="54"/>
        <v>1.0456593395062062</v>
      </c>
      <c r="CR33" s="34">
        <f t="shared" si="54"/>
        <v>0.99502827647961145</v>
      </c>
      <c r="CT33" s="31">
        <f>MAX(CI$17:CI33)</f>
        <v>1.0117334390926001</v>
      </c>
      <c r="CU33" s="31">
        <f>MAX(CJ$17:CJ33)</f>
        <v>1.0471526253188681</v>
      </c>
      <c r="CV33" s="31">
        <f>MAX(CK$17:CK33)</f>
        <v>1.1496529981636603</v>
      </c>
      <c r="CW33" s="32">
        <f>MAX(CL$17:CL33)</f>
        <v>1.00143343909264</v>
      </c>
      <c r="CX33" s="32">
        <f>MAX(CM$17:CM33)</f>
        <v>1.2055880129850607</v>
      </c>
      <c r="CY33" s="32">
        <f>MAX(CN$17:CN33)</f>
        <v>1.1711361203259556</v>
      </c>
      <c r="CZ33" s="33">
        <f>MAX(CO$17:CO33)</f>
        <v>1.076566146789635</v>
      </c>
      <c r="DA33" s="33">
        <f>MAX(CP$17:CP33)</f>
        <v>1.004525569608069</v>
      </c>
      <c r="DB33" s="33">
        <f>MAX(CQ$17:CQ33)</f>
        <v>1.0456593395062062</v>
      </c>
      <c r="DC33" s="34">
        <f>MAX(CR$17:CR33)</f>
        <v>1.0111334390925999</v>
      </c>
      <c r="DE33" s="7">
        <f t="shared" si="55"/>
        <v>3.4470773769710125E-2</v>
      </c>
      <c r="DF33" s="7">
        <f t="shared" si="47"/>
        <v>0</v>
      </c>
      <c r="DG33" s="7">
        <f t="shared" si="47"/>
        <v>3.8099480341574447E-2</v>
      </c>
      <c r="DH33" s="9">
        <f t="shared" si="47"/>
        <v>1.6750833857159971E-2</v>
      </c>
      <c r="DI33" s="9">
        <f t="shared" si="47"/>
        <v>4.7275283099623575E-2</v>
      </c>
      <c r="DJ33" s="9">
        <f t="shared" si="47"/>
        <v>6.8240682614020193E-2</v>
      </c>
      <c r="DK33" s="10">
        <f t="shared" si="47"/>
        <v>0</v>
      </c>
      <c r="DL33" s="10">
        <f t="shared" si="47"/>
        <v>3.3597642561983207E-2</v>
      </c>
      <c r="DM33" s="10">
        <f t="shared" si="47"/>
        <v>0</v>
      </c>
      <c r="DN33" s="13">
        <f t="shared" si="47"/>
        <v>1.5927831075828489E-2</v>
      </c>
      <c r="DP33" s="31">
        <f t="shared" si="56"/>
        <v>1</v>
      </c>
      <c r="DQ33" s="31">
        <f t="shared" si="57"/>
        <v>1</v>
      </c>
      <c r="DR33" s="31">
        <f t="shared" si="58"/>
        <v>0.84981556203300601</v>
      </c>
      <c r="DS33" s="32">
        <f t="shared" si="59"/>
        <v>1</v>
      </c>
      <c r="DT33" s="32">
        <f t="shared" si="60"/>
        <v>0.79044313922938891</v>
      </c>
      <c r="DU33" s="32">
        <f t="shared" si="61"/>
        <v>0.29924255644387804</v>
      </c>
      <c r="DV33" s="33">
        <f t="shared" si="62"/>
        <v>1</v>
      </c>
      <c r="DW33" s="33">
        <f t="shared" si="63"/>
        <v>1</v>
      </c>
      <c r="DX33" s="33">
        <f t="shared" si="64"/>
        <v>1</v>
      </c>
      <c r="DY33" s="34">
        <f t="shared" si="65"/>
        <v>1</v>
      </c>
      <c r="EA33" s="72">
        <f t="shared" ref="EA33:EJ33" si="77">STDEV(U21:U32)*SQRT(12)</f>
        <v>5.6870671419718861E-2</v>
      </c>
      <c r="EB33" s="72">
        <f t="shared" si="77"/>
        <v>4.2946927387815935E-2</v>
      </c>
      <c r="EC33" s="72">
        <f t="shared" si="77"/>
        <v>0.10272837674404052</v>
      </c>
      <c r="ED33" s="74">
        <f t="shared" si="77"/>
        <v>8.4675240255167053E-2</v>
      </c>
      <c r="EE33" s="74">
        <f t="shared" si="77"/>
        <v>0.10657511985271127</v>
      </c>
      <c r="EF33" s="74">
        <f t="shared" si="77"/>
        <v>0.25816216354178612</v>
      </c>
      <c r="EG33" s="75">
        <f t="shared" si="77"/>
        <v>3.7051345182090668E-2</v>
      </c>
      <c r="EH33" s="75">
        <f t="shared" si="77"/>
        <v>4.2385455005529073E-2</v>
      </c>
      <c r="EI33" s="75">
        <f t="shared" si="77"/>
        <v>2.322352904340344E-2</v>
      </c>
      <c r="EJ33" s="76">
        <f t="shared" si="77"/>
        <v>5.6685620588113987E-2</v>
      </c>
    </row>
    <row r="34" spans="1:140" x14ac:dyDescent="0.25">
      <c r="A34" s="3">
        <v>34880</v>
      </c>
      <c r="B34" s="4"/>
      <c r="C34" s="22">
        <v>4.7000000000000002E-3</v>
      </c>
      <c r="D34" s="22"/>
      <c r="E34" s="22">
        <v>2.6499999999999999E-2</v>
      </c>
      <c r="F34" s="22">
        <v>3.0699999999999998E-2</v>
      </c>
      <c r="G34" s="22">
        <v>-2.9900000000000003E-2</v>
      </c>
      <c r="H34" s="22">
        <v>2.92E-2</v>
      </c>
      <c r="J34" s="7">
        <v>3.4944128820499999E-2</v>
      </c>
      <c r="K34" s="7">
        <v>1.50701288205E-2</v>
      </c>
      <c r="L34" s="7">
        <v>-6.9289871179500001E-2</v>
      </c>
      <c r="M34" s="9">
        <v>-7.0058711795500002E-3</v>
      </c>
      <c r="N34" s="9">
        <v>-5.7551055190700001E-2</v>
      </c>
      <c r="O34" s="9">
        <v>7.6653047753700004E-3</v>
      </c>
      <c r="P34" s="10">
        <v>1.2802128820500001E-2</v>
      </c>
      <c r="Q34" s="10">
        <v>1.8836128820499998E-2</v>
      </c>
      <c r="R34" s="10">
        <v>5.0821288204499996E-3</v>
      </c>
      <c r="S34" s="13">
        <v>3.54312882045E-3</v>
      </c>
      <c r="T34" s="27"/>
      <c r="U34" s="7">
        <f t="shared" si="33"/>
        <v>3.02441288205E-2</v>
      </c>
      <c r="V34" s="7">
        <f t="shared" si="33"/>
        <v>1.0370128820500001E-2</v>
      </c>
      <c r="W34" s="7">
        <f t="shared" si="33"/>
        <v>-7.3989871179499997E-2</v>
      </c>
      <c r="X34" s="9">
        <f t="shared" si="33"/>
        <v>-1.170587117955E-2</v>
      </c>
      <c r="Y34" s="9">
        <f t="shared" si="33"/>
        <v>-6.2251055190700004E-2</v>
      </c>
      <c r="Z34" s="9">
        <f t="shared" si="33"/>
        <v>2.9653047753700002E-3</v>
      </c>
      <c r="AA34" s="10">
        <f t="shared" si="33"/>
        <v>8.1021288205000014E-3</v>
      </c>
      <c r="AB34" s="10">
        <f t="shared" si="33"/>
        <v>1.4136128820499999E-2</v>
      </c>
      <c r="AC34" s="10">
        <f t="shared" si="33"/>
        <v>3.8212882044999941E-4</v>
      </c>
      <c r="AD34" s="13">
        <f t="shared" si="33"/>
        <v>-1.1568711795500002E-3</v>
      </c>
      <c r="AF34" s="7">
        <f t="shared" si="50"/>
        <v>1.540305507837988E-2</v>
      </c>
      <c r="AG34" s="7">
        <f t="shared" si="34"/>
        <v>4.3981635833575065E-3</v>
      </c>
      <c r="AH34" s="7">
        <f t="shared" si="35"/>
        <v>-5.0896049996384245E-2</v>
      </c>
      <c r="AI34" s="9">
        <f t="shared" si="36"/>
        <v>-2.200438625037145E-2</v>
      </c>
      <c r="AJ34" s="9">
        <f t="shared" si="37"/>
        <v>-6.3299852740687473E-2</v>
      </c>
      <c r="AK34" s="9">
        <f t="shared" si="38"/>
        <v>-1.2806182268953688E-2</v>
      </c>
      <c r="AL34" s="10">
        <f t="shared" si="39"/>
        <v>-2.3682534351502377E-3</v>
      </c>
      <c r="AM34" s="10">
        <f t="shared" si="40"/>
        <v>6.8245652398637186E-3</v>
      </c>
      <c r="AN34" s="10">
        <f t="shared" si="41"/>
        <v>-4.190994027652311E-3</v>
      </c>
      <c r="AO34" s="13">
        <f t="shared" si="42"/>
        <v>-1.1870190022854884E-2</v>
      </c>
      <c r="AQ34" s="31">
        <f t="shared" si="67"/>
        <v>1.0109936635392365</v>
      </c>
      <c r="AR34" s="31">
        <f t="shared" si="67"/>
        <v>1.0629333502771481</v>
      </c>
      <c r="AS34" s="31">
        <f t="shared" si="67"/>
        <v>1.0428861704923269</v>
      </c>
      <c r="AT34" s="32">
        <f t="shared" si="67"/>
        <v>0.98346518025454577</v>
      </c>
      <c r="AU34" s="32">
        <f t="shared" si="67"/>
        <v>1.0788834839578108</v>
      </c>
      <c r="AV34" s="32">
        <f t="shared" si="67"/>
        <v>0.9625341780160237</v>
      </c>
      <c r="AW34" s="33">
        <f t="shared" si="67"/>
        <v>1.0903484852846252</v>
      </c>
      <c r="AX34" s="33">
        <f t="shared" si="67"/>
        <v>0.98906153808069619</v>
      </c>
      <c r="AY34" s="33">
        <f t="shared" si="67"/>
        <v>1.0509735149718833</v>
      </c>
      <c r="AZ34" s="34">
        <f t="shared" si="67"/>
        <v>0.99912093523204559</v>
      </c>
      <c r="BB34" s="31">
        <f>MAX(AQ$17:AQ34)</f>
        <v>1.0117334390926001</v>
      </c>
      <c r="BC34" s="31">
        <f>MAX(AR$17:AR34)</f>
        <v>1.0629333502771481</v>
      </c>
      <c r="BD34" s="31">
        <f>MAX(AS$17:AS34)</f>
        <v>1.1836757589386107</v>
      </c>
      <c r="BE34" s="32">
        <f>MAX(AT$17:AT34)</f>
        <v>1.00143343909264</v>
      </c>
      <c r="BF34" s="32">
        <f>MAX(AU$17:AU34)</f>
        <v>1.2055880129850607</v>
      </c>
      <c r="BG34" s="32">
        <f>MAX(AV$17:AV34)</f>
        <v>1.2329361127466711</v>
      </c>
      <c r="BH34" s="33">
        <f>MAX(AW$17:AW34)</f>
        <v>1.0903484852846252</v>
      </c>
      <c r="BI34" s="33">
        <f>MAX(AX$17:AX34)</f>
        <v>1.004525569608069</v>
      </c>
      <c r="BJ34" s="33">
        <f>MAX(AY$17:AY34)</f>
        <v>1.0509735149718833</v>
      </c>
      <c r="BK34" s="34">
        <f>MAX(AZ$17:AZ34)</f>
        <v>1.0111334390925999</v>
      </c>
      <c r="BM34" s="7">
        <f t="shared" si="52"/>
        <v>7.3119610836137091E-4</v>
      </c>
      <c r="BN34" s="7">
        <f t="shared" si="44"/>
        <v>0</v>
      </c>
      <c r="BO34" s="7">
        <f t="shared" si="44"/>
        <v>0.11894269810216293</v>
      </c>
      <c r="BP34" s="9">
        <f t="shared" si="44"/>
        <v>1.7942539300839222E-2</v>
      </c>
      <c r="BQ34" s="9">
        <f t="shared" si="44"/>
        <v>0.10509770142250081</v>
      </c>
      <c r="BR34" s="9">
        <f t="shared" si="44"/>
        <v>0.21931544703339093</v>
      </c>
      <c r="BS34" s="10">
        <f t="shared" si="44"/>
        <v>0</v>
      </c>
      <c r="BT34" s="10">
        <f t="shared" si="44"/>
        <v>1.5394363264845896E-2</v>
      </c>
      <c r="BU34" s="10">
        <f t="shared" si="44"/>
        <v>0</v>
      </c>
      <c r="BV34" s="13">
        <f t="shared" si="44"/>
        <v>1.1880235976899774E-2</v>
      </c>
      <c r="BX34" s="72">
        <f t="shared" si="68"/>
        <v>3.4944128820499999E-2</v>
      </c>
      <c r="BY34" s="72">
        <f t="shared" si="53"/>
        <v>1.50701288205E-2</v>
      </c>
      <c r="BZ34" s="72">
        <f t="shared" si="53"/>
        <v>-5.8177743961156499E-2</v>
      </c>
      <c r="CA34" s="9">
        <f t="shared" si="53"/>
        <v>-7.0058711795499993E-3</v>
      </c>
      <c r="CB34" s="9">
        <f t="shared" si="53"/>
        <v>-4.4505919485278857E-2</v>
      </c>
      <c r="CC34" s="9">
        <f t="shared" si="53"/>
        <v>5.587345381616959E-3</v>
      </c>
      <c r="CD34" s="10">
        <f t="shared" si="53"/>
        <v>1.2802128820500001E-2</v>
      </c>
      <c r="CE34" s="10">
        <f t="shared" si="53"/>
        <v>1.8836128820499998E-2</v>
      </c>
      <c r="CF34" s="10">
        <f t="shared" si="53"/>
        <v>5.0821288204499996E-3</v>
      </c>
      <c r="CG34" s="13">
        <f t="shared" si="53"/>
        <v>3.54312882045E-3</v>
      </c>
      <c r="CI34" s="31">
        <f t="shared" si="69"/>
        <v>1.0109936635392365</v>
      </c>
      <c r="CJ34" s="31">
        <f t="shared" si="69"/>
        <v>1.0629333502771481</v>
      </c>
      <c r="CK34" s="31">
        <f t="shared" si="69"/>
        <v>1.0415158525292914</v>
      </c>
      <c r="CL34" s="32">
        <f t="shared" si="69"/>
        <v>0.97776020267044672</v>
      </c>
      <c r="CM34" s="32">
        <f t="shared" si="69"/>
        <v>1.0974742886099236</v>
      </c>
      <c r="CN34" s="32">
        <f t="shared" si="69"/>
        <v>1.0973139982617992</v>
      </c>
      <c r="CO34" s="33">
        <f t="shared" si="69"/>
        <v>1.0903484852846252</v>
      </c>
      <c r="CP34" s="33">
        <f t="shared" si="69"/>
        <v>0.98906153808069619</v>
      </c>
      <c r="CQ34" s="33">
        <f t="shared" si="69"/>
        <v>1.0509735149718833</v>
      </c>
      <c r="CR34" s="34">
        <f t="shared" si="69"/>
        <v>0.998553789843169</v>
      </c>
      <c r="CT34" s="31">
        <f>MAX(CI$17:CI34)</f>
        <v>1.0117334390926001</v>
      </c>
      <c r="CU34" s="31">
        <f>MAX(CJ$17:CJ34)</f>
        <v>1.0629333502771481</v>
      </c>
      <c r="CV34" s="31">
        <f>MAX(CK$17:CK34)</f>
        <v>1.1496529981636603</v>
      </c>
      <c r="CW34" s="32">
        <f>MAX(CL$17:CL34)</f>
        <v>1.00143343909264</v>
      </c>
      <c r="CX34" s="32">
        <f>MAX(CM$17:CM34)</f>
        <v>1.2055880129850607</v>
      </c>
      <c r="CY34" s="32">
        <f>MAX(CN$17:CN34)</f>
        <v>1.1711361203259556</v>
      </c>
      <c r="CZ34" s="33">
        <f>MAX(CO$17:CO34)</f>
        <v>1.0903484852846252</v>
      </c>
      <c r="DA34" s="33">
        <f>MAX(CP$17:CP34)</f>
        <v>1.004525569608069</v>
      </c>
      <c r="DB34" s="33">
        <f>MAX(CQ$17:CQ34)</f>
        <v>1.0509735149718833</v>
      </c>
      <c r="DC34" s="34">
        <f>MAX(CR$17:CR34)</f>
        <v>1.0111334390925999</v>
      </c>
      <c r="DE34" s="7">
        <f t="shared" si="55"/>
        <v>7.3119610836137091E-4</v>
      </c>
      <c r="DF34" s="7">
        <f t="shared" si="47"/>
        <v>0</v>
      </c>
      <c r="DG34" s="7">
        <f t="shared" si="47"/>
        <v>9.4060682490365616E-2</v>
      </c>
      <c r="DH34" s="9">
        <f t="shared" si="47"/>
        <v>2.3639350852556633E-2</v>
      </c>
      <c r="DI34" s="9">
        <f t="shared" si="47"/>
        <v>8.9677172641626807E-2</v>
      </c>
      <c r="DJ34" s="9">
        <f t="shared" si="47"/>
        <v>6.3034621495245066E-2</v>
      </c>
      <c r="DK34" s="10">
        <f t="shared" si="47"/>
        <v>0</v>
      </c>
      <c r="DL34" s="10">
        <f t="shared" si="47"/>
        <v>1.5394363264845896E-2</v>
      </c>
      <c r="DM34" s="10">
        <f t="shared" si="47"/>
        <v>0</v>
      </c>
      <c r="DN34" s="13">
        <f t="shared" si="47"/>
        <v>1.2441136612710563E-2</v>
      </c>
      <c r="DP34" s="31">
        <f t="shared" si="56"/>
        <v>1</v>
      </c>
      <c r="DQ34" s="31">
        <f t="shared" si="57"/>
        <v>1</v>
      </c>
      <c r="DR34" s="31">
        <f t="shared" si="58"/>
        <v>0.67357389598466189</v>
      </c>
      <c r="DS34" s="32">
        <f t="shared" si="59"/>
        <v>1</v>
      </c>
      <c r="DT34" s="32">
        <f t="shared" si="60"/>
        <v>0.57148922885577036</v>
      </c>
      <c r="DU34" s="32">
        <f t="shared" si="61"/>
        <v>0.30594427839772809</v>
      </c>
      <c r="DV34" s="33">
        <f t="shared" si="62"/>
        <v>1</v>
      </c>
      <c r="DW34" s="33">
        <f t="shared" si="63"/>
        <v>1</v>
      </c>
      <c r="DX34" s="33">
        <f t="shared" si="64"/>
        <v>1</v>
      </c>
      <c r="DY34" s="34">
        <f t="shared" si="65"/>
        <v>1</v>
      </c>
      <c r="EA34" s="72">
        <f t="shared" ref="EA34:EJ34" si="78">STDEV(U22:U33)*SQRT(12)</f>
        <v>5.9092412418614744E-2</v>
      </c>
      <c r="EB34" s="72">
        <f t="shared" si="78"/>
        <v>4.2708205062253174E-2</v>
      </c>
      <c r="EC34" s="72">
        <f t="shared" si="78"/>
        <v>0.10191374632998142</v>
      </c>
      <c r="ED34" s="74">
        <f t="shared" si="78"/>
        <v>7.8135203990784843E-2</v>
      </c>
      <c r="EE34" s="74">
        <f t="shared" si="78"/>
        <v>0.12267529391555888</v>
      </c>
      <c r="EF34" s="74">
        <f t="shared" si="78"/>
        <v>0.25817923419015482</v>
      </c>
      <c r="EG34" s="75">
        <f t="shared" si="78"/>
        <v>3.6970667783321857E-2</v>
      </c>
      <c r="EH34" s="75">
        <f t="shared" si="78"/>
        <v>4.4023957664427738E-2</v>
      </c>
      <c r="EI34" s="75">
        <f t="shared" si="78"/>
        <v>2.6955152714110957E-2</v>
      </c>
      <c r="EJ34" s="76">
        <f t="shared" si="78"/>
        <v>5.3802087072383126E-2</v>
      </c>
    </row>
    <row r="35" spans="1:140" x14ac:dyDescent="0.25">
      <c r="A35" s="3">
        <v>34911</v>
      </c>
      <c r="B35" s="4"/>
      <c r="C35" s="22">
        <v>4.5000000000000005E-3</v>
      </c>
      <c r="D35" s="22"/>
      <c r="E35" s="22">
        <v>3.6299999999999999E-2</v>
      </c>
      <c r="F35" s="22">
        <v>2.2200000000000001E-2</v>
      </c>
      <c r="G35" s="22">
        <v>-2.1499999999999998E-2</v>
      </c>
      <c r="H35" s="22">
        <v>2.5700000000000001E-2</v>
      </c>
      <c r="J35" s="7">
        <v>5.0988145425300002E-2</v>
      </c>
      <c r="K35" s="7">
        <v>5.0571454253300003E-3</v>
      </c>
      <c r="L35" s="7">
        <v>-5.9827854574700003E-2</v>
      </c>
      <c r="M35" s="9">
        <v>2.1922145425300001E-2</v>
      </c>
      <c r="N35" s="9">
        <v>3.0011950303399999E-2</v>
      </c>
      <c r="O35" s="9">
        <v>2.1684236550899998E-2</v>
      </c>
      <c r="P35" s="10">
        <v>2.20121454253E-2</v>
      </c>
      <c r="Q35" s="10">
        <v>8.0901454253300004E-3</v>
      </c>
      <c r="R35" s="10">
        <v>1.0715145425300001E-2</v>
      </c>
      <c r="S35" s="13">
        <v>2.7158145425300002E-2</v>
      </c>
      <c r="T35" s="27"/>
      <c r="U35" s="7">
        <f t="shared" si="33"/>
        <v>4.6488145425299998E-2</v>
      </c>
      <c r="V35" s="7">
        <f t="shared" si="33"/>
        <v>5.5714542532999973E-4</v>
      </c>
      <c r="W35" s="7">
        <f t="shared" si="33"/>
        <v>-6.43278545747E-2</v>
      </c>
      <c r="X35" s="9">
        <f t="shared" si="33"/>
        <v>1.74221454253E-2</v>
      </c>
      <c r="Y35" s="9">
        <f t="shared" si="33"/>
        <v>2.5511950303399998E-2</v>
      </c>
      <c r="Z35" s="9">
        <f t="shared" si="33"/>
        <v>1.7184236550899998E-2</v>
      </c>
      <c r="AA35" s="10">
        <f t="shared" si="33"/>
        <v>1.75121454253E-2</v>
      </c>
      <c r="AB35" s="10">
        <f t="shared" si="33"/>
        <v>3.5901454253299998E-3</v>
      </c>
      <c r="AC35" s="10">
        <f t="shared" si="33"/>
        <v>6.2151454253000001E-3</v>
      </c>
      <c r="AD35" s="13">
        <f t="shared" si="33"/>
        <v>2.2658145425300001E-2</v>
      </c>
      <c r="AF35" s="7">
        <f t="shared" si="50"/>
        <v>2.7142327732733451E-2</v>
      </c>
      <c r="AG35" s="7">
        <f t="shared" si="34"/>
        <v>-7.2906824660760516E-3</v>
      </c>
      <c r="AH35" s="7">
        <f t="shared" si="35"/>
        <v>-3.2839694377461592E-2</v>
      </c>
      <c r="AI35" s="9">
        <f t="shared" si="36"/>
        <v>5.6402641190188528E-3</v>
      </c>
      <c r="AJ35" s="9">
        <f t="shared" si="37"/>
        <v>2.5159989908215136E-2</v>
      </c>
      <c r="AK35" s="9">
        <f t="shared" si="38"/>
        <v>-3.9203438340659827E-3</v>
      </c>
      <c r="AL35" s="10">
        <f t="shared" si="39"/>
        <v>4.4573598992367017E-3</v>
      </c>
      <c r="AM35" s="10">
        <f t="shared" si="40"/>
        <v>-5.4238412986983182E-3</v>
      </c>
      <c r="AN35" s="10">
        <f t="shared" si="41"/>
        <v>3.8617993785910153E-4</v>
      </c>
      <c r="AO35" s="13">
        <f t="shared" si="42"/>
        <v>9.089287093001653E-3</v>
      </c>
      <c r="AQ35" s="31">
        <f t="shared" ref="AQ35:AZ50" si="79">AQ34*(1+J35)</f>
        <v>1.0625423554798319</v>
      </c>
      <c r="AR35" s="31">
        <f t="shared" si="79"/>
        <v>1.0683087588069329</v>
      </c>
      <c r="AS35" s="31">
        <f t="shared" si="79"/>
        <v>0.9804925283461462</v>
      </c>
      <c r="AT35" s="32">
        <f t="shared" si="79"/>
        <v>1.0050248469568048</v>
      </c>
      <c r="AU35" s="32">
        <f t="shared" si="79"/>
        <v>1.1112628814615115</v>
      </c>
      <c r="AV35" s="32">
        <f t="shared" si="79"/>
        <v>0.98340599682044927</v>
      </c>
      <c r="AW35" s="33">
        <f t="shared" si="79"/>
        <v>1.114349394706966</v>
      </c>
      <c r="AX35" s="33">
        <f t="shared" si="79"/>
        <v>0.99706318975836949</v>
      </c>
      <c r="AY35" s="33">
        <f t="shared" si="79"/>
        <v>1.0622348490229458</v>
      </c>
      <c r="AZ35" s="34">
        <f t="shared" si="79"/>
        <v>1.0262552068885393</v>
      </c>
      <c r="BB35" s="31">
        <f>MAX(AQ$17:AQ35)</f>
        <v>1.0625423554798319</v>
      </c>
      <c r="BC35" s="31">
        <f>MAX(AR$17:AR35)</f>
        <v>1.0683087588069329</v>
      </c>
      <c r="BD35" s="31">
        <f>MAX(AS$17:AS35)</f>
        <v>1.1836757589386107</v>
      </c>
      <c r="BE35" s="32">
        <f>MAX(AT$17:AT35)</f>
        <v>1.0050248469568048</v>
      </c>
      <c r="BF35" s="32">
        <f>MAX(AU$17:AU35)</f>
        <v>1.2055880129850607</v>
      </c>
      <c r="BG35" s="32">
        <f>MAX(AV$17:AV35)</f>
        <v>1.2329361127466711</v>
      </c>
      <c r="BH35" s="33">
        <f>MAX(AW$17:AW35)</f>
        <v>1.114349394706966</v>
      </c>
      <c r="BI35" s="33">
        <f>MAX(AX$17:AX35)</f>
        <v>1.004525569608069</v>
      </c>
      <c r="BJ35" s="33">
        <f>MAX(AY$17:AY35)</f>
        <v>1.0622348490229458</v>
      </c>
      <c r="BK35" s="34">
        <f>MAX(AZ$17:AZ35)</f>
        <v>1.0262552068885393</v>
      </c>
      <c r="BM35" s="7">
        <f t="shared" si="52"/>
        <v>0</v>
      </c>
      <c r="BN35" s="7">
        <f t="shared" si="44"/>
        <v>0</v>
      </c>
      <c r="BO35" s="7">
        <f t="shared" si="44"/>
        <v>0.17165446623208427</v>
      </c>
      <c r="BP35" s="9">
        <f t="shared" si="44"/>
        <v>0</v>
      </c>
      <c r="BQ35" s="9">
        <f t="shared" si="44"/>
        <v>7.8239938111194549E-2</v>
      </c>
      <c r="BR35" s="9">
        <f t="shared" si="44"/>
        <v>0.20238689851522931</v>
      </c>
      <c r="BS35" s="10">
        <f t="shared" si="44"/>
        <v>0</v>
      </c>
      <c r="BT35" s="10">
        <f t="shared" si="44"/>
        <v>7.4287604770589492E-3</v>
      </c>
      <c r="BU35" s="10">
        <f t="shared" si="44"/>
        <v>0</v>
      </c>
      <c r="BV35" s="13">
        <f t="shared" si="44"/>
        <v>0</v>
      </c>
      <c r="BX35" s="72">
        <f t="shared" si="68"/>
        <v>5.0988145425300002E-2</v>
      </c>
      <c r="BY35" s="72">
        <f t="shared" si="53"/>
        <v>5.0571454253300003E-3</v>
      </c>
      <c r="BZ35" s="72">
        <f t="shared" si="53"/>
        <v>-3.8829563626215438E-2</v>
      </c>
      <c r="CA35" s="9">
        <f t="shared" si="53"/>
        <v>2.1922145425300001E-2</v>
      </c>
      <c r="CB35" s="9">
        <f t="shared" si="53"/>
        <v>1.90798048054968E-2</v>
      </c>
      <c r="CC35" s="9">
        <f t="shared" si="53"/>
        <v>9.7574188513809643E-3</v>
      </c>
      <c r="CD35" s="10">
        <f t="shared" si="53"/>
        <v>2.20121454253E-2</v>
      </c>
      <c r="CE35" s="10">
        <f t="shared" si="53"/>
        <v>8.0901454253300004E-3</v>
      </c>
      <c r="CF35" s="10">
        <f t="shared" si="53"/>
        <v>1.0715145425300001E-2</v>
      </c>
      <c r="CG35" s="13">
        <f t="shared" si="53"/>
        <v>2.7158145425300002E-2</v>
      </c>
      <c r="CI35" s="31">
        <f t="shared" ref="CI35:CR50" si="80">CI34*(1+BX35)</f>
        <v>1.0625423554798319</v>
      </c>
      <c r="CJ35" s="31">
        <f t="shared" si="80"/>
        <v>1.0683087588069329</v>
      </c>
      <c r="CK35" s="31">
        <f t="shared" si="80"/>
        <v>1.0010742464657931</v>
      </c>
      <c r="CL35" s="32">
        <f t="shared" si="80"/>
        <v>0.99919480402445904</v>
      </c>
      <c r="CM35" s="32">
        <f t="shared" si="80"/>
        <v>1.1184138838156523</v>
      </c>
      <c r="CN35" s="32">
        <f t="shared" si="80"/>
        <v>1.108020950554323</v>
      </c>
      <c r="CO35" s="33">
        <f t="shared" si="80"/>
        <v>1.114349394706966</v>
      </c>
      <c r="CP35" s="33">
        <f t="shared" si="80"/>
        <v>0.99706318975836949</v>
      </c>
      <c r="CQ35" s="33">
        <f t="shared" si="80"/>
        <v>1.0622348490229458</v>
      </c>
      <c r="CR35" s="34">
        <f t="shared" si="80"/>
        <v>1.0256726588827143</v>
      </c>
      <c r="CT35" s="31">
        <f>MAX(CI$17:CI35)</f>
        <v>1.0625423554798319</v>
      </c>
      <c r="CU35" s="31">
        <f>MAX(CJ$17:CJ35)</f>
        <v>1.0683087588069329</v>
      </c>
      <c r="CV35" s="31">
        <f>MAX(CK$17:CK35)</f>
        <v>1.1496529981636603</v>
      </c>
      <c r="CW35" s="32">
        <f>MAX(CL$17:CL35)</f>
        <v>1.00143343909264</v>
      </c>
      <c r="CX35" s="32">
        <f>MAX(CM$17:CM35)</f>
        <v>1.2055880129850607</v>
      </c>
      <c r="CY35" s="32">
        <f>MAX(CN$17:CN35)</f>
        <v>1.1711361203259556</v>
      </c>
      <c r="CZ35" s="33">
        <f>MAX(CO$17:CO35)</f>
        <v>1.114349394706966</v>
      </c>
      <c r="DA35" s="33">
        <f>MAX(CP$17:CP35)</f>
        <v>1.004525569608069</v>
      </c>
      <c r="DB35" s="33">
        <f>MAX(CQ$17:CQ35)</f>
        <v>1.0622348490229458</v>
      </c>
      <c r="DC35" s="34">
        <f>MAX(CR$17:CR35)</f>
        <v>1.0256726588827143</v>
      </c>
      <c r="DE35" s="7">
        <f t="shared" si="55"/>
        <v>0</v>
      </c>
      <c r="DF35" s="7">
        <f t="shared" si="47"/>
        <v>0</v>
      </c>
      <c r="DG35" s="7">
        <f t="shared" si="47"/>
        <v>0.12923791086109623</v>
      </c>
      <c r="DH35" s="9">
        <f t="shared" si="47"/>
        <v>2.2354307144060873E-3</v>
      </c>
      <c r="DI35" s="9">
        <f t="shared" si="47"/>
        <v>7.2308390785641136E-2</v>
      </c>
      <c r="DJ35" s="9">
        <f t="shared" si="47"/>
        <v>5.389225784793153E-2</v>
      </c>
      <c r="DK35" s="10">
        <f t="shared" si="47"/>
        <v>0</v>
      </c>
      <c r="DL35" s="10">
        <f t="shared" si="47"/>
        <v>7.4287604770589492E-3</v>
      </c>
      <c r="DM35" s="10">
        <f t="shared" si="47"/>
        <v>0</v>
      </c>
      <c r="DN35" s="13">
        <f t="shared" si="47"/>
        <v>0</v>
      </c>
      <c r="DP35" s="31">
        <f t="shared" si="56"/>
        <v>1</v>
      </c>
      <c r="DQ35" s="31">
        <f t="shared" si="57"/>
        <v>1</v>
      </c>
      <c r="DR35" s="31">
        <f t="shared" si="58"/>
        <v>0.57285507259613078</v>
      </c>
      <c r="DS35" s="32">
        <f t="shared" si="59"/>
        <v>1</v>
      </c>
      <c r="DT35" s="32">
        <f t="shared" si="60"/>
        <v>0.57409226284745485</v>
      </c>
      <c r="DU35" s="32">
        <f t="shared" si="61"/>
        <v>0.31772513307306965</v>
      </c>
      <c r="DV35" s="33">
        <f t="shared" si="62"/>
        <v>1</v>
      </c>
      <c r="DW35" s="33">
        <f t="shared" si="63"/>
        <v>1</v>
      </c>
      <c r="DX35" s="33">
        <f t="shared" si="64"/>
        <v>1</v>
      </c>
      <c r="DY35" s="34">
        <f t="shared" si="65"/>
        <v>1</v>
      </c>
      <c r="EA35" s="72">
        <f t="shared" ref="EA35:EJ35" si="81">STDEV(U23:U34)*SQRT(12)</f>
        <v>5.9157232809891679E-2</v>
      </c>
      <c r="EB35" s="72">
        <f t="shared" si="81"/>
        <v>4.3782375468684145E-2</v>
      </c>
      <c r="EC35" s="72">
        <f t="shared" si="81"/>
        <v>9.9363170726017649E-2</v>
      </c>
      <c r="ED35" s="74">
        <f t="shared" si="81"/>
        <v>7.7991278345110868E-2</v>
      </c>
      <c r="EE35" s="74">
        <f t="shared" si="81"/>
        <v>0.13220384245383918</v>
      </c>
      <c r="EF35" s="74">
        <f t="shared" si="81"/>
        <v>0.25819774865535444</v>
      </c>
      <c r="EG35" s="75">
        <f t="shared" si="81"/>
        <v>3.7002626049121509E-2</v>
      </c>
      <c r="EH35" s="75">
        <f t="shared" si="81"/>
        <v>4.7236239196690941E-2</v>
      </c>
      <c r="EI35" s="75">
        <f t="shared" si="81"/>
        <v>2.5332298387977101E-2</v>
      </c>
      <c r="EJ35" s="76">
        <f t="shared" si="81"/>
        <v>5.2189965628325841E-2</v>
      </c>
    </row>
    <row r="36" spans="1:140" x14ac:dyDescent="0.25">
      <c r="A36" s="3">
        <v>34942</v>
      </c>
      <c r="B36" s="4"/>
      <c r="C36" s="22">
        <v>4.7000000000000002E-3</v>
      </c>
      <c r="D36" s="22"/>
      <c r="E36" s="22">
        <v>4.5999999999999999E-3</v>
      </c>
      <c r="F36" s="22">
        <v>1.84E-2</v>
      </c>
      <c r="G36" s="22">
        <v>1.89E-2</v>
      </c>
      <c r="H36" s="22">
        <v>-2.0000000000000001E-4</v>
      </c>
      <c r="J36" s="7">
        <v>2.24384069607E-2</v>
      </c>
      <c r="K36" s="7">
        <v>6.6494069606899998E-3</v>
      </c>
      <c r="L36" s="7">
        <v>8.0714069606899995E-3</v>
      </c>
      <c r="M36" s="9">
        <v>0.105808406961</v>
      </c>
      <c r="N36" s="9">
        <v>-3.3861347283900001E-3</v>
      </c>
      <c r="O36" s="9">
        <v>9.6681722327000008E-3</v>
      </c>
      <c r="P36" s="10">
        <v>1.52194069607E-2</v>
      </c>
      <c r="Q36" s="10">
        <v>7.5354069606900003E-3</v>
      </c>
      <c r="R36" s="10">
        <v>7.5324069606899999E-3</v>
      </c>
      <c r="S36" s="13">
        <v>5.9835406960699999E-2</v>
      </c>
      <c r="T36" s="27"/>
      <c r="U36" s="7">
        <f t="shared" si="33"/>
        <v>1.77384069607E-2</v>
      </c>
      <c r="V36" s="7">
        <f t="shared" si="33"/>
        <v>1.9494069606899997E-3</v>
      </c>
      <c r="W36" s="7">
        <f t="shared" si="33"/>
        <v>3.3714069606899993E-3</v>
      </c>
      <c r="X36" s="9">
        <f t="shared" si="33"/>
        <v>0.101108406961</v>
      </c>
      <c r="Y36" s="9">
        <f t="shared" si="33"/>
        <v>-8.0861347283899994E-3</v>
      </c>
      <c r="Z36" s="9">
        <f t="shared" si="33"/>
        <v>4.9681722327000006E-3</v>
      </c>
      <c r="AA36" s="10">
        <f t="shared" si="33"/>
        <v>1.0519406960700001E-2</v>
      </c>
      <c r="AB36" s="10">
        <f t="shared" si="33"/>
        <v>2.8354069606900002E-3</v>
      </c>
      <c r="AC36" s="10">
        <f t="shared" si="33"/>
        <v>2.8324069606899998E-3</v>
      </c>
      <c r="AD36" s="13">
        <f t="shared" si="33"/>
        <v>5.5135406960699997E-2</v>
      </c>
      <c r="AF36" s="7">
        <f t="shared" si="50"/>
        <v>1.2964056944577501E-2</v>
      </c>
      <c r="AG36" s="7">
        <f t="shared" si="34"/>
        <v>1.6942051215688568E-4</v>
      </c>
      <c r="AH36" s="7">
        <f t="shared" si="35"/>
        <v>7.7064501428581915E-3</v>
      </c>
      <c r="AI36" s="9">
        <f t="shared" si="36"/>
        <v>9.4124761334726234E-2</v>
      </c>
      <c r="AJ36" s="9">
        <f t="shared" si="37"/>
        <v>-1.0692150001864931E-2</v>
      </c>
      <c r="AK36" s="9">
        <f t="shared" si="38"/>
        <v>1.1145162251177693E-3</v>
      </c>
      <c r="AL36" s="10">
        <f t="shared" si="39"/>
        <v>5.8243748705646588E-3</v>
      </c>
      <c r="AM36" s="10">
        <f t="shared" si="40"/>
        <v>-6.7176204440692888E-4</v>
      </c>
      <c r="AN36" s="10">
        <f t="shared" si="41"/>
        <v>1.0657079698851461E-3</v>
      </c>
      <c r="AO36" s="13">
        <f t="shared" si="42"/>
        <v>5.0803344730553972E-2</v>
      </c>
      <c r="AQ36" s="31">
        <f t="shared" si="79"/>
        <v>1.0863841132650691</v>
      </c>
      <c r="AR36" s="31">
        <f t="shared" si="79"/>
        <v>1.0754123785039098</v>
      </c>
      <c r="AS36" s="31">
        <f t="shared" si="79"/>
        <v>0.98840648256434382</v>
      </c>
      <c r="AT36" s="32">
        <f t="shared" si="79"/>
        <v>1.111364924969527</v>
      </c>
      <c r="AU36" s="32">
        <f t="shared" si="79"/>
        <v>1.1074999956262239</v>
      </c>
      <c r="AV36" s="32">
        <f t="shared" si="79"/>
        <v>0.99291373537237948</v>
      </c>
      <c r="AW36" s="33">
        <f t="shared" si="79"/>
        <v>1.131309131641421</v>
      </c>
      <c r="AX36" s="33">
        <f t="shared" si="79"/>
        <v>1.0045764666587227</v>
      </c>
      <c r="AY36" s="33">
        <f t="shared" si="79"/>
        <v>1.0702360341936137</v>
      </c>
      <c r="AZ36" s="34">
        <f t="shared" si="79"/>
        <v>1.0876616048382524</v>
      </c>
      <c r="BB36" s="31">
        <f>MAX(AQ$17:AQ36)</f>
        <v>1.0863841132650691</v>
      </c>
      <c r="BC36" s="31">
        <f>MAX(AR$17:AR36)</f>
        <v>1.0754123785039098</v>
      </c>
      <c r="BD36" s="31">
        <f>MAX(AS$17:AS36)</f>
        <v>1.1836757589386107</v>
      </c>
      <c r="BE36" s="32">
        <f>MAX(AT$17:AT36)</f>
        <v>1.111364924969527</v>
      </c>
      <c r="BF36" s="32">
        <f>MAX(AU$17:AU36)</f>
        <v>1.2055880129850607</v>
      </c>
      <c r="BG36" s="32">
        <f>MAX(AV$17:AV36)</f>
        <v>1.2329361127466711</v>
      </c>
      <c r="BH36" s="33">
        <f>MAX(AW$17:AW36)</f>
        <v>1.131309131641421</v>
      </c>
      <c r="BI36" s="33">
        <f>MAX(AX$17:AX36)</f>
        <v>1.0045764666587227</v>
      </c>
      <c r="BJ36" s="33">
        <f>MAX(AY$17:AY36)</f>
        <v>1.0702360341936137</v>
      </c>
      <c r="BK36" s="34">
        <f>MAX(AZ$17:AZ36)</f>
        <v>1.0876616048382524</v>
      </c>
      <c r="BM36" s="7">
        <f t="shared" si="52"/>
        <v>0</v>
      </c>
      <c r="BN36" s="7">
        <f t="shared" si="44"/>
        <v>0</v>
      </c>
      <c r="BO36" s="7">
        <f t="shared" si="44"/>
        <v>0.16496855232497343</v>
      </c>
      <c r="BP36" s="9">
        <f t="shared" si="44"/>
        <v>0</v>
      </c>
      <c r="BQ36" s="9">
        <f t="shared" si="44"/>
        <v>8.1361141867999184E-2</v>
      </c>
      <c r="BR36" s="9">
        <f t="shared" si="44"/>
        <v>0.19467543767501647</v>
      </c>
      <c r="BS36" s="10">
        <f t="shared" si="44"/>
        <v>0</v>
      </c>
      <c r="BT36" s="10">
        <f t="shared" si="44"/>
        <v>0</v>
      </c>
      <c r="BU36" s="10">
        <f t="shared" si="44"/>
        <v>0</v>
      </c>
      <c r="BV36" s="13">
        <f t="shared" si="44"/>
        <v>0</v>
      </c>
      <c r="BX36" s="72">
        <f t="shared" si="68"/>
        <v>2.24384069607E-2</v>
      </c>
      <c r="BY36" s="72">
        <f t="shared" si="53"/>
        <v>6.6494069606899998E-3</v>
      </c>
      <c r="BZ36" s="72">
        <f t="shared" si="53"/>
        <v>6.6313275792171701E-3</v>
      </c>
      <c r="CA36" s="9">
        <f t="shared" si="53"/>
        <v>0.105808406961</v>
      </c>
      <c r="CB36" s="9">
        <f t="shared" si="53"/>
        <v>5.781261608919612E-5</v>
      </c>
      <c r="CC36" s="9">
        <f t="shared" si="53"/>
        <v>6.2785131837645378E-3</v>
      </c>
      <c r="CD36" s="10">
        <f t="shared" si="53"/>
        <v>1.52194069607E-2</v>
      </c>
      <c r="CE36" s="10">
        <f t="shared" si="53"/>
        <v>7.5354069606900003E-3</v>
      </c>
      <c r="CF36" s="10">
        <f t="shared" si="53"/>
        <v>7.5324069606899999E-3</v>
      </c>
      <c r="CG36" s="13">
        <f t="shared" si="53"/>
        <v>5.9835406960699999E-2</v>
      </c>
      <c r="CI36" s="31">
        <f t="shared" si="80"/>
        <v>1.0863841132650691</v>
      </c>
      <c r="CJ36" s="31">
        <f t="shared" si="80"/>
        <v>1.0754123785039098</v>
      </c>
      <c r="CK36" s="31">
        <f t="shared" si="80"/>
        <v>1.0077126977252258</v>
      </c>
      <c r="CL36" s="32">
        <f t="shared" si="80"/>
        <v>1.1049180144819954</v>
      </c>
      <c r="CM36" s="32">
        <f t="shared" si="80"/>
        <v>1.1184785422481462</v>
      </c>
      <c r="CN36" s="32">
        <f t="shared" si="80"/>
        <v>1.1149776747002658</v>
      </c>
      <c r="CO36" s="33">
        <f t="shared" si="80"/>
        <v>1.131309131641421</v>
      </c>
      <c r="CP36" s="33">
        <f t="shared" si="80"/>
        <v>1.0045764666587227</v>
      </c>
      <c r="CQ36" s="33">
        <f t="shared" si="80"/>
        <v>1.0702360341936137</v>
      </c>
      <c r="CR36" s="34">
        <f t="shared" si="80"/>
        <v>1.0870441998354246</v>
      </c>
      <c r="CT36" s="31">
        <f>MAX(CI$17:CI36)</f>
        <v>1.0863841132650691</v>
      </c>
      <c r="CU36" s="31">
        <f>MAX(CJ$17:CJ36)</f>
        <v>1.0754123785039098</v>
      </c>
      <c r="CV36" s="31">
        <f>MAX(CK$17:CK36)</f>
        <v>1.1496529981636603</v>
      </c>
      <c r="CW36" s="32">
        <f>MAX(CL$17:CL36)</f>
        <v>1.1049180144819954</v>
      </c>
      <c r="CX36" s="32">
        <f>MAX(CM$17:CM36)</f>
        <v>1.2055880129850607</v>
      </c>
      <c r="CY36" s="32">
        <f>MAX(CN$17:CN36)</f>
        <v>1.1711361203259556</v>
      </c>
      <c r="CZ36" s="33">
        <f>MAX(CO$17:CO36)</f>
        <v>1.131309131641421</v>
      </c>
      <c r="DA36" s="33">
        <f>MAX(CP$17:CP36)</f>
        <v>1.0045764666587227</v>
      </c>
      <c r="DB36" s="33">
        <f>MAX(CQ$17:CQ36)</f>
        <v>1.0702360341936137</v>
      </c>
      <c r="DC36" s="34">
        <f>MAX(CR$17:CR36)</f>
        <v>1.0870441998354246</v>
      </c>
      <c r="DE36" s="7">
        <f t="shared" si="55"/>
        <v>0</v>
      </c>
      <c r="DF36" s="7">
        <f t="shared" si="47"/>
        <v>0</v>
      </c>
      <c r="DG36" s="7">
        <f t="shared" si="47"/>
        <v>0.12346360220445268</v>
      </c>
      <c r="DH36" s="9">
        <f t="shared" si="47"/>
        <v>0</v>
      </c>
      <c r="DI36" s="9">
        <f t="shared" si="47"/>
        <v>7.2254758506788405E-2</v>
      </c>
      <c r="DJ36" s="9">
        <f t="shared" si="47"/>
        <v>4.7952107915567983E-2</v>
      </c>
      <c r="DK36" s="10">
        <f t="shared" si="47"/>
        <v>0</v>
      </c>
      <c r="DL36" s="10">
        <f t="shared" si="47"/>
        <v>0</v>
      </c>
      <c r="DM36" s="10">
        <f t="shared" si="47"/>
        <v>0</v>
      </c>
      <c r="DN36" s="13">
        <f t="shared" si="47"/>
        <v>0</v>
      </c>
      <c r="DP36" s="31">
        <f t="shared" si="56"/>
        <v>1</v>
      </c>
      <c r="DQ36" s="31">
        <f t="shared" si="57"/>
        <v>1</v>
      </c>
      <c r="DR36" s="31">
        <f t="shared" si="58"/>
        <v>0.52871874914702022</v>
      </c>
      <c r="DS36" s="32">
        <f t="shared" si="59"/>
        <v>1</v>
      </c>
      <c r="DT36" s="32">
        <f t="shared" si="60"/>
        <v>0.56122476818023603</v>
      </c>
      <c r="DU36" s="32">
        <f t="shared" si="61"/>
        <v>0.33348151245016755</v>
      </c>
      <c r="DV36" s="33">
        <f t="shared" si="62"/>
        <v>1</v>
      </c>
      <c r="DW36" s="33">
        <f t="shared" si="63"/>
        <v>1</v>
      </c>
      <c r="DX36" s="33">
        <f t="shared" si="64"/>
        <v>1</v>
      </c>
      <c r="DY36" s="34">
        <f t="shared" si="65"/>
        <v>1</v>
      </c>
      <c r="EA36" s="72">
        <f t="shared" ref="EA36:EJ36" si="82">STDEV(U24:U35)*SQRT(12)</f>
        <v>7.2728191515332621E-2</v>
      </c>
      <c r="EB36" s="72">
        <f t="shared" si="82"/>
        <v>4.1150636932106736E-2</v>
      </c>
      <c r="EC36" s="72">
        <f t="shared" si="82"/>
        <v>0.11129823942650842</v>
      </c>
      <c r="ED36" s="74">
        <f t="shared" si="82"/>
        <v>7.8762551628769897E-2</v>
      </c>
      <c r="EE36" s="74">
        <f t="shared" si="82"/>
        <v>0.13526680360863411</v>
      </c>
      <c r="EF36" s="74">
        <f t="shared" si="82"/>
        <v>0.25193589716820836</v>
      </c>
      <c r="EG36" s="75">
        <f t="shared" si="82"/>
        <v>4.0041178916814538E-2</v>
      </c>
      <c r="EH36" s="75">
        <f t="shared" si="82"/>
        <v>4.7527799889190404E-2</v>
      </c>
      <c r="EI36" s="75">
        <f t="shared" si="82"/>
        <v>2.4481700587749951E-2</v>
      </c>
      <c r="EJ36" s="76">
        <f t="shared" si="82"/>
        <v>5.6110214637296353E-2</v>
      </c>
    </row>
    <row r="37" spans="1:140" x14ac:dyDescent="0.25">
      <c r="A37" s="3">
        <v>34971</v>
      </c>
      <c r="B37" s="4"/>
      <c r="C37" s="22">
        <v>4.3E-3</v>
      </c>
      <c r="D37" s="22"/>
      <c r="E37" s="22">
        <v>3.2100000000000004E-2</v>
      </c>
      <c r="F37" s="22">
        <v>-2.0199999999999999E-2</v>
      </c>
      <c r="G37" s="22">
        <v>-9.1999999999999998E-3</v>
      </c>
      <c r="H37" s="22">
        <v>2.63E-2</v>
      </c>
      <c r="J37" s="7">
        <v>1.09347674081E-2</v>
      </c>
      <c r="K37" s="7">
        <v>-5.9032325918900001E-3</v>
      </c>
      <c r="L37" s="7">
        <v>-2.9486232591899999E-2</v>
      </c>
      <c r="M37" s="9">
        <v>1.8117674081099999E-3</v>
      </c>
      <c r="N37" s="9">
        <v>-9.3702232591899998E-2</v>
      </c>
      <c r="O37" s="9">
        <v>1.8599767408100001E-2</v>
      </c>
      <c r="P37" s="10">
        <v>1.8506767408099999E-2</v>
      </c>
      <c r="Q37" s="10">
        <v>1.10447674081E-2</v>
      </c>
      <c r="R37" s="10">
        <v>1.02637674081E-2</v>
      </c>
      <c r="S37" s="13">
        <v>3.5947674081099998E-3</v>
      </c>
      <c r="T37" s="27"/>
      <c r="U37" s="7">
        <f t="shared" si="33"/>
        <v>6.6347674080999997E-3</v>
      </c>
      <c r="V37" s="7">
        <f t="shared" si="33"/>
        <v>-1.020323259189E-2</v>
      </c>
      <c r="W37" s="7">
        <f t="shared" si="33"/>
        <v>-3.3786232591900001E-2</v>
      </c>
      <c r="X37" s="9">
        <f t="shared" si="33"/>
        <v>-2.4882325918900001E-3</v>
      </c>
      <c r="Y37" s="9">
        <f t="shared" si="33"/>
        <v>-9.8002232591899996E-2</v>
      </c>
      <c r="Z37" s="9">
        <f t="shared" si="33"/>
        <v>1.4299767408100001E-2</v>
      </c>
      <c r="AA37" s="10">
        <f t="shared" si="33"/>
        <v>1.4206767408099999E-2</v>
      </c>
      <c r="AB37" s="10">
        <f t="shared" si="33"/>
        <v>6.7447674081000004E-3</v>
      </c>
      <c r="AC37" s="10">
        <f t="shared" si="33"/>
        <v>5.9637674081E-3</v>
      </c>
      <c r="AD37" s="13">
        <f t="shared" si="33"/>
        <v>-7.052325918900002E-4</v>
      </c>
      <c r="AF37" s="7">
        <f t="shared" si="50"/>
        <v>-1.0780445734275222E-2</v>
      </c>
      <c r="AG37" s="7">
        <f t="shared" si="34"/>
        <v>-1.7247119345754527E-2</v>
      </c>
      <c r="AH37" s="7">
        <f t="shared" si="35"/>
        <v>-5.8956462578570179E-3</v>
      </c>
      <c r="AI37" s="9">
        <f t="shared" si="36"/>
        <v>-1.3634385511545563E-2</v>
      </c>
      <c r="AJ37" s="9">
        <f t="shared" si="37"/>
        <v>-9.8652837482000266E-2</v>
      </c>
      <c r="AK37" s="9">
        <f t="shared" si="38"/>
        <v>-4.5192015451621399E-3</v>
      </c>
      <c r="AL37" s="10">
        <f t="shared" si="39"/>
        <v>2.2595832836422962E-3</v>
      </c>
      <c r="AM37" s="10">
        <f t="shared" si="40"/>
        <v>-1.5396093973317308E-3</v>
      </c>
      <c r="AN37" s="10">
        <f t="shared" si="41"/>
        <v>6.7302019466135288E-4</v>
      </c>
      <c r="AO37" s="13">
        <f t="shared" si="42"/>
        <v>-1.3050288286048295E-2</v>
      </c>
      <c r="AQ37" s="31">
        <f t="shared" si="79"/>
        <v>1.0982634708594776</v>
      </c>
      <c r="AR37" s="31">
        <f t="shared" si="79"/>
        <v>1.0690639691014037</v>
      </c>
      <c r="AS37" s="31">
        <f t="shared" si="79"/>
        <v>0.95926209912410987</v>
      </c>
      <c r="AT37" s="32">
        <f t="shared" si="79"/>
        <v>1.1133784597191034</v>
      </c>
      <c r="AU37" s="32">
        <f t="shared" si="79"/>
        <v>1.0037247734405272</v>
      </c>
      <c r="AV37" s="32">
        <f t="shared" si="79"/>
        <v>1.0113816999066134</v>
      </c>
      <c r="AW37" s="33">
        <f t="shared" si="79"/>
        <v>1.1522460066073685</v>
      </c>
      <c r="AX37" s="33">
        <f t="shared" si="79"/>
        <v>1.0156717800766193</v>
      </c>
      <c r="AY37" s="33">
        <f t="shared" si="79"/>
        <v>1.0812206879203443</v>
      </c>
      <c r="AZ37" s="34">
        <f t="shared" si="79"/>
        <v>1.0915714953263775</v>
      </c>
      <c r="BB37" s="31">
        <f>MAX(AQ$17:AQ37)</f>
        <v>1.0982634708594776</v>
      </c>
      <c r="BC37" s="31">
        <f>MAX(AR$17:AR37)</f>
        <v>1.0754123785039098</v>
      </c>
      <c r="BD37" s="31">
        <f>MAX(AS$17:AS37)</f>
        <v>1.1836757589386107</v>
      </c>
      <c r="BE37" s="32">
        <f>MAX(AT$17:AT37)</f>
        <v>1.1133784597191034</v>
      </c>
      <c r="BF37" s="32">
        <f>MAX(AU$17:AU37)</f>
        <v>1.2055880129850607</v>
      </c>
      <c r="BG37" s="32">
        <f>MAX(AV$17:AV37)</f>
        <v>1.2329361127466711</v>
      </c>
      <c r="BH37" s="33">
        <f>MAX(AW$17:AW37)</f>
        <v>1.1522460066073685</v>
      </c>
      <c r="BI37" s="33">
        <f>MAX(AX$17:AX37)</f>
        <v>1.0156717800766193</v>
      </c>
      <c r="BJ37" s="33">
        <f>MAX(AY$17:AY37)</f>
        <v>1.0812206879203443</v>
      </c>
      <c r="BK37" s="34">
        <f>MAX(AZ$17:AZ37)</f>
        <v>1.0915714953263775</v>
      </c>
      <c r="BM37" s="7">
        <f t="shared" si="52"/>
        <v>0</v>
      </c>
      <c r="BN37" s="7">
        <f t="shared" si="44"/>
        <v>5.9032325918899195E-3</v>
      </c>
      <c r="BO37" s="7">
        <f t="shared" si="44"/>
        <v>0.18959048381267021</v>
      </c>
      <c r="BP37" s="9">
        <f t="shared" si="44"/>
        <v>0</v>
      </c>
      <c r="BQ37" s="9">
        <f t="shared" si="44"/>
        <v>0.16743965382064135</v>
      </c>
      <c r="BR37" s="9">
        <f t="shared" si="44"/>
        <v>0.17969658812774192</v>
      </c>
      <c r="BS37" s="10">
        <f t="shared" si="44"/>
        <v>0</v>
      </c>
      <c r="BT37" s="10">
        <f t="shared" si="44"/>
        <v>0</v>
      </c>
      <c r="BU37" s="10">
        <f t="shared" si="44"/>
        <v>0</v>
      </c>
      <c r="BV37" s="13">
        <f t="shared" si="44"/>
        <v>0</v>
      </c>
      <c r="BX37" s="72">
        <f t="shared" si="68"/>
        <v>1.09347674081E-2</v>
      </c>
      <c r="BY37" s="72">
        <f t="shared" si="53"/>
        <v>-5.9032325918900001E-3</v>
      </c>
      <c r="BZ37" s="72">
        <f t="shared" si="53"/>
        <v>-1.3563414634379654E-2</v>
      </c>
      <c r="CA37" s="9">
        <f t="shared" si="53"/>
        <v>1.8117674081099999E-3</v>
      </c>
      <c r="CB37" s="9">
        <f t="shared" si="53"/>
        <v>-5.0701280267534649E-2</v>
      </c>
      <c r="CC37" s="9">
        <f t="shared" si="53"/>
        <v>9.0687080629388017E-3</v>
      </c>
      <c r="CD37" s="10">
        <f t="shared" si="53"/>
        <v>1.8506767408099999E-2</v>
      </c>
      <c r="CE37" s="10">
        <f t="shared" si="53"/>
        <v>1.10447674081E-2</v>
      </c>
      <c r="CF37" s="10">
        <f t="shared" si="53"/>
        <v>1.02637674081E-2</v>
      </c>
      <c r="CG37" s="13">
        <f t="shared" si="53"/>
        <v>3.5947674081099998E-3</v>
      </c>
      <c r="CI37" s="31">
        <f t="shared" si="80"/>
        <v>1.0982634708594776</v>
      </c>
      <c r="CJ37" s="31">
        <f t="shared" si="80"/>
        <v>1.0690639691014037</v>
      </c>
      <c r="CK37" s="31">
        <f t="shared" si="80"/>
        <v>0.99404467257364926</v>
      </c>
      <c r="CL37" s="32">
        <f t="shared" si="80"/>
        <v>1.1069198689292674</v>
      </c>
      <c r="CM37" s="32">
        <f t="shared" si="80"/>
        <v>1.0617702482043994</v>
      </c>
      <c r="CN37" s="32">
        <f t="shared" si="80"/>
        <v>1.1250890817288168</v>
      </c>
      <c r="CO37" s="33">
        <f t="shared" si="80"/>
        <v>1.1522460066073685</v>
      </c>
      <c r="CP37" s="33">
        <f t="shared" si="80"/>
        <v>1.0156717800766193</v>
      </c>
      <c r="CQ37" s="33">
        <f t="shared" si="80"/>
        <v>1.0812206879203443</v>
      </c>
      <c r="CR37" s="34">
        <f t="shared" si="80"/>
        <v>1.0909518708961681</v>
      </c>
      <c r="CT37" s="31">
        <f>MAX(CI$17:CI37)</f>
        <v>1.0982634708594776</v>
      </c>
      <c r="CU37" s="31">
        <f>MAX(CJ$17:CJ37)</f>
        <v>1.0754123785039098</v>
      </c>
      <c r="CV37" s="31">
        <f>MAX(CK$17:CK37)</f>
        <v>1.1496529981636603</v>
      </c>
      <c r="CW37" s="32">
        <f>MAX(CL$17:CL37)</f>
        <v>1.1069198689292674</v>
      </c>
      <c r="CX37" s="32">
        <f>MAX(CM$17:CM37)</f>
        <v>1.2055880129850607</v>
      </c>
      <c r="CY37" s="32">
        <f>MAX(CN$17:CN37)</f>
        <v>1.1711361203259556</v>
      </c>
      <c r="CZ37" s="33">
        <f>MAX(CO$17:CO37)</f>
        <v>1.1522460066073685</v>
      </c>
      <c r="DA37" s="33">
        <f>MAX(CP$17:CP37)</f>
        <v>1.0156717800766193</v>
      </c>
      <c r="DB37" s="33">
        <f>MAX(CQ$17:CQ37)</f>
        <v>1.0812206879203443</v>
      </c>
      <c r="DC37" s="34">
        <f>MAX(CR$17:CR37)</f>
        <v>1.0909518708961681</v>
      </c>
      <c r="DE37" s="7">
        <f t="shared" si="55"/>
        <v>0</v>
      </c>
      <c r="DF37" s="7">
        <f t="shared" si="47"/>
        <v>5.9032325918899195E-3</v>
      </c>
      <c r="DG37" s="7">
        <f t="shared" si="47"/>
        <v>0.13535242880987922</v>
      </c>
      <c r="DH37" s="9">
        <f t="shared" si="47"/>
        <v>0</v>
      </c>
      <c r="DI37" s="9">
        <f t="shared" si="47"/>
        <v>0.11929263001260737</v>
      </c>
      <c r="DJ37" s="9">
        <f t="shared" si="47"/>
        <v>3.9318263520317996E-2</v>
      </c>
      <c r="DK37" s="10">
        <f t="shared" si="47"/>
        <v>0</v>
      </c>
      <c r="DL37" s="10">
        <f t="shared" si="47"/>
        <v>0</v>
      </c>
      <c r="DM37" s="10">
        <f t="shared" si="47"/>
        <v>0</v>
      </c>
      <c r="DN37" s="13">
        <f t="shared" si="47"/>
        <v>0</v>
      </c>
      <c r="DP37" s="31">
        <f t="shared" si="56"/>
        <v>1</v>
      </c>
      <c r="DQ37" s="31">
        <f t="shared" si="57"/>
        <v>1</v>
      </c>
      <c r="DR37" s="31">
        <f t="shared" si="58"/>
        <v>0.53309524934181751</v>
      </c>
      <c r="DS37" s="32">
        <f t="shared" si="59"/>
        <v>0.80334495914894266</v>
      </c>
      <c r="DT37" s="32">
        <f t="shared" si="60"/>
        <v>0.44508588622234346</v>
      </c>
      <c r="DU37" s="32">
        <f t="shared" si="61"/>
        <v>0.48614125702515237</v>
      </c>
      <c r="DV37" s="33">
        <f t="shared" si="62"/>
        <v>1</v>
      </c>
      <c r="DW37" s="33">
        <f t="shared" si="63"/>
        <v>1</v>
      </c>
      <c r="DX37" s="33">
        <f t="shared" si="64"/>
        <v>1</v>
      </c>
      <c r="DY37" s="34">
        <f t="shared" si="65"/>
        <v>1</v>
      </c>
      <c r="EA37" s="72">
        <f t="shared" ref="EA37:EJ37" si="83">STDEV(U25:U36)*SQRT(12)</f>
        <v>7.3321808434049382E-2</v>
      </c>
      <c r="EB37" s="72">
        <f t="shared" si="83"/>
        <v>3.7444039473636358E-2</v>
      </c>
      <c r="EC37" s="72">
        <f t="shared" si="83"/>
        <v>0.10295068995231266</v>
      </c>
      <c r="ED37" s="74">
        <f t="shared" si="83"/>
        <v>0.12447952633690415</v>
      </c>
      <c r="EE37" s="74">
        <f t="shared" si="83"/>
        <v>0.13533520576679584</v>
      </c>
      <c r="EF37" s="74">
        <f t="shared" si="83"/>
        <v>0.17874210613520961</v>
      </c>
      <c r="EG37" s="75">
        <f t="shared" si="83"/>
        <v>4.0657513791505569E-2</v>
      </c>
      <c r="EH37" s="75">
        <f t="shared" si="83"/>
        <v>4.756454733272885E-2</v>
      </c>
      <c r="EI37" s="75">
        <f t="shared" si="83"/>
        <v>2.3008446054224807E-2</v>
      </c>
      <c r="EJ37" s="76">
        <f t="shared" si="83"/>
        <v>7.4165147511192284E-2</v>
      </c>
    </row>
    <row r="38" spans="1:140" x14ac:dyDescent="0.25">
      <c r="A38" s="3">
        <v>35003</v>
      </c>
      <c r="B38" s="4"/>
      <c r="C38" s="22">
        <v>4.7000000000000002E-3</v>
      </c>
      <c r="D38" s="22"/>
      <c r="E38" s="22">
        <v>-1.6E-2</v>
      </c>
      <c r="F38" s="22">
        <v>-3.9900000000000005E-2</v>
      </c>
      <c r="G38" s="22">
        <v>-8.0000000000000004E-4</v>
      </c>
      <c r="H38" s="22">
        <v>4.1399999999999999E-2</v>
      </c>
      <c r="J38" s="7">
        <v>-1.8388232588599999E-2</v>
      </c>
      <c r="K38" s="7">
        <v>2.6347674114000001E-3</v>
      </c>
      <c r="L38" s="7">
        <v>6.3377767411399999E-2</v>
      </c>
      <c r="M38" s="9">
        <v>9.8587674114000001E-3</v>
      </c>
      <c r="N38" s="9">
        <v>-1.0777418538200001E-2</v>
      </c>
      <c r="O38" s="9">
        <v>-5.6782586108999999E-2</v>
      </c>
      <c r="P38" s="10">
        <v>-2.7532325885999999E-3</v>
      </c>
      <c r="Q38" s="10">
        <v>1.2783767411400001E-2</v>
      </c>
      <c r="R38" s="10">
        <v>1.12617674114E-2</v>
      </c>
      <c r="S38" s="13">
        <v>-1.2552325885999999E-3</v>
      </c>
      <c r="T38" s="27"/>
      <c r="U38" s="7">
        <f t="shared" si="33"/>
        <v>-2.3088232588599999E-2</v>
      </c>
      <c r="V38" s="7">
        <f t="shared" si="33"/>
        <v>-2.0652325886000001E-3</v>
      </c>
      <c r="W38" s="7">
        <f t="shared" si="33"/>
        <v>5.8677767411399996E-2</v>
      </c>
      <c r="X38" s="9">
        <f t="shared" si="33"/>
        <v>5.1587674113999999E-3</v>
      </c>
      <c r="Y38" s="9">
        <f t="shared" si="33"/>
        <v>-1.5477418538200002E-2</v>
      </c>
      <c r="Z38" s="9">
        <f t="shared" si="33"/>
        <v>-6.1482586109000002E-2</v>
      </c>
      <c r="AA38" s="10">
        <f t="shared" si="33"/>
        <v>-7.4532325886000001E-3</v>
      </c>
      <c r="AB38" s="10">
        <f t="shared" si="33"/>
        <v>8.0837674113999995E-3</v>
      </c>
      <c r="AC38" s="10">
        <f t="shared" si="33"/>
        <v>6.5617674113999996E-3</v>
      </c>
      <c r="AD38" s="13">
        <f t="shared" si="33"/>
        <v>-5.9552325885999999E-3</v>
      </c>
      <c r="AF38" s="7">
        <f t="shared" si="50"/>
        <v>-1.8393426953784094E-2</v>
      </c>
      <c r="AG38" s="7">
        <f t="shared" si="34"/>
        <v>9.7920827951508173E-5</v>
      </c>
      <c r="AH38" s="7">
        <f t="shared" si="35"/>
        <v>4.5367567359800166E-2</v>
      </c>
      <c r="AI38" s="9">
        <f t="shared" si="36"/>
        <v>1.2932181576231481E-3</v>
      </c>
      <c r="AJ38" s="9">
        <f t="shared" si="37"/>
        <v>-1.9548213953402865E-2</v>
      </c>
      <c r="AK38" s="9">
        <f t="shared" si="38"/>
        <v>-5.412586223727292E-2</v>
      </c>
      <c r="AL38" s="10">
        <f t="shared" si="39"/>
        <v>-6.71574351847932E-3</v>
      </c>
      <c r="AM38" s="10">
        <f t="shared" si="40"/>
        <v>8.155161340372051E-3</v>
      </c>
      <c r="AN38" s="10">
        <f t="shared" si="41"/>
        <v>7.4349009073680968E-3</v>
      </c>
      <c r="AO38" s="13">
        <f t="shared" si="42"/>
        <v>-4.2848342602495593E-3</v>
      </c>
      <c r="AQ38" s="31">
        <f t="shared" si="79"/>
        <v>1.0780683467137504</v>
      </c>
      <c r="AR38" s="31">
        <f t="shared" si="79"/>
        <v>1.0718807040078939</v>
      </c>
      <c r="AS38" s="31">
        <f t="shared" si="79"/>
        <v>1.020057989328969</v>
      </c>
      <c r="AT38" s="32">
        <f t="shared" si="79"/>
        <v>1.1243549989943367</v>
      </c>
      <c r="AU38" s="32">
        <f t="shared" si="79"/>
        <v>0.99290721145999872</v>
      </c>
      <c r="AV38" s="32">
        <f t="shared" si="79"/>
        <v>0.95395283144259935</v>
      </c>
      <c r="AW38" s="33">
        <f t="shared" si="79"/>
        <v>1.1490736053518928</v>
      </c>
      <c r="AX38" s="33">
        <f t="shared" si="79"/>
        <v>1.0286558918794413</v>
      </c>
      <c r="AY38" s="33">
        <f t="shared" si="79"/>
        <v>1.0933971438280972</v>
      </c>
      <c r="AZ38" s="34">
        <f t="shared" si="79"/>
        <v>1.0902013192126569</v>
      </c>
      <c r="BB38" s="31">
        <f>MAX(AQ$17:AQ38)</f>
        <v>1.0982634708594776</v>
      </c>
      <c r="BC38" s="31">
        <f>MAX(AR$17:AR38)</f>
        <v>1.0754123785039098</v>
      </c>
      <c r="BD38" s="31">
        <f>MAX(AS$17:AS38)</f>
        <v>1.1836757589386107</v>
      </c>
      <c r="BE38" s="32">
        <f>MAX(AT$17:AT38)</f>
        <v>1.1243549989943367</v>
      </c>
      <c r="BF38" s="32">
        <f>MAX(AU$17:AU38)</f>
        <v>1.2055880129850607</v>
      </c>
      <c r="BG38" s="32">
        <f>MAX(AV$17:AV38)</f>
        <v>1.2329361127466711</v>
      </c>
      <c r="BH38" s="33">
        <f>MAX(AW$17:AW38)</f>
        <v>1.1522460066073685</v>
      </c>
      <c r="BI38" s="33">
        <f>MAX(AX$17:AX38)</f>
        <v>1.0286558918794413</v>
      </c>
      <c r="BJ38" s="33">
        <f>MAX(AY$17:AY38)</f>
        <v>1.0933971438280972</v>
      </c>
      <c r="BK38" s="34">
        <f>MAX(AZ$17:AZ38)</f>
        <v>1.0915714953263775</v>
      </c>
      <c r="BM38" s="7">
        <f t="shared" si="52"/>
        <v>1.838823258860002E-2</v>
      </c>
      <c r="BN38" s="7">
        <f t="shared" si="44"/>
        <v>3.2840188253449973E-3</v>
      </c>
      <c r="BO38" s="7">
        <f t="shared" si="44"/>
        <v>0.13822853798776449</v>
      </c>
      <c r="BP38" s="9">
        <f t="shared" si="44"/>
        <v>0</v>
      </c>
      <c r="BQ38" s="9">
        <f t="shared" si="44"/>
        <v>0.17641250512972498</v>
      </c>
      <c r="BR38" s="9">
        <f t="shared" si="44"/>
        <v>0.22627553724788491</v>
      </c>
      <c r="BS38" s="10">
        <f t="shared" si="44"/>
        <v>2.7532325886000602E-3</v>
      </c>
      <c r="BT38" s="10">
        <f t="shared" si="44"/>
        <v>0</v>
      </c>
      <c r="BU38" s="10">
        <f t="shared" si="44"/>
        <v>0</v>
      </c>
      <c r="BV38" s="13">
        <f t="shared" si="44"/>
        <v>1.2552325886000801E-3</v>
      </c>
      <c r="BX38" s="72">
        <f t="shared" si="68"/>
        <v>-1.8388232588599999E-2</v>
      </c>
      <c r="BY38" s="72">
        <f t="shared" si="53"/>
        <v>2.6347674114000001E-3</v>
      </c>
      <c r="BZ38" s="72">
        <f t="shared" si="53"/>
        <v>3.5980839049001456E-2</v>
      </c>
      <c r="CA38" s="9">
        <f t="shared" si="53"/>
        <v>8.8442697953700286E-3</v>
      </c>
      <c r="CB38" s="9">
        <f t="shared" si="53"/>
        <v>-2.188780546508875E-3</v>
      </c>
      <c r="CC38" s="9">
        <f t="shared" si="53"/>
        <v>-2.5189221696186433E-2</v>
      </c>
      <c r="CD38" s="10">
        <f t="shared" si="53"/>
        <v>-2.7532325885999999E-3</v>
      </c>
      <c r="CE38" s="10">
        <f t="shared" si="53"/>
        <v>1.2783767411399999E-2</v>
      </c>
      <c r="CF38" s="10">
        <f t="shared" si="53"/>
        <v>1.12617674114E-2</v>
      </c>
      <c r="CG38" s="13">
        <f t="shared" si="53"/>
        <v>-1.2552325885999997E-3</v>
      </c>
      <c r="CI38" s="31">
        <f t="shared" si="80"/>
        <v>1.0780683467137504</v>
      </c>
      <c r="CJ38" s="31">
        <f t="shared" si="80"/>
        <v>1.0718807040078939</v>
      </c>
      <c r="CK38" s="31">
        <f t="shared" si="80"/>
        <v>1.0298112339450392</v>
      </c>
      <c r="CL38" s="32">
        <f t="shared" si="80"/>
        <v>1.1167097668919337</v>
      </c>
      <c r="CM38" s="32">
        <f t="shared" si="80"/>
        <v>1.0594462661402677</v>
      </c>
      <c r="CN38" s="32">
        <f t="shared" si="80"/>
        <v>1.0967489634211909</v>
      </c>
      <c r="CO38" s="33">
        <f t="shared" si="80"/>
        <v>1.1490736053518928</v>
      </c>
      <c r="CP38" s="33">
        <f t="shared" si="80"/>
        <v>1.0286558918794413</v>
      </c>
      <c r="CQ38" s="33">
        <f t="shared" si="80"/>
        <v>1.0933971438280972</v>
      </c>
      <c r="CR38" s="34">
        <f t="shared" si="80"/>
        <v>1.089582472555225</v>
      </c>
      <c r="CT38" s="31">
        <f>MAX(CI$17:CI38)</f>
        <v>1.0982634708594776</v>
      </c>
      <c r="CU38" s="31">
        <f>MAX(CJ$17:CJ38)</f>
        <v>1.0754123785039098</v>
      </c>
      <c r="CV38" s="31">
        <f>MAX(CK$17:CK38)</f>
        <v>1.1496529981636603</v>
      </c>
      <c r="CW38" s="32">
        <f>MAX(CL$17:CL38)</f>
        <v>1.1167097668919337</v>
      </c>
      <c r="CX38" s="32">
        <f>MAX(CM$17:CM38)</f>
        <v>1.2055880129850607</v>
      </c>
      <c r="CY38" s="32">
        <f>MAX(CN$17:CN38)</f>
        <v>1.1711361203259556</v>
      </c>
      <c r="CZ38" s="33">
        <f>MAX(CO$17:CO38)</f>
        <v>1.1522460066073685</v>
      </c>
      <c r="DA38" s="33">
        <f>MAX(CP$17:CP38)</f>
        <v>1.0286558918794413</v>
      </c>
      <c r="DB38" s="33">
        <f>MAX(CQ$17:CQ38)</f>
        <v>1.0933971438280972</v>
      </c>
      <c r="DC38" s="34">
        <f>MAX(CR$17:CR38)</f>
        <v>1.0909518708961681</v>
      </c>
      <c r="DE38" s="7">
        <f t="shared" si="55"/>
        <v>1.838823258860002E-2</v>
      </c>
      <c r="DF38" s="7">
        <f t="shared" si="47"/>
        <v>3.2840188253449973E-3</v>
      </c>
      <c r="DG38" s="7">
        <f t="shared" si="47"/>
        <v>0.10424168371677739</v>
      </c>
      <c r="DH38" s="9">
        <f t="shared" si="47"/>
        <v>0</v>
      </c>
      <c r="DI38" s="9">
        <f t="shared" si="47"/>
        <v>0.12122030517120273</v>
      </c>
      <c r="DJ38" s="9">
        <f t="shared" si="47"/>
        <v>6.3517088759982035E-2</v>
      </c>
      <c r="DK38" s="10">
        <f t="shared" si="47"/>
        <v>2.7532325886000602E-3</v>
      </c>
      <c r="DL38" s="10">
        <f t="shared" si="47"/>
        <v>0</v>
      </c>
      <c r="DM38" s="10">
        <f t="shared" si="47"/>
        <v>0</v>
      </c>
      <c r="DN38" s="13">
        <f t="shared" si="47"/>
        <v>1.2552325886000578E-3</v>
      </c>
      <c r="DP38" s="31">
        <f t="shared" si="56"/>
        <v>1</v>
      </c>
      <c r="DQ38" s="31">
        <f t="shared" si="57"/>
        <v>1</v>
      </c>
      <c r="DR38" s="31">
        <f t="shared" si="58"/>
        <v>0.64611199680472486</v>
      </c>
      <c r="DS38" s="32">
        <f t="shared" si="59"/>
        <v>0.80257154492933902</v>
      </c>
      <c r="DT38" s="32">
        <f t="shared" si="60"/>
        <v>0.36402303093736343</v>
      </c>
      <c r="DU38" s="32">
        <f t="shared" si="61"/>
        <v>0.46859042055488381</v>
      </c>
      <c r="DV38" s="33">
        <f t="shared" si="62"/>
        <v>1</v>
      </c>
      <c r="DW38" s="33">
        <f t="shared" si="63"/>
        <v>1</v>
      </c>
      <c r="DX38" s="33">
        <f t="shared" si="64"/>
        <v>1</v>
      </c>
      <c r="DY38" s="34">
        <f t="shared" si="65"/>
        <v>1</v>
      </c>
      <c r="EA38" s="72">
        <f t="shared" ref="EA38:EJ38" si="84">STDEV(U26:U37)*SQRT(12)</f>
        <v>7.2681872646434137E-2</v>
      </c>
      <c r="EB38" s="72">
        <f t="shared" si="84"/>
        <v>3.609758850957543E-2</v>
      </c>
      <c r="EC38" s="72">
        <f t="shared" si="84"/>
        <v>0.10099297400003075</v>
      </c>
      <c r="ED38" s="74">
        <f t="shared" si="84"/>
        <v>0.12459948353738896</v>
      </c>
      <c r="EE38" s="74">
        <f t="shared" si="84"/>
        <v>0.16370731119991455</v>
      </c>
      <c r="EF38" s="74">
        <f t="shared" si="84"/>
        <v>0.16822289492529924</v>
      </c>
      <c r="EG38" s="75">
        <f t="shared" si="84"/>
        <v>4.1909603094980485E-2</v>
      </c>
      <c r="EH38" s="75">
        <f t="shared" si="84"/>
        <v>4.5004737041008047E-2</v>
      </c>
      <c r="EI38" s="75">
        <f t="shared" si="84"/>
        <v>2.3122289177984624E-2</v>
      </c>
      <c r="EJ38" s="76">
        <f t="shared" si="84"/>
        <v>7.443020989265324E-2</v>
      </c>
    </row>
    <row r="39" spans="1:140" x14ac:dyDescent="0.25">
      <c r="A39" s="3">
        <v>35033</v>
      </c>
      <c r="B39" s="4"/>
      <c r="C39" s="22">
        <v>4.1999999999999997E-3</v>
      </c>
      <c r="D39" s="22"/>
      <c r="E39" s="22">
        <v>3.85E-2</v>
      </c>
      <c r="F39" s="22">
        <v>-8.1000000000000013E-3</v>
      </c>
      <c r="G39" s="22">
        <v>3.4000000000000002E-3</v>
      </c>
      <c r="H39" s="22">
        <v>-6.0000000000000001E-3</v>
      </c>
      <c r="J39" s="7">
        <v>2.27494069623E-2</v>
      </c>
      <c r="K39" s="7">
        <v>2.72140696233E-3</v>
      </c>
      <c r="L39" s="7">
        <v>-9.8225930376700001E-3</v>
      </c>
      <c r="M39" s="9">
        <v>4.8552406962300003E-2</v>
      </c>
      <c r="N39" s="9">
        <v>-2.86644581071E-3</v>
      </c>
      <c r="O39" s="9">
        <v>-3.1473833121200001E-2</v>
      </c>
      <c r="P39" s="10">
        <v>1.11074069623E-2</v>
      </c>
      <c r="Q39" s="10">
        <v>2.2977406962299999E-2</v>
      </c>
      <c r="R39" s="10">
        <v>1.6690406962300001E-2</v>
      </c>
      <c r="S39" s="13">
        <v>3.1262406962300003E-2</v>
      </c>
      <c r="T39" s="27"/>
      <c r="U39" s="7">
        <f t="shared" si="33"/>
        <v>1.8549406962300001E-2</v>
      </c>
      <c r="V39" s="7">
        <f t="shared" si="33"/>
        <v>-1.4785930376699998E-3</v>
      </c>
      <c r="W39" s="7">
        <f t="shared" si="33"/>
        <v>-1.4022593037669999E-2</v>
      </c>
      <c r="X39" s="9">
        <f t="shared" si="33"/>
        <v>4.4352406962300001E-2</v>
      </c>
      <c r="Y39" s="9">
        <f t="shared" si="33"/>
        <v>-7.0664458107100002E-3</v>
      </c>
      <c r="Z39" s="9">
        <f t="shared" si="33"/>
        <v>-3.5673833121200003E-2</v>
      </c>
      <c r="AA39" s="10">
        <f t="shared" si="33"/>
        <v>6.9074069623000006E-3</v>
      </c>
      <c r="AB39" s="10">
        <f t="shared" si="33"/>
        <v>1.87774069623E-2</v>
      </c>
      <c r="AC39" s="10">
        <f t="shared" si="33"/>
        <v>1.2490406962300003E-2</v>
      </c>
      <c r="AD39" s="13">
        <f t="shared" si="33"/>
        <v>2.7062406962300004E-2</v>
      </c>
      <c r="AF39" s="7">
        <f t="shared" si="50"/>
        <v>-1.8076797803667638E-3</v>
      </c>
      <c r="AG39" s="7">
        <f t="shared" si="34"/>
        <v>-9.7475329535025648E-3</v>
      </c>
      <c r="AH39" s="7">
        <f t="shared" si="35"/>
        <v>1.9350010611718392E-2</v>
      </c>
      <c r="AI39" s="9">
        <f t="shared" si="36"/>
        <v>3.2237525072548311E-2</v>
      </c>
      <c r="AJ39" s="9">
        <f t="shared" si="37"/>
        <v>-7.2619733752248908E-3</v>
      </c>
      <c r="AK39" s="9">
        <f t="shared" si="38"/>
        <v>-5.7975638541820376E-2</v>
      </c>
      <c r="AL39" s="10">
        <f t="shared" si="39"/>
        <v>-6.7275507265090869E-3</v>
      </c>
      <c r="AM39" s="10">
        <f t="shared" si="40"/>
        <v>9.3812436142448954E-3</v>
      </c>
      <c r="AN39" s="10">
        <f t="shared" si="41"/>
        <v>6.3795176170484014E-3</v>
      </c>
      <c r="AO39" s="13">
        <f t="shared" si="42"/>
        <v>1.2852509152880675E-2</v>
      </c>
      <c r="AQ39" s="31">
        <f t="shared" si="79"/>
        <v>1.1025937622663153</v>
      </c>
      <c r="AR39" s="31">
        <f t="shared" si="79"/>
        <v>1.0747977276185683</v>
      </c>
      <c r="AS39" s="31">
        <f t="shared" si="79"/>
        <v>1.0100383748249666</v>
      </c>
      <c r="AT39" s="32">
        <f t="shared" si="79"/>
        <v>1.1789451404756062</v>
      </c>
      <c r="AU39" s="32">
        <f t="shared" si="79"/>
        <v>0.99006109674328535</v>
      </c>
      <c r="AV39" s="32">
        <f t="shared" si="79"/>
        <v>0.92392827922027876</v>
      </c>
      <c r="AW39" s="33">
        <f t="shared" si="79"/>
        <v>1.1618368335161737</v>
      </c>
      <c r="AX39" s="33">
        <f t="shared" si="79"/>
        <v>1.0522917369313229</v>
      </c>
      <c r="AY39" s="33">
        <f t="shared" si="79"/>
        <v>1.1116463871300044</v>
      </c>
      <c r="AZ39" s="34">
        <f t="shared" si="79"/>
        <v>1.1242836365247193</v>
      </c>
      <c r="BB39" s="31">
        <f>MAX(AQ$17:AQ39)</f>
        <v>1.1025937622663153</v>
      </c>
      <c r="BC39" s="31">
        <f>MAX(AR$17:AR39)</f>
        <v>1.0754123785039098</v>
      </c>
      <c r="BD39" s="31">
        <f>MAX(AS$17:AS39)</f>
        <v>1.1836757589386107</v>
      </c>
      <c r="BE39" s="32">
        <f>MAX(AT$17:AT39)</f>
        <v>1.1789451404756062</v>
      </c>
      <c r="BF39" s="32">
        <f>MAX(AU$17:AU39)</f>
        <v>1.2055880129850607</v>
      </c>
      <c r="BG39" s="32">
        <f>MAX(AV$17:AV39)</f>
        <v>1.2329361127466711</v>
      </c>
      <c r="BH39" s="33">
        <f>MAX(AW$17:AW39)</f>
        <v>1.1618368335161737</v>
      </c>
      <c r="BI39" s="33">
        <f>MAX(AX$17:AX39)</f>
        <v>1.0522917369313229</v>
      </c>
      <c r="BJ39" s="33">
        <f>MAX(AY$17:AY39)</f>
        <v>1.1116463871300044</v>
      </c>
      <c r="BK39" s="34">
        <f>MAX(AZ$17:AZ39)</f>
        <v>1.1242836365247193</v>
      </c>
      <c r="BM39" s="7">
        <f t="shared" si="52"/>
        <v>0</v>
      </c>
      <c r="BN39" s="7">
        <f t="shared" si="44"/>
        <v>5.7154901471062256E-4</v>
      </c>
      <c r="BO39" s="7">
        <f t="shared" si="44"/>
        <v>0.14669336835058852</v>
      </c>
      <c r="BP39" s="9">
        <f t="shared" si="44"/>
        <v>0</v>
      </c>
      <c r="BQ39" s="9">
        <f t="shared" si="44"/>
        <v>0.17877327405414911</v>
      </c>
      <c r="BR39" s="9">
        <f t="shared" si="44"/>
        <v>0.25062761187033505</v>
      </c>
      <c r="BS39" s="10">
        <f t="shared" si="44"/>
        <v>0</v>
      </c>
      <c r="BT39" s="10">
        <f t="shared" si="44"/>
        <v>0</v>
      </c>
      <c r="BU39" s="10">
        <f t="shared" si="44"/>
        <v>0</v>
      </c>
      <c r="BV39" s="13">
        <f t="shared" si="44"/>
        <v>0</v>
      </c>
      <c r="BX39" s="72">
        <f t="shared" si="68"/>
        <v>2.27494069623E-2</v>
      </c>
      <c r="BY39" s="72">
        <f t="shared" si="53"/>
        <v>2.72140696233E-3</v>
      </c>
      <c r="BZ39" s="72">
        <f t="shared" si="53"/>
        <v>-4.8601655879489955E-3</v>
      </c>
      <c r="CA39" s="9">
        <f t="shared" si="53"/>
        <v>3.9795979777067884E-2</v>
      </c>
      <c r="CB39" s="9">
        <f t="shared" si="53"/>
        <v>1.6276509780307111E-3</v>
      </c>
      <c r="CC39" s="9">
        <f t="shared" si="53"/>
        <v>-1.2516416465067855E-2</v>
      </c>
      <c r="CD39" s="10">
        <f t="shared" si="53"/>
        <v>1.11074069623E-2</v>
      </c>
      <c r="CE39" s="10">
        <f t="shared" si="53"/>
        <v>2.2977406962299999E-2</v>
      </c>
      <c r="CF39" s="10">
        <f t="shared" si="53"/>
        <v>1.6690406962300001E-2</v>
      </c>
      <c r="CG39" s="13">
        <f t="shared" si="53"/>
        <v>3.1262406962300003E-2</v>
      </c>
      <c r="CI39" s="31">
        <f t="shared" si="80"/>
        <v>1.1025937622663153</v>
      </c>
      <c r="CJ39" s="31">
        <f t="shared" si="80"/>
        <v>1.0747977276185683</v>
      </c>
      <c r="CK39" s="31">
        <f t="shared" si="80"/>
        <v>1.0248061808237361</v>
      </c>
      <c r="CL39" s="32">
        <f t="shared" si="80"/>
        <v>1.1611503261920193</v>
      </c>
      <c r="CM39" s="32">
        <f t="shared" si="80"/>
        <v>1.0611706748915217</v>
      </c>
      <c r="CN39" s="32">
        <f t="shared" si="80"/>
        <v>1.0830215966373797</v>
      </c>
      <c r="CO39" s="33">
        <f t="shared" si="80"/>
        <v>1.1618368335161737</v>
      </c>
      <c r="CP39" s="33">
        <f t="shared" si="80"/>
        <v>1.0522917369313229</v>
      </c>
      <c r="CQ39" s="33">
        <f t="shared" si="80"/>
        <v>1.1116463871300044</v>
      </c>
      <c r="CR39" s="34">
        <f t="shared" si="80"/>
        <v>1.1236454432312355</v>
      </c>
      <c r="CT39" s="31">
        <f>MAX(CI$17:CI39)</f>
        <v>1.1025937622663153</v>
      </c>
      <c r="CU39" s="31">
        <f>MAX(CJ$17:CJ39)</f>
        <v>1.0754123785039098</v>
      </c>
      <c r="CV39" s="31">
        <f>MAX(CK$17:CK39)</f>
        <v>1.1496529981636603</v>
      </c>
      <c r="CW39" s="32">
        <f>MAX(CL$17:CL39)</f>
        <v>1.1611503261920193</v>
      </c>
      <c r="CX39" s="32">
        <f>MAX(CM$17:CM39)</f>
        <v>1.2055880129850607</v>
      </c>
      <c r="CY39" s="32">
        <f>MAX(CN$17:CN39)</f>
        <v>1.1711361203259556</v>
      </c>
      <c r="CZ39" s="33">
        <f>MAX(CO$17:CO39)</f>
        <v>1.1618368335161737</v>
      </c>
      <c r="DA39" s="33">
        <f>MAX(CP$17:CP39)</f>
        <v>1.0522917369313229</v>
      </c>
      <c r="DB39" s="33">
        <f>MAX(CQ$17:CQ39)</f>
        <v>1.1116463871300044</v>
      </c>
      <c r="DC39" s="34">
        <f>MAX(CR$17:CR39)</f>
        <v>1.1236454432312355</v>
      </c>
      <c r="DE39" s="7">
        <f t="shared" si="55"/>
        <v>0</v>
      </c>
      <c r="DF39" s="7">
        <f t="shared" si="47"/>
        <v>5.7154901471062256E-4</v>
      </c>
      <c r="DG39" s="7">
        <f t="shared" si="47"/>
        <v>0.10859521746069632</v>
      </c>
      <c r="DH39" s="9">
        <f t="shared" si="47"/>
        <v>0</v>
      </c>
      <c r="DI39" s="9">
        <f t="shared" si="47"/>
        <v>0.11978995854144125</v>
      </c>
      <c r="DJ39" s="9">
        <f t="shared" si="47"/>
        <v>7.5238498889481309E-2</v>
      </c>
      <c r="DK39" s="10">
        <f t="shared" si="47"/>
        <v>0</v>
      </c>
      <c r="DL39" s="10">
        <f t="shared" si="47"/>
        <v>0</v>
      </c>
      <c r="DM39" s="10">
        <f t="shared" si="47"/>
        <v>0</v>
      </c>
      <c r="DN39" s="13">
        <f t="shared" si="47"/>
        <v>0</v>
      </c>
      <c r="DP39" s="31">
        <f t="shared" si="56"/>
        <v>1</v>
      </c>
      <c r="DQ39" s="31">
        <f t="shared" si="57"/>
        <v>1</v>
      </c>
      <c r="DR39" s="31">
        <f t="shared" si="58"/>
        <v>0.50541781871602331</v>
      </c>
      <c r="DS39" s="32">
        <f t="shared" si="59"/>
        <v>0.84607498878054033</v>
      </c>
      <c r="DT39" s="32">
        <f t="shared" si="60"/>
        <v>0.36991412677876129</v>
      </c>
      <c r="DU39" s="32">
        <f t="shared" si="61"/>
        <v>0.43443458158772613</v>
      </c>
      <c r="DV39" s="33">
        <f t="shared" si="62"/>
        <v>1</v>
      </c>
      <c r="DW39" s="33">
        <f t="shared" si="63"/>
        <v>1</v>
      </c>
      <c r="DX39" s="33">
        <f t="shared" si="64"/>
        <v>1</v>
      </c>
      <c r="DY39" s="34">
        <f t="shared" si="65"/>
        <v>1</v>
      </c>
      <c r="EA39" s="72">
        <f t="shared" ref="EA39:EJ39" si="85">STDEV(U27:U38)*SQRT(12)</f>
        <v>7.8830416531708164E-2</v>
      </c>
      <c r="EB39" s="72">
        <f t="shared" si="85"/>
        <v>3.4493103943759096E-2</v>
      </c>
      <c r="EC39" s="72">
        <f t="shared" si="85"/>
        <v>0.12623534789859828</v>
      </c>
      <c r="ED39" s="74">
        <f t="shared" si="85"/>
        <v>0.11819283317207072</v>
      </c>
      <c r="EE39" s="74">
        <f t="shared" si="85"/>
        <v>0.16238907754784485</v>
      </c>
      <c r="EF39" s="74">
        <f t="shared" si="85"/>
        <v>0.17245519474154491</v>
      </c>
      <c r="EG39" s="75">
        <f t="shared" si="85"/>
        <v>4.0343274710675718E-2</v>
      </c>
      <c r="EH39" s="75">
        <f t="shared" si="85"/>
        <v>4.0243434799617159E-2</v>
      </c>
      <c r="EI39" s="75">
        <f t="shared" si="85"/>
        <v>2.3277670693373727E-2</v>
      </c>
      <c r="EJ39" s="76">
        <f t="shared" si="85"/>
        <v>7.1162054086239435E-2</v>
      </c>
    </row>
    <row r="40" spans="1:140" x14ac:dyDescent="0.25">
      <c r="A40" s="3">
        <v>35062</v>
      </c>
      <c r="B40" s="4"/>
      <c r="C40" s="22">
        <v>4.8999999999999998E-3</v>
      </c>
      <c r="D40" s="22"/>
      <c r="E40" s="22">
        <v>1.03E-2</v>
      </c>
      <c r="F40" s="22">
        <v>4.1999999999999997E-3</v>
      </c>
      <c r="G40" s="22">
        <v>1.41E-2</v>
      </c>
      <c r="H40" s="22">
        <v>2.5600000000000001E-2</v>
      </c>
      <c r="J40" s="7">
        <v>2.0797871994599999E-2</v>
      </c>
      <c r="K40" s="7">
        <v>7.9068719946000007E-3</v>
      </c>
      <c r="L40" s="7">
        <v>4.9231871994600003E-2</v>
      </c>
      <c r="M40" s="9">
        <v>4.0300871994600002E-2</v>
      </c>
      <c r="N40" s="9">
        <v>4.5704670063800003E-2</v>
      </c>
      <c r="O40" s="9">
        <v>7.2832168221899996E-3</v>
      </c>
      <c r="P40" s="10">
        <v>2.16148719946E-2</v>
      </c>
      <c r="Q40" s="10">
        <v>1.37568719946E-2</v>
      </c>
      <c r="R40" s="10">
        <v>1.0595871994599999E-2</v>
      </c>
      <c r="S40" s="13">
        <v>3.04888719946E-2</v>
      </c>
      <c r="T40" s="27"/>
      <c r="U40" s="7">
        <f t="shared" si="33"/>
        <v>1.5897871994600001E-2</v>
      </c>
      <c r="V40" s="7">
        <f t="shared" si="33"/>
        <v>3.0068719946000008E-3</v>
      </c>
      <c r="W40" s="7">
        <f t="shared" si="33"/>
        <v>4.4331871994600001E-2</v>
      </c>
      <c r="X40" s="9">
        <f t="shared" si="33"/>
        <v>3.54008719946E-2</v>
      </c>
      <c r="Y40" s="9">
        <f t="shared" si="33"/>
        <v>4.0804670063800001E-2</v>
      </c>
      <c r="Z40" s="9">
        <f t="shared" si="33"/>
        <v>2.3832168221899997E-3</v>
      </c>
      <c r="AA40" s="10">
        <f t="shared" si="33"/>
        <v>1.6714871994599999E-2</v>
      </c>
      <c r="AB40" s="10">
        <f t="shared" si="33"/>
        <v>8.8568719946000001E-3</v>
      </c>
      <c r="AC40" s="10">
        <f t="shared" si="33"/>
        <v>5.6958719945999995E-3</v>
      </c>
      <c r="AD40" s="13">
        <f t="shared" si="33"/>
        <v>2.5588871994599999E-2</v>
      </c>
      <c r="AF40" s="7">
        <f t="shared" si="50"/>
        <v>8.5034158032178467E-3</v>
      </c>
      <c r="AG40" s="7">
        <f t="shared" si="34"/>
        <v>1.3582257368910259E-4</v>
      </c>
      <c r="AH40" s="7">
        <f t="shared" si="35"/>
        <v>5.3549336848247697E-2</v>
      </c>
      <c r="AI40" s="9">
        <f t="shared" si="36"/>
        <v>2.7554452129334373E-2</v>
      </c>
      <c r="AJ40" s="9">
        <f t="shared" si="37"/>
        <v>3.8603958033424549E-2</v>
      </c>
      <c r="AK40" s="9">
        <f t="shared" si="38"/>
        <v>-4.5723404141331586E-3</v>
      </c>
      <c r="AL40" s="10">
        <f t="shared" si="39"/>
        <v>1.0516666573714204E-2</v>
      </c>
      <c r="AM40" s="10">
        <f t="shared" si="40"/>
        <v>4.3595180999791306E-3</v>
      </c>
      <c r="AN40" s="10">
        <f t="shared" si="41"/>
        <v>3.1987339176492323E-3</v>
      </c>
      <c r="AO40" s="13">
        <f t="shared" si="42"/>
        <v>1.9595934755549615E-2</v>
      </c>
      <c r="AQ40" s="31">
        <f t="shared" si="79"/>
        <v>1.1255253661959745</v>
      </c>
      <c r="AR40" s="31">
        <f t="shared" si="79"/>
        <v>1.0832960156709353</v>
      </c>
      <c r="AS40" s="31">
        <f t="shared" si="79"/>
        <v>1.0597644548039833</v>
      </c>
      <c r="AT40" s="32">
        <f t="shared" si="79"/>
        <v>1.2264576576705695</v>
      </c>
      <c r="AU40" s="32">
        <f t="shared" si="79"/>
        <v>1.0353115125129411</v>
      </c>
      <c r="AV40" s="32">
        <f t="shared" si="79"/>
        <v>0.93065744920599291</v>
      </c>
      <c r="AW40" s="33">
        <f t="shared" si="79"/>
        <v>1.1869497879512374</v>
      </c>
      <c r="AX40" s="33">
        <f t="shared" si="79"/>
        <v>1.0667679796572624</v>
      </c>
      <c r="AY40" s="33">
        <f t="shared" si="79"/>
        <v>1.1234252499512936</v>
      </c>
      <c r="AZ40" s="34">
        <f t="shared" si="79"/>
        <v>1.1585617764043448</v>
      </c>
      <c r="BB40" s="31">
        <f>MAX(AQ$17:AQ40)</f>
        <v>1.1255253661959745</v>
      </c>
      <c r="BC40" s="31">
        <f>MAX(AR$17:AR40)</f>
        <v>1.0832960156709353</v>
      </c>
      <c r="BD40" s="31">
        <f>MAX(AS$17:AS40)</f>
        <v>1.1836757589386107</v>
      </c>
      <c r="BE40" s="32">
        <f>MAX(AT$17:AT40)</f>
        <v>1.2264576576705695</v>
      </c>
      <c r="BF40" s="32">
        <f>MAX(AU$17:AU40)</f>
        <v>1.2055880129850607</v>
      </c>
      <c r="BG40" s="32">
        <f>MAX(AV$17:AV40)</f>
        <v>1.2329361127466711</v>
      </c>
      <c r="BH40" s="33">
        <f>MAX(AW$17:AW40)</f>
        <v>1.1869497879512374</v>
      </c>
      <c r="BI40" s="33">
        <f>MAX(AX$17:AX40)</f>
        <v>1.0667679796572624</v>
      </c>
      <c r="BJ40" s="33">
        <f>MAX(AY$17:AY40)</f>
        <v>1.1234252499512936</v>
      </c>
      <c r="BK40" s="34">
        <f>MAX(AZ$17:AZ40)</f>
        <v>1.1585617764043448</v>
      </c>
      <c r="BM40" s="7">
        <f t="shared" si="52"/>
        <v>0</v>
      </c>
      <c r="BN40" s="7">
        <f t="shared" si="44"/>
        <v>0</v>
      </c>
      <c r="BO40" s="7">
        <f t="shared" si="44"/>
        <v>0.10468348548908132</v>
      </c>
      <c r="BP40" s="9">
        <f t="shared" si="44"/>
        <v>0</v>
      </c>
      <c r="BQ40" s="9">
        <f t="shared" si="44"/>
        <v>0.1412393774972194</v>
      </c>
      <c r="BR40" s="9">
        <f t="shared" si="44"/>
        <v>0.24516977028702444</v>
      </c>
      <c r="BS40" s="10">
        <f t="shared" si="44"/>
        <v>0</v>
      </c>
      <c r="BT40" s="10">
        <f t="shared" si="44"/>
        <v>0</v>
      </c>
      <c r="BU40" s="10">
        <f t="shared" si="44"/>
        <v>0</v>
      </c>
      <c r="BV40" s="13">
        <f t="shared" si="44"/>
        <v>0</v>
      </c>
      <c r="BX40" s="72">
        <f t="shared" si="68"/>
        <v>2.0797871994600002E-2</v>
      </c>
      <c r="BY40" s="72">
        <f t="shared" si="53"/>
        <v>7.9068719946000007E-3</v>
      </c>
      <c r="BZ40" s="72">
        <f t="shared" si="53"/>
        <v>2.7306118043108694E-2</v>
      </c>
      <c r="CA40" s="9">
        <f t="shared" si="53"/>
        <v>3.4851792375652536E-2</v>
      </c>
      <c r="CB40" s="9">
        <f t="shared" si="53"/>
        <v>1.9994223895146039E-2</v>
      </c>
      <c r="CC40" s="9">
        <f t="shared" si="53"/>
        <v>5.9353518029809423E-3</v>
      </c>
      <c r="CD40" s="10">
        <f t="shared" si="53"/>
        <v>2.16148719946E-2</v>
      </c>
      <c r="CE40" s="10">
        <f t="shared" si="53"/>
        <v>1.37568719946E-2</v>
      </c>
      <c r="CF40" s="10">
        <f t="shared" si="53"/>
        <v>1.0595871994599999E-2</v>
      </c>
      <c r="CG40" s="13">
        <f t="shared" si="53"/>
        <v>3.04888719946E-2</v>
      </c>
      <c r="CI40" s="31">
        <f t="shared" si="80"/>
        <v>1.1255253661959745</v>
      </c>
      <c r="CJ40" s="31">
        <f t="shared" si="80"/>
        <v>1.0832960156709353</v>
      </c>
      <c r="CK40" s="31">
        <f t="shared" si="80"/>
        <v>1.0527896593686163</v>
      </c>
      <c r="CL40" s="32">
        <f t="shared" si="80"/>
        <v>1.2016184962773848</v>
      </c>
      <c r="CM40" s="32">
        <f t="shared" si="80"/>
        <v>1.0823879589562659</v>
      </c>
      <c r="CN40" s="32">
        <f t="shared" si="80"/>
        <v>1.0894497108236487</v>
      </c>
      <c r="CO40" s="33">
        <f t="shared" si="80"/>
        <v>1.1869497879512374</v>
      </c>
      <c r="CP40" s="33">
        <f t="shared" si="80"/>
        <v>1.0667679796572624</v>
      </c>
      <c r="CQ40" s="33">
        <f t="shared" si="80"/>
        <v>1.1234252499512936</v>
      </c>
      <c r="CR40" s="34">
        <f t="shared" si="80"/>
        <v>1.1579041253172282</v>
      </c>
      <c r="CT40" s="31">
        <f>MAX(CI$17:CI40)</f>
        <v>1.1255253661959745</v>
      </c>
      <c r="CU40" s="31">
        <f>MAX(CJ$17:CJ40)</f>
        <v>1.0832960156709353</v>
      </c>
      <c r="CV40" s="31">
        <f>MAX(CK$17:CK40)</f>
        <v>1.1496529981636603</v>
      </c>
      <c r="CW40" s="32">
        <f>MAX(CL$17:CL40)</f>
        <v>1.2016184962773848</v>
      </c>
      <c r="CX40" s="32">
        <f>MAX(CM$17:CM40)</f>
        <v>1.2055880129850607</v>
      </c>
      <c r="CY40" s="32">
        <f>MAX(CN$17:CN40)</f>
        <v>1.1711361203259556</v>
      </c>
      <c r="CZ40" s="33">
        <f>MAX(CO$17:CO40)</f>
        <v>1.1869497879512374</v>
      </c>
      <c r="DA40" s="33">
        <f>MAX(CP$17:CP40)</f>
        <v>1.0667679796572624</v>
      </c>
      <c r="DB40" s="33">
        <f>MAX(CQ$17:CQ40)</f>
        <v>1.1234252499512936</v>
      </c>
      <c r="DC40" s="34">
        <f>MAX(CR$17:CR40)</f>
        <v>1.1579041253172282</v>
      </c>
      <c r="DE40" s="7">
        <f t="shared" si="55"/>
        <v>0</v>
      </c>
      <c r="DF40" s="7">
        <f t="shared" si="47"/>
        <v>0</v>
      </c>
      <c r="DG40" s="7">
        <f t="shared" si="47"/>
        <v>8.4254413244486528E-2</v>
      </c>
      <c r="DH40" s="9">
        <f t="shared" si="47"/>
        <v>0</v>
      </c>
      <c r="DI40" s="9">
        <f t="shared" si="47"/>
        <v>0.10219084189776313</v>
      </c>
      <c r="DJ40" s="9">
        <f t="shared" si="47"/>
        <v>6.9749714046537625E-2</v>
      </c>
      <c r="DK40" s="10">
        <f t="shared" si="47"/>
        <v>0</v>
      </c>
      <c r="DL40" s="10">
        <f t="shared" si="47"/>
        <v>0</v>
      </c>
      <c r="DM40" s="10">
        <f t="shared" si="47"/>
        <v>0</v>
      </c>
      <c r="DN40" s="13">
        <f t="shared" si="47"/>
        <v>0</v>
      </c>
      <c r="DP40" s="31">
        <f t="shared" si="56"/>
        <v>1</v>
      </c>
      <c r="DQ40" s="31">
        <f t="shared" si="57"/>
        <v>1</v>
      </c>
      <c r="DR40" s="31">
        <f t="shared" si="58"/>
        <v>0.6026295623526039</v>
      </c>
      <c r="DS40" s="32">
        <f t="shared" si="59"/>
        <v>0.81796204443153042</v>
      </c>
      <c r="DT40" s="32">
        <f t="shared" si="60"/>
        <v>0.41180619305736521</v>
      </c>
      <c r="DU40" s="32">
        <f t="shared" si="61"/>
        <v>0.44371763844661222</v>
      </c>
      <c r="DV40" s="33">
        <f t="shared" si="62"/>
        <v>1</v>
      </c>
      <c r="DW40" s="33">
        <f t="shared" si="63"/>
        <v>1</v>
      </c>
      <c r="DX40" s="33">
        <f t="shared" si="64"/>
        <v>1</v>
      </c>
      <c r="DY40" s="34">
        <f t="shared" si="65"/>
        <v>1</v>
      </c>
      <c r="EA40" s="72">
        <f t="shared" ref="EA40:EJ40" si="86">STDEV(U28:U39)*SQRT(12)</f>
        <v>6.6893286185279829E-2</v>
      </c>
      <c r="EB40" s="72">
        <f t="shared" si="86"/>
        <v>3.3028497419802801E-2</v>
      </c>
      <c r="EC40" s="72">
        <f t="shared" si="86"/>
        <v>0.11933565838426782</v>
      </c>
      <c r="ED40" s="74">
        <f t="shared" si="86"/>
        <v>0.12225506144297719</v>
      </c>
      <c r="EE40" s="74">
        <f t="shared" si="86"/>
        <v>0.16011509089882464</v>
      </c>
      <c r="EF40" s="74">
        <f t="shared" si="86"/>
        <v>0.17297057558160447</v>
      </c>
      <c r="EG40" s="75">
        <f t="shared" si="86"/>
        <v>3.4140647679325391E-2</v>
      </c>
      <c r="EH40" s="75">
        <f t="shared" si="86"/>
        <v>4.1665724686601478E-2</v>
      </c>
      <c r="EI40" s="75">
        <f t="shared" si="86"/>
        <v>2.4731753500627507E-2</v>
      </c>
      <c r="EJ40" s="76">
        <f t="shared" si="86"/>
        <v>7.3388800738398929E-2</v>
      </c>
    </row>
    <row r="41" spans="1:140" x14ac:dyDescent="0.25">
      <c r="A41" s="3">
        <v>35095</v>
      </c>
      <c r="B41" s="4"/>
      <c r="C41" s="22">
        <v>4.3E-3</v>
      </c>
      <c r="D41" s="22"/>
      <c r="E41" s="22">
        <v>2.3799999999999998E-2</v>
      </c>
      <c r="F41" s="22">
        <v>-2.4400000000000002E-2</v>
      </c>
      <c r="G41" s="22">
        <v>3.5999999999999999E-3</v>
      </c>
      <c r="H41" s="22">
        <v>5.5000000000000005E-3</v>
      </c>
      <c r="J41" s="7">
        <v>1.95772197549E-2</v>
      </c>
      <c r="K41" s="7">
        <v>2.08052197549E-2</v>
      </c>
      <c r="L41" s="7">
        <v>6.1462197548700003E-3</v>
      </c>
      <c r="M41" s="9">
        <v>0.10448021975500001</v>
      </c>
      <c r="N41" s="9">
        <v>2.8026296677899999E-2</v>
      </c>
      <c r="O41" s="9">
        <v>7.8471219754899998E-2</v>
      </c>
      <c r="P41" s="10">
        <v>3.4744219754900003E-2</v>
      </c>
      <c r="Q41" s="10">
        <v>2.0570219754900001E-2</v>
      </c>
      <c r="R41" s="10">
        <v>1.41202197549E-2</v>
      </c>
      <c r="S41" s="13">
        <v>6.9539219754900003E-2</v>
      </c>
      <c r="T41" s="27"/>
      <c r="U41" s="7">
        <f t="shared" si="33"/>
        <v>1.52772197549E-2</v>
      </c>
      <c r="V41" s="7">
        <f t="shared" si="33"/>
        <v>1.6505219754899998E-2</v>
      </c>
      <c r="W41" s="7">
        <f t="shared" si="33"/>
        <v>1.8462197548700003E-3</v>
      </c>
      <c r="X41" s="9">
        <f t="shared" si="33"/>
        <v>0.10018021975500001</v>
      </c>
      <c r="Y41" s="9">
        <f t="shared" si="33"/>
        <v>2.3726296677900001E-2</v>
      </c>
      <c r="Z41" s="9">
        <f t="shared" si="33"/>
        <v>7.41712197549E-2</v>
      </c>
      <c r="AA41" s="10">
        <f t="shared" si="33"/>
        <v>3.0444219754900005E-2</v>
      </c>
      <c r="AB41" s="10">
        <f t="shared" si="33"/>
        <v>1.6270219754899999E-2</v>
      </c>
      <c r="AC41" s="10">
        <f t="shared" si="33"/>
        <v>9.8202197549E-3</v>
      </c>
      <c r="AD41" s="13">
        <f t="shared" si="33"/>
        <v>6.5239219754900005E-2</v>
      </c>
      <c r="AF41" s="7">
        <f t="shared" si="50"/>
        <v>1.6772489379028744E-3</v>
      </c>
      <c r="AG41" s="7">
        <f t="shared" si="34"/>
        <v>1.1050073820462771E-2</v>
      </c>
      <c r="AH41" s="7">
        <f t="shared" si="35"/>
        <v>2.2627314883074404E-2</v>
      </c>
      <c r="AI41" s="9">
        <f t="shared" si="36"/>
        <v>9.0290387218437865E-2</v>
      </c>
      <c r="AJ41" s="9">
        <f t="shared" si="37"/>
        <v>2.24855133811812E-2</v>
      </c>
      <c r="AK41" s="9">
        <f t="shared" si="38"/>
        <v>5.9869054345243068E-2</v>
      </c>
      <c r="AL41" s="10">
        <f t="shared" si="39"/>
        <v>2.0685866971710508E-2</v>
      </c>
      <c r="AM41" s="10">
        <f t="shared" si="40"/>
        <v>9.4276911219329535E-3</v>
      </c>
      <c r="AN41" s="10">
        <f t="shared" si="41"/>
        <v>5.5930943686562807E-3</v>
      </c>
      <c r="AO41" s="13">
        <f t="shared" si="42"/>
        <v>5.5312631178970867E-2</v>
      </c>
      <c r="AQ41" s="31">
        <f t="shared" si="79"/>
        <v>1.1475600236297074</v>
      </c>
      <c r="AR41" s="31">
        <f t="shared" si="79"/>
        <v>1.1058342273365767</v>
      </c>
      <c r="AS41" s="31">
        <f t="shared" si="79"/>
        <v>1.0662780000316086</v>
      </c>
      <c r="AT41" s="32">
        <f t="shared" si="79"/>
        <v>1.3545982232641933</v>
      </c>
      <c r="AU41" s="32">
        <f t="shared" si="79"/>
        <v>1.0643274601166741</v>
      </c>
      <c r="AV41" s="32">
        <f t="shared" si="79"/>
        <v>1.0036872744191712</v>
      </c>
      <c r="AW41" s="33">
        <f t="shared" si="79"/>
        <v>1.2281894322218472</v>
      </c>
      <c r="AX41" s="33">
        <f t="shared" si="79"/>
        <v>1.088711631426303</v>
      </c>
      <c r="AY41" s="33">
        <f t="shared" si="79"/>
        <v>1.1392882613588093</v>
      </c>
      <c r="AZ41" s="34">
        <f t="shared" si="79"/>
        <v>1.2391272583733539</v>
      </c>
      <c r="BB41" s="31">
        <f>MAX(AQ$17:AQ41)</f>
        <v>1.1475600236297074</v>
      </c>
      <c r="BC41" s="31">
        <f>MAX(AR$17:AR41)</f>
        <v>1.1058342273365767</v>
      </c>
      <c r="BD41" s="31">
        <f>MAX(AS$17:AS41)</f>
        <v>1.1836757589386107</v>
      </c>
      <c r="BE41" s="32">
        <f>MAX(AT$17:AT41)</f>
        <v>1.3545982232641933</v>
      </c>
      <c r="BF41" s="32">
        <f>MAX(AU$17:AU41)</f>
        <v>1.2055880129850607</v>
      </c>
      <c r="BG41" s="32">
        <f>MAX(AV$17:AV41)</f>
        <v>1.2329361127466711</v>
      </c>
      <c r="BH41" s="33">
        <f>MAX(AW$17:AW41)</f>
        <v>1.2281894322218472</v>
      </c>
      <c r="BI41" s="33">
        <f>MAX(AX$17:AX41)</f>
        <v>1.088711631426303</v>
      </c>
      <c r="BJ41" s="33">
        <f>MAX(AY$17:AY41)</f>
        <v>1.1392882613588093</v>
      </c>
      <c r="BK41" s="34">
        <f>MAX(AZ$17:AZ41)</f>
        <v>1.2391272583733539</v>
      </c>
      <c r="BM41" s="7">
        <f t="shared" si="52"/>
        <v>0</v>
      </c>
      <c r="BN41" s="7">
        <f t="shared" si="44"/>
        <v>0</v>
      </c>
      <c r="BO41" s="7">
        <f t="shared" si="44"/>
        <v>9.9180673440732975E-2</v>
      </c>
      <c r="BP41" s="9">
        <f t="shared" si="44"/>
        <v>0</v>
      </c>
      <c r="BQ41" s="9">
        <f t="shared" si="44"/>
        <v>0.11717149751565839</v>
      </c>
      <c r="BR41" s="9">
        <f t="shared" si="44"/>
        <v>0.1859373214535758</v>
      </c>
      <c r="BS41" s="10">
        <f t="shared" si="44"/>
        <v>0</v>
      </c>
      <c r="BT41" s="10">
        <f t="shared" si="44"/>
        <v>0</v>
      </c>
      <c r="BU41" s="10">
        <f t="shared" si="44"/>
        <v>0</v>
      </c>
      <c r="BV41" s="13">
        <f t="shared" si="44"/>
        <v>0</v>
      </c>
      <c r="BX41" s="72">
        <f t="shared" si="68"/>
        <v>1.95772197549E-2</v>
      </c>
      <c r="BY41" s="72">
        <f t="shared" si="53"/>
        <v>2.0805219754899996E-2</v>
      </c>
      <c r="BZ41" s="72">
        <f t="shared" si="53"/>
        <v>5.41258660288404E-3</v>
      </c>
      <c r="CA41" s="9">
        <f t="shared" si="53"/>
        <v>8.6243617362399799E-2</v>
      </c>
      <c r="CB41" s="9">
        <f t="shared" si="53"/>
        <v>1.407063591027561E-2</v>
      </c>
      <c r="CC41" s="9">
        <f t="shared" si="53"/>
        <v>3.7211078470348935E-2</v>
      </c>
      <c r="CD41" s="10">
        <f t="shared" si="53"/>
        <v>3.4744219754900003E-2</v>
      </c>
      <c r="CE41" s="10">
        <f t="shared" si="53"/>
        <v>2.0570219754899997E-2</v>
      </c>
      <c r="CF41" s="10">
        <f t="shared" si="53"/>
        <v>1.41202197549E-2</v>
      </c>
      <c r="CG41" s="13">
        <f t="shared" si="53"/>
        <v>6.9539219754900003E-2</v>
      </c>
      <c r="CI41" s="31">
        <f t="shared" si="80"/>
        <v>1.1475600236297074</v>
      </c>
      <c r="CJ41" s="31">
        <f t="shared" si="80"/>
        <v>1.1058342273365767</v>
      </c>
      <c r="CK41" s="31">
        <f t="shared" si="80"/>
        <v>1.0584879745745697</v>
      </c>
      <c r="CL41" s="32">
        <f t="shared" si="80"/>
        <v>1.3052504220859138</v>
      </c>
      <c r="CM41" s="32">
        <f t="shared" si="80"/>
        <v>1.0976178458404058</v>
      </c>
      <c r="CN41" s="32">
        <f t="shared" si="80"/>
        <v>1.1299893095026066</v>
      </c>
      <c r="CO41" s="33">
        <f t="shared" si="80"/>
        <v>1.2281894322218472</v>
      </c>
      <c r="CP41" s="33">
        <f t="shared" si="80"/>
        <v>1.088711631426303</v>
      </c>
      <c r="CQ41" s="33">
        <f t="shared" si="80"/>
        <v>1.1392882613588093</v>
      </c>
      <c r="CR41" s="34">
        <f t="shared" si="80"/>
        <v>1.2384238747427683</v>
      </c>
      <c r="CT41" s="31">
        <f>MAX(CI$17:CI41)</f>
        <v>1.1475600236297074</v>
      </c>
      <c r="CU41" s="31">
        <f>MAX(CJ$17:CJ41)</f>
        <v>1.1058342273365767</v>
      </c>
      <c r="CV41" s="31">
        <f>MAX(CK$17:CK41)</f>
        <v>1.1496529981636603</v>
      </c>
      <c r="CW41" s="32">
        <f>MAX(CL$17:CL41)</f>
        <v>1.3052504220859138</v>
      </c>
      <c r="CX41" s="32">
        <f>MAX(CM$17:CM41)</f>
        <v>1.2055880129850607</v>
      </c>
      <c r="CY41" s="32">
        <f>MAX(CN$17:CN41)</f>
        <v>1.1711361203259556</v>
      </c>
      <c r="CZ41" s="33">
        <f>MAX(CO$17:CO41)</f>
        <v>1.2281894322218472</v>
      </c>
      <c r="DA41" s="33">
        <f>MAX(CP$17:CP41)</f>
        <v>1.088711631426303</v>
      </c>
      <c r="DB41" s="33">
        <f>MAX(CQ$17:CQ41)</f>
        <v>1.1392882613588093</v>
      </c>
      <c r="DC41" s="34">
        <f>MAX(CR$17:CR41)</f>
        <v>1.2384238747427683</v>
      </c>
      <c r="DE41" s="7">
        <f t="shared" si="55"/>
        <v>0</v>
      </c>
      <c r="DF41" s="7">
        <f t="shared" si="47"/>
        <v>0</v>
      </c>
      <c r="DG41" s="7">
        <f t="shared" si="47"/>
        <v>7.9297860949963536E-2</v>
      </c>
      <c r="DH41" s="9">
        <f t="shared" si="47"/>
        <v>0</v>
      </c>
      <c r="DI41" s="9">
        <f t="shared" si="47"/>
        <v>8.955809611719559E-2</v>
      </c>
      <c r="DJ41" s="9">
        <f t="shared" si="47"/>
        <v>3.5134097658858714E-2</v>
      </c>
      <c r="DK41" s="10">
        <f t="shared" si="47"/>
        <v>0</v>
      </c>
      <c r="DL41" s="10">
        <f t="shared" si="47"/>
        <v>0</v>
      </c>
      <c r="DM41" s="10">
        <f t="shared" si="47"/>
        <v>0</v>
      </c>
      <c r="DN41" s="13">
        <f t="shared" si="47"/>
        <v>0</v>
      </c>
      <c r="DP41" s="31">
        <f t="shared" si="56"/>
        <v>1</v>
      </c>
      <c r="DQ41" s="31">
        <f t="shared" si="57"/>
        <v>1</v>
      </c>
      <c r="DR41" s="31">
        <f t="shared" si="58"/>
        <v>0.5525406745593876</v>
      </c>
      <c r="DS41" s="32">
        <f t="shared" si="59"/>
        <v>0.81584792660939121</v>
      </c>
      <c r="DT41" s="32">
        <f t="shared" si="60"/>
        <v>0.41481525305818362</v>
      </c>
      <c r="DU41" s="32">
        <f t="shared" si="61"/>
        <v>0.5115262393867398</v>
      </c>
      <c r="DV41" s="33">
        <f t="shared" si="62"/>
        <v>1</v>
      </c>
      <c r="DW41" s="33">
        <f t="shared" si="63"/>
        <v>1</v>
      </c>
      <c r="DX41" s="33">
        <f t="shared" si="64"/>
        <v>1</v>
      </c>
      <c r="DY41" s="34">
        <f t="shared" si="65"/>
        <v>1</v>
      </c>
      <c r="EA41" s="72">
        <f t="shared" ref="EA41:EJ41" si="87">STDEV(U29:U40)*SQRT(12)</f>
        <v>6.3730245809501679E-2</v>
      </c>
      <c r="EB41" s="72">
        <f t="shared" si="87"/>
        <v>3.2809160181537685E-2</v>
      </c>
      <c r="EC41" s="72">
        <f t="shared" si="87"/>
        <v>0.13314382645587186</v>
      </c>
      <c r="ED41" s="74">
        <f t="shared" si="87"/>
        <v>0.12257186264552175</v>
      </c>
      <c r="EE41" s="74">
        <f t="shared" si="87"/>
        <v>0.16910492267850383</v>
      </c>
      <c r="EF41" s="74">
        <f t="shared" si="87"/>
        <v>0.17259844620983963</v>
      </c>
      <c r="EG41" s="75">
        <f t="shared" si="87"/>
        <v>2.7981559227200758E-2</v>
      </c>
      <c r="EH41" s="75">
        <f t="shared" si="87"/>
        <v>2.6862162932235849E-2</v>
      </c>
      <c r="EI41" s="75">
        <f t="shared" si="87"/>
        <v>2.4420069216159232E-2</v>
      </c>
      <c r="EJ41" s="76">
        <f t="shared" si="87"/>
        <v>7.2838044807092578E-2</v>
      </c>
    </row>
    <row r="42" spans="1:140" x14ac:dyDescent="0.25">
      <c r="A42" s="3">
        <v>35124</v>
      </c>
      <c r="B42" s="4"/>
      <c r="C42" s="22">
        <v>3.9000000000000003E-3</v>
      </c>
      <c r="D42" s="22"/>
      <c r="E42" s="22">
        <v>1.24E-2</v>
      </c>
      <c r="F42" s="22">
        <v>2.06E-2</v>
      </c>
      <c r="G42" s="22">
        <v>-2.3199999999999998E-2</v>
      </c>
      <c r="H42" s="22">
        <v>5.7999999999999996E-3</v>
      </c>
      <c r="J42" s="7">
        <v>1.3388340301099999E-2</v>
      </c>
      <c r="K42" s="7">
        <v>1.5789340301100002E-2</v>
      </c>
      <c r="L42" s="7">
        <v>-5.6522659698900003E-2</v>
      </c>
      <c r="M42" s="9">
        <v>-7.0831659698899999E-2</v>
      </c>
      <c r="N42" s="9">
        <v>-4.5125358660800002E-2</v>
      </c>
      <c r="O42" s="9">
        <v>-5.7951785406100001E-3</v>
      </c>
      <c r="P42" s="10">
        <v>5.6923403011200002E-3</v>
      </c>
      <c r="Q42" s="10">
        <v>1.16513403011E-2</v>
      </c>
      <c r="R42" s="10">
        <v>1.04283403011E-2</v>
      </c>
      <c r="S42" s="13">
        <v>-3.6048659698899997E-2</v>
      </c>
      <c r="T42" s="27"/>
      <c r="U42" s="7">
        <f t="shared" si="33"/>
        <v>9.4883403010999987E-3</v>
      </c>
      <c r="V42" s="7">
        <f t="shared" si="33"/>
        <v>1.1889340301100001E-2</v>
      </c>
      <c r="W42" s="7">
        <f t="shared" si="33"/>
        <v>-6.0422659698900004E-2</v>
      </c>
      <c r="X42" s="9">
        <f t="shared" si="33"/>
        <v>-7.4731659698899999E-2</v>
      </c>
      <c r="Y42" s="9">
        <f t="shared" si="33"/>
        <v>-4.9025358660800003E-2</v>
      </c>
      <c r="Z42" s="9">
        <f t="shared" ref="Z42:AD92" si="88">O42-$C42</f>
        <v>-9.69517854061E-3</v>
      </c>
      <c r="AA42" s="10">
        <f t="shared" si="88"/>
        <v>1.7923403011199999E-3</v>
      </c>
      <c r="AB42" s="10">
        <f t="shared" si="88"/>
        <v>7.7513403010999998E-3</v>
      </c>
      <c r="AC42" s="10">
        <f t="shared" si="88"/>
        <v>6.5283403010999996E-3</v>
      </c>
      <c r="AD42" s="13">
        <f t="shared" si="88"/>
        <v>-3.9948659698899998E-2</v>
      </c>
      <c r="AF42" s="7">
        <f t="shared" si="50"/>
        <v>1.1285818346221822E-3</v>
      </c>
      <c r="AG42" s="7">
        <f t="shared" si="34"/>
        <v>8.616320311418341E-3</v>
      </c>
      <c r="AH42" s="7">
        <f t="shared" si="35"/>
        <v>-4.9406407913654596E-2</v>
      </c>
      <c r="AI42" s="9">
        <f t="shared" si="36"/>
        <v>-8.2895943757478413E-2</v>
      </c>
      <c r="AJ42" s="9">
        <f t="shared" si="37"/>
        <v>-5.1076748443717755E-2</v>
      </c>
      <c r="AK42" s="9">
        <f t="shared" si="38"/>
        <v>-1.779354149278508E-2</v>
      </c>
      <c r="AL42" s="10">
        <f t="shared" si="39"/>
        <v>-4.9596658205685925E-3</v>
      </c>
      <c r="AM42" s="10">
        <f t="shared" si="40"/>
        <v>2.889181447180836E-3</v>
      </c>
      <c r="AN42" s="10">
        <f t="shared" si="41"/>
        <v>3.7620930871481066E-3</v>
      </c>
      <c r="AO42" s="13">
        <f t="shared" si="42"/>
        <v>-4.6553498257020411E-2</v>
      </c>
      <c r="AQ42" s="31">
        <f t="shared" si="79"/>
        <v>1.1629239477420001</v>
      </c>
      <c r="AR42" s="31">
        <f t="shared" si="79"/>
        <v>1.1232946202685978</v>
      </c>
      <c r="AS42" s="31">
        <f t="shared" si="79"/>
        <v>1.0060091314913981</v>
      </c>
      <c r="AT42" s="32">
        <f t="shared" si="79"/>
        <v>1.2586497828852095</v>
      </c>
      <c r="AU42" s="32">
        <f t="shared" si="79"/>
        <v>1.0162993017463708</v>
      </c>
      <c r="AV42" s="32">
        <f t="shared" si="79"/>
        <v>0.99787072746497385</v>
      </c>
      <c r="AW42" s="33">
        <f t="shared" si="79"/>
        <v>1.2351807044242933</v>
      </c>
      <c r="AX42" s="33">
        <f t="shared" si="79"/>
        <v>1.1013965811338167</v>
      </c>
      <c r="AY42" s="33">
        <f t="shared" si="79"/>
        <v>1.1511691470493077</v>
      </c>
      <c r="AZ42" s="34">
        <f t="shared" si="79"/>
        <v>1.194458381512622</v>
      </c>
      <c r="BB42" s="31">
        <f>MAX(AQ$17:AQ42)</f>
        <v>1.1629239477420001</v>
      </c>
      <c r="BC42" s="31">
        <f>MAX(AR$17:AR42)</f>
        <v>1.1232946202685978</v>
      </c>
      <c r="BD42" s="31">
        <f>MAX(AS$17:AS42)</f>
        <v>1.1836757589386107</v>
      </c>
      <c r="BE42" s="32">
        <f>MAX(AT$17:AT42)</f>
        <v>1.3545982232641933</v>
      </c>
      <c r="BF42" s="32">
        <f>MAX(AU$17:AU42)</f>
        <v>1.2055880129850607</v>
      </c>
      <c r="BG42" s="32">
        <f>MAX(AV$17:AV42)</f>
        <v>1.2329361127466711</v>
      </c>
      <c r="BH42" s="33">
        <f>MAX(AW$17:AW42)</f>
        <v>1.2351807044242933</v>
      </c>
      <c r="BI42" s="33">
        <f>MAX(AX$17:AX42)</f>
        <v>1.1013965811338167</v>
      </c>
      <c r="BJ42" s="33">
        <f>MAX(AY$17:AY42)</f>
        <v>1.1511691470493077</v>
      </c>
      <c r="BK42" s="34">
        <f>MAX(AZ$17:AZ42)</f>
        <v>1.2391272583733539</v>
      </c>
      <c r="BM42" s="7">
        <f t="shared" si="52"/>
        <v>0</v>
      </c>
      <c r="BN42" s="7">
        <f t="shared" si="44"/>
        <v>0</v>
      </c>
      <c r="BO42" s="7">
        <f t="shared" si="44"/>
        <v>0.15009737768603479</v>
      </c>
      <c r="BP42" s="9">
        <f t="shared" si="44"/>
        <v>7.0831659698899971E-2</v>
      </c>
      <c r="BQ42" s="9">
        <f t="shared" si="44"/>
        <v>0.15700945032624131</v>
      </c>
      <c r="BR42" s="9">
        <f t="shared" si="44"/>
        <v>0.19065496001899954</v>
      </c>
      <c r="BS42" s="10">
        <f t="shared" si="44"/>
        <v>0</v>
      </c>
      <c r="BT42" s="10">
        <f t="shared" si="44"/>
        <v>0</v>
      </c>
      <c r="BU42" s="10">
        <f t="shared" si="44"/>
        <v>0</v>
      </c>
      <c r="BV42" s="13">
        <f t="shared" si="44"/>
        <v>3.6048659698899983E-2</v>
      </c>
      <c r="BX42" s="72">
        <f t="shared" si="68"/>
        <v>1.3388340301099999E-2</v>
      </c>
      <c r="BY42" s="72">
        <f t="shared" si="53"/>
        <v>1.5789340301100002E-2</v>
      </c>
      <c r="BZ42" s="72">
        <f t="shared" si="53"/>
        <v>-2.9485977148702533E-2</v>
      </c>
      <c r="CA42" s="9">
        <f t="shared" si="53"/>
        <v>-5.7069669617426162E-2</v>
      </c>
      <c r="CB42" s="9">
        <f t="shared" si="53"/>
        <v>-1.6436466559147968E-2</v>
      </c>
      <c r="CC42" s="9">
        <f t="shared" si="53"/>
        <v>-1.059338219061253E-3</v>
      </c>
      <c r="CD42" s="10">
        <f t="shared" si="53"/>
        <v>5.6923403011200002E-3</v>
      </c>
      <c r="CE42" s="10">
        <f t="shared" si="53"/>
        <v>1.16513403011E-2</v>
      </c>
      <c r="CF42" s="10">
        <f t="shared" si="53"/>
        <v>1.04283403011E-2</v>
      </c>
      <c r="CG42" s="13">
        <f t="shared" si="53"/>
        <v>-3.6048659698899997E-2</v>
      </c>
      <c r="CI42" s="31">
        <f t="shared" si="80"/>
        <v>1.1629239477420001</v>
      </c>
      <c r="CJ42" s="31">
        <f t="shared" si="80"/>
        <v>1.1232946202685978</v>
      </c>
      <c r="CK42" s="31">
        <f t="shared" si="80"/>
        <v>1.0272774223440875</v>
      </c>
      <c r="CL42" s="32">
        <f t="shared" si="80"/>
        <v>1.2307602117294645</v>
      </c>
      <c r="CM42" s="32">
        <f t="shared" si="80"/>
        <v>1.0795768868225259</v>
      </c>
      <c r="CN42" s="32">
        <f t="shared" si="80"/>
        <v>1.1287922686399199</v>
      </c>
      <c r="CO42" s="33">
        <f t="shared" si="80"/>
        <v>1.2351807044242933</v>
      </c>
      <c r="CP42" s="33">
        <f t="shared" si="80"/>
        <v>1.1013965811338167</v>
      </c>
      <c r="CQ42" s="33">
        <f t="shared" si="80"/>
        <v>1.1511691470493077</v>
      </c>
      <c r="CR42" s="34">
        <f t="shared" si="80"/>
        <v>1.1937803539191729</v>
      </c>
      <c r="CT42" s="31">
        <f>MAX(CI$17:CI42)</f>
        <v>1.1629239477420001</v>
      </c>
      <c r="CU42" s="31">
        <f>MAX(CJ$17:CJ42)</f>
        <v>1.1232946202685978</v>
      </c>
      <c r="CV42" s="31">
        <f>MAX(CK$17:CK42)</f>
        <v>1.1496529981636603</v>
      </c>
      <c r="CW42" s="32">
        <f>MAX(CL$17:CL42)</f>
        <v>1.3052504220859138</v>
      </c>
      <c r="CX42" s="32">
        <f>MAX(CM$17:CM42)</f>
        <v>1.2055880129850607</v>
      </c>
      <c r="CY42" s="32">
        <f>MAX(CN$17:CN42)</f>
        <v>1.1711361203259556</v>
      </c>
      <c r="CZ42" s="33">
        <f>MAX(CO$17:CO42)</f>
        <v>1.2351807044242933</v>
      </c>
      <c r="DA42" s="33">
        <f>MAX(CP$17:CP42)</f>
        <v>1.1013965811338167</v>
      </c>
      <c r="DB42" s="33">
        <f>MAX(CQ$17:CQ42)</f>
        <v>1.1511691470493077</v>
      </c>
      <c r="DC42" s="34">
        <f>MAX(CR$17:CR42)</f>
        <v>1.2384238747427683</v>
      </c>
      <c r="DE42" s="7">
        <f t="shared" si="55"/>
        <v>0</v>
      </c>
      <c r="DF42" s="7">
        <f t="shared" si="47"/>
        <v>0</v>
      </c>
      <c r="DG42" s="7">
        <f t="shared" si="47"/>
        <v>0.10644566318275446</v>
      </c>
      <c r="DH42" s="9">
        <f t="shared" si="47"/>
        <v>5.7069669617426287E-2</v>
      </c>
      <c r="DI42" s="9">
        <f t="shared" si="47"/>
        <v>0.10452254402441229</v>
      </c>
      <c r="DJ42" s="9">
        <f t="shared" si="47"/>
        <v>3.6156216985477656E-2</v>
      </c>
      <c r="DK42" s="10">
        <f t="shared" si="47"/>
        <v>0</v>
      </c>
      <c r="DL42" s="10">
        <f t="shared" si="47"/>
        <v>0</v>
      </c>
      <c r="DM42" s="10">
        <f t="shared" si="47"/>
        <v>0</v>
      </c>
      <c r="DN42" s="13">
        <f t="shared" si="47"/>
        <v>3.6048659698900115E-2</v>
      </c>
      <c r="DP42" s="31">
        <f t="shared" si="56"/>
        <v>1</v>
      </c>
      <c r="DQ42" s="31">
        <f t="shared" si="57"/>
        <v>1</v>
      </c>
      <c r="DR42" s="31">
        <f t="shared" si="58"/>
        <v>0.48791267196096888</v>
      </c>
      <c r="DS42" s="32">
        <f t="shared" si="59"/>
        <v>0.59773386567685372</v>
      </c>
      <c r="DT42" s="32">
        <f t="shared" si="60"/>
        <v>0.37795747596667367</v>
      </c>
      <c r="DU42" s="32">
        <f t="shared" si="61"/>
        <v>0.52181669377019047</v>
      </c>
      <c r="DV42" s="33">
        <f t="shared" si="62"/>
        <v>1</v>
      </c>
      <c r="DW42" s="33">
        <f t="shared" si="63"/>
        <v>1</v>
      </c>
      <c r="DX42" s="33">
        <f t="shared" si="64"/>
        <v>1</v>
      </c>
      <c r="DY42" s="34">
        <f t="shared" si="65"/>
        <v>1</v>
      </c>
      <c r="EA42" s="72">
        <f t="shared" ref="EA42:EJ42" si="89">STDEV(U30:U41)*SQRT(12)</f>
        <v>5.7803638141683128E-2</v>
      </c>
      <c r="EB42" s="72">
        <f t="shared" si="89"/>
        <v>3.4729165350397412E-2</v>
      </c>
      <c r="EC42" s="72">
        <f t="shared" si="89"/>
        <v>0.13223290965801435</v>
      </c>
      <c r="ED42" s="74">
        <f t="shared" si="89"/>
        <v>0.1354729612023837</v>
      </c>
      <c r="EE42" s="74">
        <f t="shared" si="89"/>
        <v>0.17239810331892458</v>
      </c>
      <c r="EF42" s="74">
        <f t="shared" si="89"/>
        <v>0.16854180542993505</v>
      </c>
      <c r="EG42" s="75">
        <f t="shared" si="89"/>
        <v>3.31865489059784E-2</v>
      </c>
      <c r="EH42" s="75">
        <f t="shared" si="89"/>
        <v>1.8600293815299773E-2</v>
      </c>
      <c r="EI42" s="75">
        <f t="shared" si="89"/>
        <v>2.3606740531849607E-2</v>
      </c>
      <c r="EJ42" s="76">
        <f t="shared" si="89"/>
        <v>7.9161301802375295E-2</v>
      </c>
    </row>
    <row r="43" spans="1:140" x14ac:dyDescent="0.25">
      <c r="A43" s="3">
        <v>35153</v>
      </c>
      <c r="B43" s="4"/>
      <c r="C43" s="22">
        <v>3.9000000000000003E-3</v>
      </c>
      <c r="D43" s="22"/>
      <c r="E43" s="22">
        <v>6.9999999999999993E-3</v>
      </c>
      <c r="F43" s="22">
        <v>1.3100000000000001E-2</v>
      </c>
      <c r="G43" s="22">
        <v>1.23E-2</v>
      </c>
      <c r="H43" s="22">
        <v>-1.89E-2</v>
      </c>
      <c r="J43" s="7">
        <v>1.1919087634699999E-2</v>
      </c>
      <c r="K43" s="7">
        <v>1.6331087634699998E-2</v>
      </c>
      <c r="L43" s="7">
        <v>-8.8529123653400005E-3</v>
      </c>
      <c r="M43" s="9">
        <v>1.20290876347E-2</v>
      </c>
      <c r="N43" s="9">
        <v>9.2925175530099999E-4</v>
      </c>
      <c r="O43" s="9">
        <v>-9.4229123653399999E-3</v>
      </c>
      <c r="P43" s="10">
        <v>1.2099087634700001E-2</v>
      </c>
      <c r="Q43" s="10">
        <v>1.4852087634700001E-2</v>
      </c>
      <c r="R43" s="10">
        <v>7.5460876346599998E-3</v>
      </c>
      <c r="S43" s="13">
        <v>1.0434087634700001E-2</v>
      </c>
      <c r="T43" s="27"/>
      <c r="U43" s="7">
        <f t="shared" ref="U43:Y93" si="90">J43-$C43</f>
        <v>8.0190876346999986E-3</v>
      </c>
      <c r="V43" s="7">
        <f t="shared" si="90"/>
        <v>1.2431087634699998E-2</v>
      </c>
      <c r="W43" s="7">
        <f t="shared" si="90"/>
        <v>-1.2752912365340001E-2</v>
      </c>
      <c r="X43" s="9">
        <f t="shared" si="90"/>
        <v>8.1290876346999993E-3</v>
      </c>
      <c r="Y43" s="9">
        <f t="shared" si="90"/>
        <v>-2.9707482446990003E-3</v>
      </c>
      <c r="Z43" s="9">
        <f t="shared" si="88"/>
        <v>-1.3322912365340001E-2</v>
      </c>
      <c r="AA43" s="10">
        <f t="shared" si="88"/>
        <v>8.1990876346999999E-3</v>
      </c>
      <c r="AB43" s="10">
        <f t="shared" si="88"/>
        <v>1.09520876347E-2</v>
      </c>
      <c r="AC43" s="10">
        <f t="shared" si="88"/>
        <v>3.6460876346599996E-3</v>
      </c>
      <c r="AD43" s="13">
        <f t="shared" si="88"/>
        <v>6.5340876347000001E-3</v>
      </c>
      <c r="AF43" s="7">
        <f t="shared" si="50"/>
        <v>2.1415350184681714E-3</v>
      </c>
      <c r="AG43" s="7">
        <f t="shared" si="34"/>
        <v>1.019170625042887E-2</v>
      </c>
      <c r="AH43" s="7">
        <f t="shared" si="35"/>
        <v>-6.3621126899172818E-3</v>
      </c>
      <c r="AI43" s="9">
        <f t="shared" si="36"/>
        <v>7.821686446401882E-4</v>
      </c>
      <c r="AJ43" s="9">
        <f t="shared" si="37"/>
        <v>-5.4061095210794158E-3</v>
      </c>
      <c r="AK43" s="9">
        <f t="shared" si="38"/>
        <v>-1.8482632048181569E-2</v>
      </c>
      <c r="AL43" s="10">
        <f t="shared" si="39"/>
        <v>2.8711404579328881E-3</v>
      </c>
      <c r="AM43" s="10">
        <f t="shared" si="40"/>
        <v>7.027998676119307E-3</v>
      </c>
      <c r="AN43" s="10">
        <f t="shared" si="41"/>
        <v>1.5718353444252879E-3</v>
      </c>
      <c r="AO43" s="13">
        <f t="shared" si="42"/>
        <v>1.5027096113310878E-3</v>
      </c>
      <c r="AQ43" s="31">
        <f t="shared" si="79"/>
        <v>1.1767849401876282</v>
      </c>
      <c r="AR43" s="31">
        <f t="shared" si="79"/>
        <v>1.1416392431517914</v>
      </c>
      <c r="AS43" s="31">
        <f t="shared" si="79"/>
        <v>0.99710302081157298</v>
      </c>
      <c r="AT43" s="32">
        <f t="shared" si="79"/>
        <v>1.2737901914249319</v>
      </c>
      <c r="AU43" s="32">
        <f t="shared" si="79"/>
        <v>1.0172436996564298</v>
      </c>
      <c r="AV43" s="32">
        <f t="shared" si="79"/>
        <v>0.98846787904813338</v>
      </c>
      <c r="AW43" s="33">
        <f t="shared" si="79"/>
        <v>1.2501252640118132</v>
      </c>
      <c r="AX43" s="33">
        <f t="shared" si="79"/>
        <v>1.1177546196773751</v>
      </c>
      <c r="AY43" s="33">
        <f t="shared" si="79"/>
        <v>1.1598559703152587</v>
      </c>
      <c r="AZ43" s="34">
        <f t="shared" si="79"/>
        <v>1.2069214649413267</v>
      </c>
      <c r="BB43" s="31">
        <f>MAX(AQ$17:AQ43)</f>
        <v>1.1767849401876282</v>
      </c>
      <c r="BC43" s="31">
        <f>MAX(AR$17:AR43)</f>
        <v>1.1416392431517914</v>
      </c>
      <c r="BD43" s="31">
        <f>MAX(AS$17:AS43)</f>
        <v>1.1836757589386107</v>
      </c>
      <c r="BE43" s="32">
        <f>MAX(AT$17:AT43)</f>
        <v>1.3545982232641933</v>
      </c>
      <c r="BF43" s="32">
        <f>MAX(AU$17:AU43)</f>
        <v>1.2055880129850607</v>
      </c>
      <c r="BG43" s="32">
        <f>MAX(AV$17:AV43)</f>
        <v>1.2329361127466711</v>
      </c>
      <c r="BH43" s="33">
        <f>MAX(AW$17:AW43)</f>
        <v>1.2501252640118132</v>
      </c>
      <c r="BI43" s="33">
        <f>MAX(AX$17:AX43)</f>
        <v>1.1177546196773751</v>
      </c>
      <c r="BJ43" s="33">
        <f>MAX(AY$17:AY43)</f>
        <v>1.1598559703152587</v>
      </c>
      <c r="BK43" s="34">
        <f>MAX(AZ$17:AZ43)</f>
        <v>1.2391272583733539</v>
      </c>
      <c r="BM43" s="7">
        <f t="shared" si="52"/>
        <v>0</v>
      </c>
      <c r="BN43" s="7">
        <f t="shared" si="44"/>
        <v>0</v>
      </c>
      <c r="BO43" s="7">
        <f t="shared" si="44"/>
        <v>0.15762149112045298</v>
      </c>
      <c r="BP43" s="9">
        <f t="shared" si="44"/>
        <v>5.9654612306029205E-2</v>
      </c>
      <c r="BQ43" s="9">
        <f t="shared" si="44"/>
        <v>0.15622609987825484</v>
      </c>
      <c r="BR43" s="9">
        <f t="shared" si="44"/>
        <v>0.19828134740406306</v>
      </c>
      <c r="BS43" s="10">
        <f t="shared" si="44"/>
        <v>0</v>
      </c>
      <c r="BT43" s="10">
        <f t="shared" si="44"/>
        <v>0</v>
      </c>
      <c r="BU43" s="10">
        <f t="shared" si="44"/>
        <v>0</v>
      </c>
      <c r="BV43" s="13">
        <f t="shared" si="44"/>
        <v>2.5990706938611705E-2</v>
      </c>
      <c r="BX43" s="72">
        <f t="shared" si="68"/>
        <v>1.1919087634699999E-2</v>
      </c>
      <c r="BY43" s="72">
        <f t="shared" si="53"/>
        <v>1.6331087634699998E-2</v>
      </c>
      <c r="BZ43" s="72">
        <f t="shared" si="53"/>
        <v>-2.3223075474571192E-3</v>
      </c>
      <c r="CA43" s="9">
        <f t="shared" si="53"/>
        <v>8.7590309763151426E-3</v>
      </c>
      <c r="CB43" s="9">
        <f t="shared" si="53"/>
        <v>2.7771834917011398E-3</v>
      </c>
      <c r="CC43" s="9">
        <f t="shared" si="53"/>
        <v>-3.0521180818717064E-3</v>
      </c>
      <c r="CD43" s="10">
        <f t="shared" si="53"/>
        <v>1.2099087634700001E-2</v>
      </c>
      <c r="CE43" s="10">
        <f t="shared" si="53"/>
        <v>1.4852087634700001E-2</v>
      </c>
      <c r="CF43" s="10">
        <f t="shared" si="53"/>
        <v>7.5460876346599998E-3</v>
      </c>
      <c r="CG43" s="13">
        <f t="shared" si="53"/>
        <v>1.0434087634700001E-2</v>
      </c>
      <c r="CI43" s="31">
        <f t="shared" si="80"/>
        <v>1.1767849401876282</v>
      </c>
      <c r="CJ43" s="31">
        <f t="shared" si="80"/>
        <v>1.1416392431517914</v>
      </c>
      <c r="CK43" s="31">
        <f t="shared" si="80"/>
        <v>1.0248917682328456</v>
      </c>
      <c r="CL43" s="32">
        <f t="shared" si="80"/>
        <v>1.2415404785484192</v>
      </c>
      <c r="CM43" s="32">
        <f t="shared" si="80"/>
        <v>1.0825750699306316</v>
      </c>
      <c r="CN43" s="32">
        <f t="shared" si="80"/>
        <v>1.1253470613461269</v>
      </c>
      <c r="CO43" s="33">
        <f t="shared" si="80"/>
        <v>1.2501252640118132</v>
      </c>
      <c r="CP43" s="33">
        <f t="shared" si="80"/>
        <v>1.1177546196773751</v>
      </c>
      <c r="CQ43" s="33">
        <f t="shared" si="80"/>
        <v>1.1598559703152587</v>
      </c>
      <c r="CR43" s="34">
        <f t="shared" si="80"/>
        <v>1.2062363627485488</v>
      </c>
      <c r="CT43" s="31">
        <f>MAX(CI$17:CI43)</f>
        <v>1.1767849401876282</v>
      </c>
      <c r="CU43" s="31">
        <f>MAX(CJ$17:CJ43)</f>
        <v>1.1416392431517914</v>
      </c>
      <c r="CV43" s="31">
        <f>MAX(CK$17:CK43)</f>
        <v>1.1496529981636603</v>
      </c>
      <c r="CW43" s="32">
        <f>MAX(CL$17:CL43)</f>
        <v>1.3052504220859138</v>
      </c>
      <c r="CX43" s="32">
        <f>MAX(CM$17:CM43)</f>
        <v>1.2055880129850607</v>
      </c>
      <c r="CY43" s="32">
        <f>MAX(CN$17:CN43)</f>
        <v>1.1711361203259556</v>
      </c>
      <c r="CZ43" s="33">
        <f>MAX(CO$17:CO43)</f>
        <v>1.2501252640118132</v>
      </c>
      <c r="DA43" s="33">
        <f>MAX(CP$17:CP43)</f>
        <v>1.1177546196773751</v>
      </c>
      <c r="DB43" s="33">
        <f>MAX(CQ$17:CQ43)</f>
        <v>1.1598559703152587</v>
      </c>
      <c r="DC43" s="34">
        <f>MAX(CR$17:CR43)</f>
        <v>1.2384238747427683</v>
      </c>
      <c r="DE43" s="7">
        <f t="shared" si="55"/>
        <v>0</v>
      </c>
      <c r="DF43" s="7">
        <f t="shared" si="47"/>
        <v>0</v>
      </c>
      <c r="DG43" s="7">
        <f t="shared" si="47"/>
        <v>0.10852077116320814</v>
      </c>
      <c r="DH43" s="9">
        <f t="shared" si="47"/>
        <v>4.8810513645098134E-2</v>
      </c>
      <c r="DI43" s="9">
        <f t="shared" si="47"/>
        <v>0.10203563881648635</v>
      </c>
      <c r="DJ43" s="9">
        <f t="shared" si="47"/>
        <v>3.9097982023715956E-2</v>
      </c>
      <c r="DK43" s="10">
        <f t="shared" si="47"/>
        <v>0</v>
      </c>
      <c r="DL43" s="10">
        <f t="shared" si="47"/>
        <v>0</v>
      </c>
      <c r="DM43" s="10">
        <f t="shared" si="47"/>
        <v>0</v>
      </c>
      <c r="DN43" s="13">
        <f t="shared" si="47"/>
        <v>2.5990706938611843E-2</v>
      </c>
      <c r="DP43" s="31">
        <f t="shared" si="56"/>
        <v>1</v>
      </c>
      <c r="DQ43" s="31">
        <f t="shared" si="57"/>
        <v>1</v>
      </c>
      <c r="DR43" s="31">
        <f t="shared" si="58"/>
        <v>0.45379460051482534</v>
      </c>
      <c r="DS43" s="32">
        <f t="shared" si="59"/>
        <v>0.49599720462846952</v>
      </c>
      <c r="DT43" s="32">
        <f t="shared" si="60"/>
        <v>0.37225796677314982</v>
      </c>
      <c r="DU43" s="32">
        <f t="shared" si="61"/>
        <v>0.59792576728933378</v>
      </c>
      <c r="DV43" s="33">
        <f t="shared" si="62"/>
        <v>1</v>
      </c>
      <c r="DW43" s="33">
        <f t="shared" si="63"/>
        <v>1</v>
      </c>
      <c r="DX43" s="33">
        <f t="shared" si="64"/>
        <v>1</v>
      </c>
      <c r="DY43" s="34">
        <f t="shared" si="65"/>
        <v>0.9339849085507913</v>
      </c>
      <c r="EA43" s="72">
        <f t="shared" ref="EA43:EJ43" si="91">STDEV(U31:U42)*SQRT(12)</f>
        <v>5.6704593169394205E-2</v>
      </c>
      <c r="EB43" s="72">
        <f t="shared" si="91"/>
        <v>3.5324706585916466E-2</v>
      </c>
      <c r="EC43" s="72">
        <f t="shared" si="91"/>
        <v>0.14065043863424895</v>
      </c>
      <c r="ED43" s="74">
        <f t="shared" si="91"/>
        <v>0.1688110900699244</v>
      </c>
      <c r="EE43" s="74">
        <f t="shared" si="91"/>
        <v>0.17726449474408973</v>
      </c>
      <c r="EF43" s="74">
        <f t="shared" si="91"/>
        <v>0.14544838855112407</v>
      </c>
      <c r="EG43" s="75">
        <f t="shared" si="91"/>
        <v>3.335752047918631E-2</v>
      </c>
      <c r="EH43" s="75">
        <f t="shared" si="91"/>
        <v>1.8584738316607369E-2</v>
      </c>
      <c r="EI43" s="75">
        <f t="shared" si="91"/>
        <v>2.3237566934678169E-2</v>
      </c>
      <c r="EJ43" s="76">
        <f t="shared" si="91"/>
        <v>9.779219148431853E-2</v>
      </c>
    </row>
    <row r="44" spans="1:140" x14ac:dyDescent="0.25">
      <c r="A44" s="3">
        <v>35185</v>
      </c>
      <c r="B44" s="4"/>
      <c r="C44" s="22">
        <v>4.5999999999999999E-3</v>
      </c>
      <c r="D44" s="22"/>
      <c r="E44" s="22">
        <v>2.0899999999999998E-2</v>
      </c>
      <c r="F44" s="22">
        <v>4.8899999999999999E-2</v>
      </c>
      <c r="G44" s="22">
        <v>-3.9800000000000002E-2</v>
      </c>
      <c r="H44" s="22">
        <v>-9.300000000000001E-3</v>
      </c>
      <c r="J44" s="7">
        <v>4.1285675942999998E-2</v>
      </c>
      <c r="K44" s="7">
        <v>1.2751675943E-2</v>
      </c>
      <c r="L44" s="7">
        <v>-6.6509324056999997E-2</v>
      </c>
      <c r="M44" s="9">
        <v>2.9849675943E-2</v>
      </c>
      <c r="N44" s="9">
        <v>3.1055823453600001E-2</v>
      </c>
      <c r="O44" s="9">
        <v>5.0485861568200001E-2</v>
      </c>
      <c r="P44" s="10">
        <v>2.5561675943E-2</v>
      </c>
      <c r="Q44" s="10">
        <v>1.3205675942999999E-2</v>
      </c>
      <c r="R44" s="10">
        <v>1.3320675943E-2</v>
      </c>
      <c r="S44" s="13">
        <v>3.1016675943000001E-2</v>
      </c>
      <c r="T44" s="27"/>
      <c r="U44" s="7">
        <f t="shared" si="90"/>
        <v>3.6685675942999998E-2</v>
      </c>
      <c r="V44" s="7">
        <f t="shared" si="90"/>
        <v>8.1516759429999999E-3</v>
      </c>
      <c r="W44" s="7">
        <f t="shared" si="90"/>
        <v>-7.110932405699999E-2</v>
      </c>
      <c r="X44" s="9">
        <f t="shared" si="90"/>
        <v>2.5249675943E-2</v>
      </c>
      <c r="Y44" s="9">
        <f t="shared" si="90"/>
        <v>2.6455823453600001E-2</v>
      </c>
      <c r="Z44" s="9">
        <f t="shared" si="88"/>
        <v>4.5885861568200001E-2</v>
      </c>
      <c r="AA44" s="10">
        <f t="shared" si="88"/>
        <v>2.0961675943E-2</v>
      </c>
      <c r="AB44" s="10">
        <f t="shared" si="88"/>
        <v>8.6056759429999994E-3</v>
      </c>
      <c r="AC44" s="10">
        <f t="shared" si="88"/>
        <v>8.7206759429999999E-3</v>
      </c>
      <c r="AD44" s="13">
        <f t="shared" si="88"/>
        <v>2.6416675943000002E-2</v>
      </c>
      <c r="AF44" s="7">
        <f t="shared" si="50"/>
        <v>2.4418741601134976E-2</v>
      </c>
      <c r="AG44" s="7">
        <f t="shared" si="34"/>
        <v>3.251632222579539E-3</v>
      </c>
      <c r="AH44" s="7">
        <f t="shared" si="35"/>
        <v>-5.2812268024811468E-2</v>
      </c>
      <c r="AI44" s="9">
        <f t="shared" si="36"/>
        <v>1.5798798721012662E-2</v>
      </c>
      <c r="AJ44" s="9">
        <f t="shared" si="37"/>
        <v>2.5008833243725326E-2</v>
      </c>
      <c r="AK44" s="9">
        <f t="shared" si="38"/>
        <v>3.3161856432814774E-2</v>
      </c>
      <c r="AL44" s="10">
        <f t="shared" si="39"/>
        <v>1.1968095556157222E-2</v>
      </c>
      <c r="AM44" s="10">
        <f t="shared" si="40"/>
        <v>2.2669255871591697E-3</v>
      </c>
      <c r="AN44" s="10">
        <f t="shared" si="41"/>
        <v>4.8651774602340263E-3</v>
      </c>
      <c r="AO44" s="13">
        <f t="shared" si="42"/>
        <v>1.7335093950548525E-2</v>
      </c>
      <c r="AQ44" s="31">
        <f t="shared" si="79"/>
        <v>1.2253693018828173</v>
      </c>
      <c r="AR44" s="31">
        <f t="shared" si="79"/>
        <v>1.1561970568242748</v>
      </c>
      <c r="AS44" s="31">
        <f t="shared" si="79"/>
        <v>0.93078637288220245</v>
      </c>
      <c r="AT44" s="32">
        <f t="shared" si="79"/>
        <v>1.3118124158583382</v>
      </c>
      <c r="AU44" s="32">
        <f t="shared" si="79"/>
        <v>1.0488350404022468</v>
      </c>
      <c r="AV44" s="32">
        <f t="shared" si="79"/>
        <v>1.0383715315543698</v>
      </c>
      <c r="AW44" s="33">
        <f t="shared" si="79"/>
        <v>1.2820805608986405</v>
      </c>
      <c r="AX44" s="33">
        <f t="shared" si="79"/>
        <v>1.1325153249686257</v>
      </c>
      <c r="AY44" s="33">
        <f t="shared" si="79"/>
        <v>1.175306035836382</v>
      </c>
      <c r="AZ44" s="34">
        <f t="shared" si="79"/>
        <v>1.2443561569080626</v>
      </c>
      <c r="BB44" s="31">
        <f>MAX(AQ$17:AQ44)</f>
        <v>1.2253693018828173</v>
      </c>
      <c r="BC44" s="31">
        <f>MAX(AR$17:AR44)</f>
        <v>1.1561970568242748</v>
      </c>
      <c r="BD44" s="31">
        <f>MAX(AS$17:AS44)</f>
        <v>1.1836757589386107</v>
      </c>
      <c r="BE44" s="32">
        <f>MAX(AT$17:AT44)</f>
        <v>1.3545982232641933</v>
      </c>
      <c r="BF44" s="32">
        <f>MAX(AU$17:AU44)</f>
        <v>1.2055880129850607</v>
      </c>
      <c r="BG44" s="32">
        <f>MAX(AV$17:AV44)</f>
        <v>1.2329361127466711</v>
      </c>
      <c r="BH44" s="33">
        <f>MAX(AW$17:AW44)</f>
        <v>1.2820805608986405</v>
      </c>
      <c r="BI44" s="33">
        <f>MAX(AX$17:AX44)</f>
        <v>1.1325153249686257</v>
      </c>
      <c r="BJ44" s="33">
        <f>MAX(AY$17:AY44)</f>
        <v>1.175306035836382</v>
      </c>
      <c r="BK44" s="34">
        <f>MAX(AZ$17:AZ44)</f>
        <v>1.2443561569080626</v>
      </c>
      <c r="BM44" s="7">
        <f t="shared" si="52"/>
        <v>0</v>
      </c>
      <c r="BN44" s="7">
        <f t="shared" si="44"/>
        <v>0</v>
      </c>
      <c r="BO44" s="7">
        <f t="shared" si="44"/>
        <v>0.21364751634617524</v>
      </c>
      <c r="BP44" s="9">
        <f t="shared" si="44"/>
        <v>3.1585607208869361E-2</v>
      </c>
      <c r="BQ44" s="9">
        <f t="shared" si="44"/>
        <v>0.13002200660131835</v>
      </c>
      <c r="BR44" s="9">
        <f t="shared" si="44"/>
        <v>0.15780589049246069</v>
      </c>
      <c r="BS44" s="10">
        <f t="shared" si="44"/>
        <v>0</v>
      </c>
      <c r="BT44" s="10">
        <f t="shared" si="44"/>
        <v>0</v>
      </c>
      <c r="BU44" s="10">
        <f t="shared" si="44"/>
        <v>0</v>
      </c>
      <c r="BV44" s="13">
        <f t="shared" si="44"/>
        <v>0</v>
      </c>
      <c r="BX44" s="72">
        <f t="shared" si="68"/>
        <v>4.1285675942999998E-2</v>
      </c>
      <c r="BY44" s="72">
        <f t="shared" si="53"/>
        <v>1.2751675943E-2</v>
      </c>
      <c r="BZ44" s="72">
        <f t="shared" si="53"/>
        <v>-2.7669027303325572E-2</v>
      </c>
      <c r="CA44" s="9">
        <f t="shared" si="53"/>
        <v>1.7123768685502715E-2</v>
      </c>
      <c r="CB44" s="9">
        <f t="shared" si="53"/>
        <v>1.4448391048146547E-2</v>
      </c>
      <c r="CC44" s="9">
        <f t="shared" si="53"/>
        <v>3.2036338985898138E-2</v>
      </c>
      <c r="CD44" s="10">
        <f t="shared" si="53"/>
        <v>2.5561675943E-2</v>
      </c>
      <c r="CE44" s="10">
        <f t="shared" si="53"/>
        <v>1.3205675942999999E-2</v>
      </c>
      <c r="CF44" s="10">
        <f t="shared" si="53"/>
        <v>1.3320675943E-2</v>
      </c>
      <c r="CG44" s="13">
        <f t="shared" si="53"/>
        <v>2.9272776664838743E-2</v>
      </c>
      <c r="CI44" s="31">
        <f t="shared" si="80"/>
        <v>1.2253693018828173</v>
      </c>
      <c r="CJ44" s="31">
        <f t="shared" si="80"/>
        <v>1.1561970568242748</v>
      </c>
      <c r="CK44" s="31">
        <f t="shared" si="80"/>
        <v>0.99653400991465735</v>
      </c>
      <c r="CL44" s="32">
        <f t="shared" si="80"/>
        <v>1.2628003305167708</v>
      </c>
      <c r="CM44" s="32">
        <f t="shared" si="80"/>
        <v>1.098216537879964</v>
      </c>
      <c r="CN44" s="32">
        <f t="shared" si="80"/>
        <v>1.1613990612801959</v>
      </c>
      <c r="CO44" s="33">
        <f t="shared" si="80"/>
        <v>1.2820805608986405</v>
      </c>
      <c r="CP44" s="33">
        <f t="shared" si="80"/>
        <v>1.1325153249686257</v>
      </c>
      <c r="CQ44" s="33">
        <f t="shared" si="80"/>
        <v>1.175306035836382</v>
      </c>
      <c r="CR44" s="34">
        <f t="shared" si="80"/>
        <v>1.2415462504002948</v>
      </c>
      <c r="CT44" s="31">
        <f>MAX(CI$17:CI44)</f>
        <v>1.2253693018828173</v>
      </c>
      <c r="CU44" s="31">
        <f>MAX(CJ$17:CJ44)</f>
        <v>1.1561970568242748</v>
      </c>
      <c r="CV44" s="31">
        <f>MAX(CK$17:CK44)</f>
        <v>1.1496529981636603</v>
      </c>
      <c r="CW44" s="32">
        <f>MAX(CL$17:CL44)</f>
        <v>1.3052504220859138</v>
      </c>
      <c r="CX44" s="32">
        <f>MAX(CM$17:CM44)</f>
        <v>1.2055880129850607</v>
      </c>
      <c r="CY44" s="32">
        <f>MAX(CN$17:CN44)</f>
        <v>1.1711361203259556</v>
      </c>
      <c r="CZ44" s="33">
        <f>MAX(CO$17:CO44)</f>
        <v>1.2820805608986405</v>
      </c>
      <c r="DA44" s="33">
        <f>MAX(CP$17:CP44)</f>
        <v>1.1325153249686257</v>
      </c>
      <c r="DB44" s="33">
        <f>MAX(CQ$17:CQ44)</f>
        <v>1.175306035836382</v>
      </c>
      <c r="DC44" s="34">
        <f>MAX(CR$17:CR44)</f>
        <v>1.2415462504002948</v>
      </c>
      <c r="DE44" s="7">
        <f t="shared" si="55"/>
        <v>0</v>
      </c>
      <c r="DF44" s="7">
        <f t="shared" si="47"/>
        <v>0</v>
      </c>
      <c r="DG44" s="7">
        <f t="shared" si="47"/>
        <v>0.13318713428624096</v>
      </c>
      <c r="DH44" s="9">
        <f t="shared" si="47"/>
        <v>3.2522564904674589E-2</v>
      </c>
      <c r="DI44" s="9">
        <f t="shared" si="47"/>
        <v>8.9061498578807796E-2</v>
      </c>
      <c r="DJ44" s="9">
        <f t="shared" si="47"/>
        <v>8.3141992435940421E-3</v>
      </c>
      <c r="DK44" s="10">
        <f t="shared" si="47"/>
        <v>0</v>
      </c>
      <c r="DL44" s="10">
        <f t="shared" si="47"/>
        <v>0</v>
      </c>
      <c r="DM44" s="10">
        <f t="shared" si="47"/>
        <v>0</v>
      </c>
      <c r="DN44" s="13">
        <f t="shared" si="47"/>
        <v>0</v>
      </c>
      <c r="DP44" s="31">
        <f t="shared" si="56"/>
        <v>1</v>
      </c>
      <c r="DQ44" s="31">
        <f t="shared" si="57"/>
        <v>1</v>
      </c>
      <c r="DR44" s="31">
        <f t="shared" si="58"/>
        <v>0.39725281408658664</v>
      </c>
      <c r="DS44" s="32">
        <f t="shared" si="59"/>
        <v>0.5380620432419031</v>
      </c>
      <c r="DT44" s="32">
        <f t="shared" si="60"/>
        <v>0.49957746779616341</v>
      </c>
      <c r="DU44" s="32">
        <f t="shared" si="61"/>
        <v>0.7450263423804141</v>
      </c>
      <c r="DV44" s="33">
        <f t="shared" si="62"/>
        <v>1</v>
      </c>
      <c r="DW44" s="33">
        <f t="shared" si="63"/>
        <v>1</v>
      </c>
      <c r="DX44" s="33">
        <f t="shared" si="64"/>
        <v>1</v>
      </c>
      <c r="DY44" s="34">
        <f t="shared" si="65"/>
        <v>1</v>
      </c>
      <c r="EA44" s="72">
        <f t="shared" ref="EA44:EJ44" si="92">STDEV(U32:U43)*SQRT(12)</f>
        <v>5.5955950685904893E-2</v>
      </c>
      <c r="EB44" s="72">
        <f t="shared" si="92"/>
        <v>3.0154942565788028E-2</v>
      </c>
      <c r="EC44" s="72">
        <f t="shared" si="92"/>
        <v>0.13997204450044073</v>
      </c>
      <c r="ED44" s="74">
        <f t="shared" si="92"/>
        <v>0.16570420856037002</v>
      </c>
      <c r="EE44" s="74">
        <f t="shared" si="92"/>
        <v>0.14074460587112181</v>
      </c>
      <c r="EF44" s="74">
        <f t="shared" si="92"/>
        <v>0.13050357379509933</v>
      </c>
      <c r="EG44" s="75">
        <f t="shared" si="92"/>
        <v>3.2673354815507351E-2</v>
      </c>
      <c r="EH44" s="75">
        <f t="shared" si="92"/>
        <v>1.8465175883365808E-2</v>
      </c>
      <c r="EI44" s="75">
        <f t="shared" si="92"/>
        <v>1.6297237680668503E-2</v>
      </c>
      <c r="EJ44" s="76">
        <f t="shared" si="92"/>
        <v>9.6937965545124224E-2</v>
      </c>
    </row>
    <row r="45" spans="1:140" x14ac:dyDescent="0.25">
      <c r="A45" s="3">
        <v>35216</v>
      </c>
      <c r="B45" s="4"/>
      <c r="C45" s="22">
        <v>4.1999999999999997E-3</v>
      </c>
      <c r="D45" s="22"/>
      <c r="E45" s="22">
        <v>2.2599999999999999E-2</v>
      </c>
      <c r="F45" s="22">
        <v>3.2199999999999999E-2</v>
      </c>
      <c r="G45" s="22">
        <v>-1.38E-2</v>
      </c>
      <c r="H45" s="22">
        <v>1.5500000000000002E-2</v>
      </c>
      <c r="J45" s="7">
        <v>2.1124264592500001E-2</v>
      </c>
      <c r="K45" s="7">
        <v>1.1296264592500001E-2</v>
      </c>
      <c r="L45" s="7">
        <v>6.52645925299E-5</v>
      </c>
      <c r="M45" s="9">
        <v>1.97222645925E-2</v>
      </c>
      <c r="N45" s="9">
        <v>-2.00690541326E-2</v>
      </c>
      <c r="O45" s="9">
        <v>4.4979174911600001E-2</v>
      </c>
      <c r="P45" s="10">
        <v>1.6458264592500001E-2</v>
      </c>
      <c r="Q45" s="10">
        <v>1.5752264592499999E-2</v>
      </c>
      <c r="R45" s="10">
        <v>1.07712645925E-2</v>
      </c>
      <c r="S45" s="13">
        <v>1.9120264592499998E-2</v>
      </c>
      <c r="T45" s="27"/>
      <c r="U45" s="7">
        <f t="shared" si="90"/>
        <v>1.6924264592500002E-2</v>
      </c>
      <c r="V45" s="7">
        <f t="shared" si="90"/>
        <v>7.096264592500001E-3</v>
      </c>
      <c r="W45" s="7">
        <f t="shared" si="90"/>
        <v>-4.1347354074700998E-3</v>
      </c>
      <c r="X45" s="9">
        <f t="shared" si="90"/>
        <v>1.5522264592500001E-2</v>
      </c>
      <c r="Y45" s="9">
        <f t="shared" si="90"/>
        <v>-2.4269054132599999E-2</v>
      </c>
      <c r="Z45" s="9">
        <f t="shared" si="88"/>
        <v>4.0779174911599998E-2</v>
      </c>
      <c r="AA45" s="10">
        <f t="shared" si="88"/>
        <v>1.2258264592500002E-2</v>
      </c>
      <c r="AB45" s="10">
        <f t="shared" si="88"/>
        <v>1.15522645925E-2</v>
      </c>
      <c r="AC45" s="10">
        <f t="shared" si="88"/>
        <v>6.5712645924999999E-3</v>
      </c>
      <c r="AD45" s="13">
        <f t="shared" si="88"/>
        <v>1.49202645925E-2</v>
      </c>
      <c r="AF45" s="7">
        <f t="shared" si="50"/>
        <v>3.8758950755575401E-3</v>
      </c>
      <c r="AG45" s="7">
        <f t="shared" si="34"/>
        <v>1.8708161259317806E-3</v>
      </c>
      <c r="AH45" s="7">
        <f t="shared" si="35"/>
        <v>1.5618481474107042E-2</v>
      </c>
      <c r="AI45" s="9">
        <f t="shared" si="36"/>
        <v>5.8140687378308784E-3</v>
      </c>
      <c r="AJ45" s="9">
        <f t="shared" si="37"/>
        <v>-2.5595164427866059E-2</v>
      </c>
      <c r="AK45" s="9">
        <f t="shared" si="38"/>
        <v>2.7130041339572739E-2</v>
      </c>
      <c r="AL45" s="10">
        <f t="shared" si="39"/>
        <v>2.816369352626389E-3</v>
      </c>
      <c r="AM45" s="10">
        <f t="shared" si="40"/>
        <v>4.9181959362748374E-3</v>
      </c>
      <c r="AN45" s="10">
        <f t="shared" si="41"/>
        <v>2.4979158559712096E-3</v>
      </c>
      <c r="AO45" s="13">
        <f t="shared" si="42"/>
        <v>5.3433339131823097E-3</v>
      </c>
      <c r="AQ45" s="31">
        <f t="shared" si="79"/>
        <v>1.2512543272393171</v>
      </c>
      <c r="AR45" s="31">
        <f t="shared" si="79"/>
        <v>1.1692577646992317</v>
      </c>
      <c r="AS45" s="31">
        <f t="shared" si="79"/>
        <v>0.93084712027556094</v>
      </c>
      <c r="AT45" s="32">
        <f t="shared" si="79"/>
        <v>1.3376843274196228</v>
      </c>
      <c r="AU45" s="32">
        <f t="shared" si="79"/>
        <v>1.0277859132002465</v>
      </c>
      <c r="AV45" s="32">
        <f t="shared" si="79"/>
        <v>1.0850766262953797</v>
      </c>
      <c r="AW45" s="33">
        <f t="shared" si="79"/>
        <v>1.3031813819988112</v>
      </c>
      <c r="AX45" s="33">
        <f t="shared" si="79"/>
        <v>1.1503550060225924</v>
      </c>
      <c r="AY45" s="33">
        <f t="shared" si="79"/>
        <v>1.1879655681255381</v>
      </c>
      <c r="AZ45" s="34">
        <f t="shared" si="79"/>
        <v>1.2681485758754512</v>
      </c>
      <c r="BB45" s="31">
        <f>MAX(AQ$17:AQ45)</f>
        <v>1.2512543272393171</v>
      </c>
      <c r="BC45" s="31">
        <f>MAX(AR$17:AR45)</f>
        <v>1.1692577646992317</v>
      </c>
      <c r="BD45" s="31">
        <f>MAX(AS$17:AS45)</f>
        <v>1.1836757589386107</v>
      </c>
      <c r="BE45" s="32">
        <f>MAX(AT$17:AT45)</f>
        <v>1.3545982232641933</v>
      </c>
      <c r="BF45" s="32">
        <f>MAX(AU$17:AU45)</f>
        <v>1.2055880129850607</v>
      </c>
      <c r="BG45" s="32">
        <f>MAX(AV$17:AV45)</f>
        <v>1.2329361127466711</v>
      </c>
      <c r="BH45" s="33">
        <f>MAX(AW$17:AW45)</f>
        <v>1.3031813819988112</v>
      </c>
      <c r="BI45" s="33">
        <f>MAX(AX$17:AX45)</f>
        <v>1.1503550060225924</v>
      </c>
      <c r="BJ45" s="33">
        <f>MAX(AY$17:AY45)</f>
        <v>1.1879655681255381</v>
      </c>
      <c r="BK45" s="34">
        <f>MAX(AZ$17:AZ45)</f>
        <v>1.2681485758754512</v>
      </c>
      <c r="BM45" s="7">
        <f t="shared" si="52"/>
        <v>0</v>
      </c>
      <c r="BN45" s="7">
        <f t="shared" si="44"/>
        <v>0</v>
      </c>
      <c r="BO45" s="7">
        <f t="shared" si="44"/>
        <v>0.21359619537174473</v>
      </c>
      <c r="BP45" s="9">
        <f t="shared" si="44"/>
        <v>1.2486282319057559E-2</v>
      </c>
      <c r="BQ45" s="9">
        <f t="shared" ref="BQ45:BV87" si="93">(BF45-AU45)/BF45</f>
        <v>0.14748164204500719</v>
      </c>
      <c r="BR45" s="9">
        <f t="shared" si="93"/>
        <v>0.11992469433140192</v>
      </c>
      <c r="BS45" s="10">
        <f t="shared" si="93"/>
        <v>0</v>
      </c>
      <c r="BT45" s="10">
        <f t="shared" si="93"/>
        <v>0</v>
      </c>
      <c r="BU45" s="10">
        <f t="shared" si="93"/>
        <v>0</v>
      </c>
      <c r="BV45" s="13">
        <f t="shared" si="93"/>
        <v>0</v>
      </c>
      <c r="BX45" s="72">
        <f t="shared" si="68"/>
        <v>2.1124264592500001E-2</v>
      </c>
      <c r="BY45" s="72">
        <f t="shared" si="53"/>
        <v>1.1296264592500001E-2</v>
      </c>
      <c r="BZ45" s="72">
        <f t="shared" si="53"/>
        <v>2.5574647238790532E-3</v>
      </c>
      <c r="CA45" s="9">
        <f t="shared" si="53"/>
        <v>1.2551941402381996E-2</v>
      </c>
      <c r="CB45" s="9">
        <f t="shared" si="53"/>
        <v>-7.924272609372323E-3</v>
      </c>
      <c r="CC45" s="9">
        <f t="shared" si="53"/>
        <v>3.4581559529680492E-2</v>
      </c>
      <c r="CD45" s="10">
        <f t="shared" si="53"/>
        <v>1.6458264592500001E-2</v>
      </c>
      <c r="CE45" s="10">
        <f t="shared" si="53"/>
        <v>1.5752264592499999E-2</v>
      </c>
      <c r="CF45" s="10">
        <f t="shared" si="53"/>
        <v>1.07712645925E-2</v>
      </c>
      <c r="CG45" s="13">
        <f t="shared" si="53"/>
        <v>1.9120264592499998E-2</v>
      </c>
      <c r="CI45" s="31">
        <f t="shared" si="80"/>
        <v>1.2512543272393171</v>
      </c>
      <c r="CJ45" s="31">
        <f t="shared" si="80"/>
        <v>1.1692577646992317</v>
      </c>
      <c r="CK45" s="31">
        <f t="shared" si="80"/>
        <v>0.99908261049115987</v>
      </c>
      <c r="CL45" s="32">
        <f t="shared" si="80"/>
        <v>1.2786509262683259</v>
      </c>
      <c r="CM45" s="32">
        <f t="shared" si="80"/>
        <v>1.0895139706496821</v>
      </c>
      <c r="CN45" s="32">
        <f t="shared" si="80"/>
        <v>1.2015620520555721</v>
      </c>
      <c r="CO45" s="33">
        <f t="shared" si="80"/>
        <v>1.3031813819988112</v>
      </c>
      <c r="CP45" s="33">
        <f t="shared" si="80"/>
        <v>1.1503550060225924</v>
      </c>
      <c r="CQ45" s="33">
        <f t="shared" si="80"/>
        <v>1.1879655681255381</v>
      </c>
      <c r="CR45" s="34">
        <f t="shared" si="80"/>
        <v>1.2652849432117745</v>
      </c>
      <c r="CT45" s="31">
        <f>MAX(CI$17:CI45)</f>
        <v>1.2512543272393171</v>
      </c>
      <c r="CU45" s="31">
        <f>MAX(CJ$17:CJ45)</f>
        <v>1.1692577646992317</v>
      </c>
      <c r="CV45" s="31">
        <f>MAX(CK$17:CK45)</f>
        <v>1.1496529981636603</v>
      </c>
      <c r="CW45" s="32">
        <f>MAX(CL$17:CL45)</f>
        <v>1.3052504220859138</v>
      </c>
      <c r="CX45" s="32">
        <f>MAX(CM$17:CM45)</f>
        <v>1.2055880129850607</v>
      </c>
      <c r="CY45" s="32">
        <f>MAX(CN$17:CN45)</f>
        <v>1.2015620520555721</v>
      </c>
      <c r="CZ45" s="33">
        <f>MAX(CO$17:CO45)</f>
        <v>1.3031813819988112</v>
      </c>
      <c r="DA45" s="33">
        <f>MAX(CP$17:CP45)</f>
        <v>1.1503550060225924</v>
      </c>
      <c r="DB45" s="33">
        <f>MAX(CQ$17:CQ45)</f>
        <v>1.1879655681255381</v>
      </c>
      <c r="DC45" s="34">
        <f>MAX(CR$17:CR45)</f>
        <v>1.2652849432117745</v>
      </c>
      <c r="DE45" s="7">
        <f t="shared" si="55"/>
        <v>0</v>
      </c>
      <c r="DF45" s="7">
        <f t="shared" si="47"/>
        <v>0</v>
      </c>
      <c r="DG45" s="7">
        <f t="shared" si="47"/>
        <v>0.13097029095997345</v>
      </c>
      <c r="DH45" s="9">
        <f t="shared" si="47"/>
        <v>2.0378844831231237E-2</v>
      </c>
      <c r="DI45" s="9">
        <f t="shared" ref="DI45:DN87" si="94">(CX45-CM45)/CX45</f>
        <v>9.6280023594442377E-2</v>
      </c>
      <c r="DJ45" s="9">
        <f t="shared" si="94"/>
        <v>0</v>
      </c>
      <c r="DK45" s="10">
        <f t="shared" si="94"/>
        <v>0</v>
      </c>
      <c r="DL45" s="10">
        <f t="shared" si="94"/>
        <v>0</v>
      </c>
      <c r="DM45" s="10">
        <f t="shared" si="94"/>
        <v>0</v>
      </c>
      <c r="DN45" s="13">
        <f t="shared" si="94"/>
        <v>0</v>
      </c>
      <c r="DP45" s="31">
        <f t="shared" si="56"/>
        <v>1</v>
      </c>
      <c r="DQ45" s="31">
        <f t="shared" si="57"/>
        <v>1</v>
      </c>
      <c r="DR45" s="31">
        <f t="shared" si="58"/>
        <v>0.37439439909255495</v>
      </c>
      <c r="DS45" s="32">
        <f t="shared" si="59"/>
        <v>0.5649396986027132</v>
      </c>
      <c r="DT45" s="32">
        <f t="shared" si="60"/>
        <v>0.46067383460513101</v>
      </c>
      <c r="DU45" s="32">
        <f t="shared" si="61"/>
        <v>0.82934246986057736</v>
      </c>
      <c r="DV45" s="33">
        <f t="shared" si="62"/>
        <v>1</v>
      </c>
      <c r="DW45" s="33">
        <f t="shared" si="63"/>
        <v>1</v>
      </c>
      <c r="DX45" s="33">
        <f t="shared" si="64"/>
        <v>1</v>
      </c>
      <c r="DY45" s="34">
        <f t="shared" si="65"/>
        <v>1</v>
      </c>
      <c r="EA45" s="72">
        <f t="shared" ref="EA45:EJ45" si="95">STDEV(U33:U44)*SQRT(12)</f>
        <v>5.9925706586973285E-2</v>
      </c>
      <c r="EB45" s="72">
        <f t="shared" si="95"/>
        <v>2.6885587642116696E-2</v>
      </c>
      <c r="EC45" s="72">
        <f t="shared" si="95"/>
        <v>0.15049166462756502</v>
      </c>
      <c r="ED45" s="74">
        <f t="shared" si="95"/>
        <v>0.16498584176940556</v>
      </c>
      <c r="EE45" s="74">
        <f t="shared" si="95"/>
        <v>0.1474072406566331</v>
      </c>
      <c r="EF45" s="74">
        <f t="shared" si="95"/>
        <v>0.12057744976790014</v>
      </c>
      <c r="EG45" s="75">
        <f t="shared" si="95"/>
        <v>3.3817550053964314E-2</v>
      </c>
      <c r="EH45" s="75">
        <f t="shared" si="95"/>
        <v>1.6505302808490011E-2</v>
      </c>
      <c r="EI45" s="75">
        <f t="shared" si="95"/>
        <v>1.379850918877327E-2</v>
      </c>
      <c r="EJ45" s="76">
        <f t="shared" si="95"/>
        <v>9.7566961259420187E-2</v>
      </c>
    </row>
    <row r="46" spans="1:140" x14ac:dyDescent="0.25">
      <c r="A46" s="3">
        <v>35244</v>
      </c>
      <c r="B46" s="4"/>
      <c r="C46" s="22">
        <v>4.0000000000000001E-3</v>
      </c>
      <c r="D46" s="22"/>
      <c r="E46" s="22">
        <v>-1.23E-2</v>
      </c>
      <c r="F46" s="22">
        <v>-3.6799999999999999E-2</v>
      </c>
      <c r="G46" s="22">
        <v>1.9300000000000001E-2</v>
      </c>
      <c r="H46" s="22">
        <v>9.4999999999999998E-3</v>
      </c>
      <c r="J46" s="7">
        <v>-1.5495305958600001E-2</v>
      </c>
      <c r="K46" s="7">
        <v>2.2306940414100001E-3</v>
      </c>
      <c r="L46" s="7">
        <v>5.0714694041399999E-2</v>
      </c>
      <c r="M46" s="9">
        <v>3.21976940414E-2</v>
      </c>
      <c r="N46" s="9">
        <v>1.8812143666099999E-3</v>
      </c>
      <c r="O46" s="9">
        <v>5.3479057077700003E-2</v>
      </c>
      <c r="P46" s="10">
        <v>9.8486940414100003E-3</v>
      </c>
      <c r="Q46" s="10">
        <v>1.43766940414E-2</v>
      </c>
      <c r="R46" s="10">
        <v>1.23256940414E-2</v>
      </c>
      <c r="S46" s="13">
        <v>1.72626940414E-2</v>
      </c>
      <c r="T46" s="27"/>
      <c r="U46" s="7">
        <f t="shared" si="90"/>
        <v>-1.9495305958600002E-2</v>
      </c>
      <c r="V46" s="7">
        <f t="shared" si="90"/>
        <v>-1.76930595859E-3</v>
      </c>
      <c r="W46" s="7">
        <f t="shared" si="90"/>
        <v>4.6714694041399996E-2</v>
      </c>
      <c r="X46" s="9">
        <f t="shared" si="90"/>
        <v>2.81976940414E-2</v>
      </c>
      <c r="Y46" s="9">
        <f t="shared" si="90"/>
        <v>-2.1187856333899999E-3</v>
      </c>
      <c r="Z46" s="9">
        <f t="shared" si="88"/>
        <v>4.9479057077700006E-2</v>
      </c>
      <c r="AA46" s="10">
        <f t="shared" si="88"/>
        <v>5.8486940414100002E-3</v>
      </c>
      <c r="AB46" s="10">
        <f t="shared" si="88"/>
        <v>1.03766940414E-2</v>
      </c>
      <c r="AC46" s="10">
        <f t="shared" si="88"/>
        <v>8.3256940413999996E-3</v>
      </c>
      <c r="AD46" s="13">
        <f t="shared" si="88"/>
        <v>1.32626940414E-2</v>
      </c>
      <c r="AF46" s="7">
        <f t="shared" si="50"/>
        <v>-1.6501270998952645E-2</v>
      </c>
      <c r="AG46" s="7">
        <f t="shared" si="34"/>
        <v>-3.1438640130126375E-4</v>
      </c>
      <c r="AH46" s="7">
        <f t="shared" si="35"/>
        <v>3.6573785250234227E-2</v>
      </c>
      <c r="AI46" s="9">
        <f t="shared" si="36"/>
        <v>2.3772098351786324E-2</v>
      </c>
      <c r="AJ46" s="9">
        <f t="shared" si="37"/>
        <v>-5.9264894697388156E-3</v>
      </c>
      <c r="AK46" s="9">
        <f t="shared" si="38"/>
        <v>5.4822266116735609E-2</v>
      </c>
      <c r="AL46" s="10">
        <f t="shared" si="39"/>
        <v>5.6104390196400353E-3</v>
      </c>
      <c r="AM46" s="10">
        <f t="shared" si="40"/>
        <v>9.8053363754179133E-3</v>
      </c>
      <c r="AN46" s="10">
        <f t="shared" si="41"/>
        <v>8.7246828674137321E-3</v>
      </c>
      <c r="AO46" s="13">
        <f t="shared" si="42"/>
        <v>1.3854980521865153E-2</v>
      </c>
      <c r="AQ46" s="31">
        <f t="shared" si="79"/>
        <v>1.2318657586067217</v>
      </c>
      <c r="AR46" s="31">
        <f t="shared" si="79"/>
        <v>1.1718660210278187</v>
      </c>
      <c r="AS46" s="31">
        <f t="shared" si="79"/>
        <v>0.97805474717965435</v>
      </c>
      <c r="AT46" s="32">
        <f t="shared" si="79"/>
        <v>1.3807546781178557</v>
      </c>
      <c r="AU46" s="32">
        <f t="shared" si="79"/>
        <v>1.0297193988259583</v>
      </c>
      <c r="AV46" s="32">
        <f t="shared" si="79"/>
        <v>1.1431055011267084</v>
      </c>
      <c r="AW46" s="33">
        <f t="shared" si="79"/>
        <v>1.3160160167105792</v>
      </c>
      <c r="AX46" s="33">
        <f t="shared" si="79"/>
        <v>1.1668933079831723</v>
      </c>
      <c r="AY46" s="33">
        <f t="shared" si="79"/>
        <v>1.2026080682499716</v>
      </c>
      <c r="AZ46" s="34">
        <f t="shared" si="79"/>
        <v>1.2900402367398263</v>
      </c>
      <c r="BB46" s="31">
        <f>MAX(AQ$17:AQ46)</f>
        <v>1.2512543272393171</v>
      </c>
      <c r="BC46" s="31">
        <f>MAX(AR$17:AR46)</f>
        <v>1.1718660210278187</v>
      </c>
      <c r="BD46" s="31">
        <f>MAX(AS$17:AS46)</f>
        <v>1.1836757589386107</v>
      </c>
      <c r="BE46" s="32">
        <f>MAX(AT$17:AT46)</f>
        <v>1.3807546781178557</v>
      </c>
      <c r="BF46" s="32">
        <f>MAX(AU$17:AU46)</f>
        <v>1.2055880129850607</v>
      </c>
      <c r="BG46" s="32">
        <f>MAX(AV$17:AV46)</f>
        <v>1.2329361127466711</v>
      </c>
      <c r="BH46" s="33">
        <f>MAX(AW$17:AW46)</f>
        <v>1.3160160167105792</v>
      </c>
      <c r="BI46" s="33">
        <f>MAX(AX$17:AX46)</f>
        <v>1.1668933079831723</v>
      </c>
      <c r="BJ46" s="33">
        <f>MAX(AY$17:AY46)</f>
        <v>1.2026080682499716</v>
      </c>
      <c r="BK46" s="34">
        <f>MAX(AZ$17:AZ46)</f>
        <v>1.2900402367398263</v>
      </c>
      <c r="BM46" s="7">
        <f t="shared" si="52"/>
        <v>1.5495305958599994E-2</v>
      </c>
      <c r="BN46" s="7">
        <f t="shared" si="52"/>
        <v>0</v>
      </c>
      <c r="BO46" s="7">
        <f t="shared" si="52"/>
        <v>0.17371396702702982</v>
      </c>
      <c r="BP46" s="9">
        <f t="shared" si="52"/>
        <v>0</v>
      </c>
      <c r="BQ46" s="9">
        <f t="shared" si="93"/>
        <v>0.14587787226222337</v>
      </c>
      <c r="BR46" s="9">
        <f t="shared" si="93"/>
        <v>7.285909682687676E-2</v>
      </c>
      <c r="BS46" s="10">
        <f t="shared" si="93"/>
        <v>0</v>
      </c>
      <c r="BT46" s="10">
        <f t="shared" si="93"/>
        <v>0</v>
      </c>
      <c r="BU46" s="10">
        <f t="shared" si="93"/>
        <v>0</v>
      </c>
      <c r="BV46" s="13">
        <f t="shared" si="93"/>
        <v>0</v>
      </c>
      <c r="BX46" s="72">
        <f t="shared" si="68"/>
        <v>-1.5495305958600002E-2</v>
      </c>
      <c r="BY46" s="72">
        <f t="shared" si="53"/>
        <v>2.2306940414100001E-3</v>
      </c>
      <c r="BZ46" s="72">
        <f t="shared" si="53"/>
        <v>2.1489719804422509E-2</v>
      </c>
      <c r="CA46" s="9">
        <f t="shared" si="53"/>
        <v>1.9929996773040037E-2</v>
      </c>
      <c r="CB46" s="9">
        <f t="shared" ref="CB46:CG88" si="96">Y46*DT45+$C46</f>
        <v>3.0239308975599675E-3</v>
      </c>
      <c r="CC46" s="9">
        <f t="shared" si="96"/>
        <v>4.5035083403192205E-2</v>
      </c>
      <c r="CD46" s="10">
        <f t="shared" si="96"/>
        <v>9.8486940414100003E-3</v>
      </c>
      <c r="CE46" s="10">
        <f t="shared" si="96"/>
        <v>1.43766940414E-2</v>
      </c>
      <c r="CF46" s="10">
        <f t="shared" si="96"/>
        <v>1.23256940414E-2</v>
      </c>
      <c r="CG46" s="13">
        <f t="shared" si="96"/>
        <v>1.72626940414E-2</v>
      </c>
      <c r="CI46" s="31">
        <f t="shared" si="80"/>
        <v>1.2318657586067217</v>
      </c>
      <c r="CJ46" s="31">
        <f t="shared" si="80"/>
        <v>1.1718660210278187</v>
      </c>
      <c r="CK46" s="31">
        <f t="shared" si="80"/>
        <v>1.0205526158520859</v>
      </c>
      <c r="CL46" s="32">
        <f t="shared" si="80"/>
        <v>1.3041344351026982</v>
      </c>
      <c r="CM46" s="32">
        <f t="shared" si="80"/>
        <v>1.092808585608853</v>
      </c>
      <c r="CN46" s="32">
        <f t="shared" si="80"/>
        <v>1.2556744992840057</v>
      </c>
      <c r="CO46" s="33">
        <f t="shared" si="80"/>
        <v>1.3160160167105792</v>
      </c>
      <c r="CP46" s="33">
        <f t="shared" si="80"/>
        <v>1.1668933079831723</v>
      </c>
      <c r="CQ46" s="33">
        <f t="shared" si="80"/>
        <v>1.2026080682499716</v>
      </c>
      <c r="CR46" s="34">
        <f t="shared" si="80"/>
        <v>1.2871271700616296</v>
      </c>
      <c r="CT46" s="31">
        <f>MAX(CI$17:CI46)</f>
        <v>1.2512543272393171</v>
      </c>
      <c r="CU46" s="31">
        <f>MAX(CJ$17:CJ46)</f>
        <v>1.1718660210278187</v>
      </c>
      <c r="CV46" s="31">
        <f>MAX(CK$17:CK46)</f>
        <v>1.1496529981636603</v>
      </c>
      <c r="CW46" s="32">
        <f>MAX(CL$17:CL46)</f>
        <v>1.3052504220859138</v>
      </c>
      <c r="CX46" s="32">
        <f>MAX(CM$17:CM46)</f>
        <v>1.2055880129850607</v>
      </c>
      <c r="CY46" s="32">
        <f>MAX(CN$17:CN46)</f>
        <v>1.2556744992840057</v>
      </c>
      <c r="CZ46" s="33">
        <f>MAX(CO$17:CO46)</f>
        <v>1.3160160167105792</v>
      </c>
      <c r="DA46" s="33">
        <f>MAX(CP$17:CP46)</f>
        <v>1.1668933079831723</v>
      </c>
      <c r="DB46" s="33">
        <f>MAX(CQ$17:CQ46)</f>
        <v>1.2026080682499716</v>
      </c>
      <c r="DC46" s="34">
        <f>MAX(CR$17:CR46)</f>
        <v>1.2871271700616296</v>
      </c>
      <c r="DE46" s="7">
        <f t="shared" si="55"/>
        <v>1.5495305958599994E-2</v>
      </c>
      <c r="DF46" s="7">
        <f t="shared" si="55"/>
        <v>0</v>
      </c>
      <c r="DG46" s="7">
        <f t="shared" si="55"/>
        <v>0.11229508601098447</v>
      </c>
      <c r="DH46" s="9">
        <f t="shared" si="55"/>
        <v>8.5499836991596205E-4</v>
      </c>
      <c r="DI46" s="9">
        <f t="shared" si="94"/>
        <v>9.354723683504744E-2</v>
      </c>
      <c r="DJ46" s="9">
        <f t="shared" si="94"/>
        <v>0</v>
      </c>
      <c r="DK46" s="10">
        <f t="shared" si="94"/>
        <v>0</v>
      </c>
      <c r="DL46" s="10">
        <f t="shared" si="94"/>
        <v>0</v>
      </c>
      <c r="DM46" s="10">
        <f t="shared" si="94"/>
        <v>0</v>
      </c>
      <c r="DN46" s="13">
        <f t="shared" si="94"/>
        <v>0</v>
      </c>
      <c r="DP46" s="31">
        <f t="shared" si="56"/>
        <v>1</v>
      </c>
      <c r="DQ46" s="31">
        <f t="shared" si="57"/>
        <v>1</v>
      </c>
      <c r="DR46" s="31">
        <f t="shared" si="58"/>
        <v>0.41345282930889293</v>
      </c>
      <c r="DS46" s="32">
        <f t="shared" si="59"/>
        <v>0.60756133115415001</v>
      </c>
      <c r="DT46" s="32">
        <f t="shared" si="60"/>
        <v>0.48411279376928062</v>
      </c>
      <c r="DU46" s="32">
        <f t="shared" si="61"/>
        <v>0.79328794491278831</v>
      </c>
      <c r="DV46" s="33">
        <f t="shared" si="62"/>
        <v>1</v>
      </c>
      <c r="DW46" s="33">
        <f t="shared" si="63"/>
        <v>1</v>
      </c>
      <c r="DX46" s="33">
        <f t="shared" si="64"/>
        <v>1</v>
      </c>
      <c r="DY46" s="34">
        <f t="shared" si="65"/>
        <v>1</v>
      </c>
      <c r="EA46" s="72">
        <f t="shared" ref="EA46:EJ46" si="97">STDEV(U34:U45)*SQRT(12)</f>
        <v>5.989993150728759E-2</v>
      </c>
      <c r="EB46" s="72">
        <f t="shared" si="97"/>
        <v>2.6298947834925701E-2</v>
      </c>
      <c r="EC46" s="72">
        <f t="shared" si="97"/>
        <v>0.1513311803128575</v>
      </c>
      <c r="ED46" s="74">
        <f t="shared" si="97"/>
        <v>0.16412334924926569</v>
      </c>
      <c r="EE46" s="74">
        <f t="shared" si="97"/>
        <v>0.14215197079556641</v>
      </c>
      <c r="EF46" s="74">
        <f t="shared" si="97"/>
        <v>0.12605763221448385</v>
      </c>
      <c r="EG46" s="75">
        <f t="shared" si="97"/>
        <v>3.3312031996544644E-2</v>
      </c>
      <c r="EH46" s="75">
        <f t="shared" si="97"/>
        <v>1.6563669492885676E-2</v>
      </c>
      <c r="EI46" s="75">
        <f t="shared" si="97"/>
        <v>1.1020893319636368E-2</v>
      </c>
      <c r="EJ46" s="76">
        <f t="shared" si="97"/>
        <v>9.6851467570931132E-2</v>
      </c>
    </row>
    <row r="47" spans="1:140" x14ac:dyDescent="0.25">
      <c r="A47" s="3">
        <v>35277</v>
      </c>
      <c r="B47" s="4"/>
      <c r="C47" s="22">
        <v>4.5000000000000005E-3</v>
      </c>
      <c r="D47" s="22"/>
      <c r="E47" s="22">
        <v>-5.8300000000000005E-2</v>
      </c>
      <c r="F47" s="22">
        <v>-3.5700000000000003E-2</v>
      </c>
      <c r="G47" s="22">
        <v>4.3899999999999995E-2</v>
      </c>
      <c r="H47" s="22">
        <v>-1.4000000000000002E-3</v>
      </c>
      <c r="J47" s="7">
        <v>-3.8183668585800003E-2</v>
      </c>
      <c r="K47" s="7">
        <v>5.87233141422E-3</v>
      </c>
      <c r="L47" s="7">
        <v>9.8178331414200001E-2</v>
      </c>
      <c r="M47" s="9">
        <v>-6.9884668585800003E-2</v>
      </c>
      <c r="N47" s="9">
        <v>8.1223501704100003E-4</v>
      </c>
      <c r="O47" s="9">
        <v>-2.6952589668200001E-2</v>
      </c>
      <c r="P47" s="10">
        <v>2.2653314142200001E-3</v>
      </c>
      <c r="Q47" s="10">
        <v>1.3399331414199999E-2</v>
      </c>
      <c r="R47" s="10">
        <v>1.32443314142E-2</v>
      </c>
      <c r="S47" s="13">
        <v>-4.1479668585800003E-2</v>
      </c>
      <c r="T47" s="27"/>
      <c r="U47" s="7">
        <f t="shared" si="90"/>
        <v>-4.26836685858E-2</v>
      </c>
      <c r="V47" s="7">
        <f t="shared" si="90"/>
        <v>1.3723314142199995E-3</v>
      </c>
      <c r="W47" s="7">
        <f t="shared" si="90"/>
        <v>9.3678331414199997E-2</v>
      </c>
      <c r="X47" s="9">
        <f t="shared" si="90"/>
        <v>-7.4384668585800007E-2</v>
      </c>
      <c r="Y47" s="9">
        <f t="shared" si="90"/>
        <v>-3.6877649829590003E-3</v>
      </c>
      <c r="Z47" s="9">
        <f t="shared" si="88"/>
        <v>-3.1452589668199998E-2</v>
      </c>
      <c r="AA47" s="10">
        <f t="shared" si="88"/>
        <v>-2.2346685857800004E-3</v>
      </c>
      <c r="AB47" s="10">
        <f t="shared" si="88"/>
        <v>8.8993314141999989E-3</v>
      </c>
      <c r="AC47" s="10">
        <f t="shared" si="88"/>
        <v>8.7443314142E-3</v>
      </c>
      <c r="AD47" s="13">
        <f t="shared" si="88"/>
        <v>-4.5979668585800007E-2</v>
      </c>
      <c r="AF47" s="7">
        <f t="shared" si="50"/>
        <v>-1.8544917124057179E-2</v>
      </c>
      <c r="AG47" s="7">
        <f t="shared" si="34"/>
        <v>1.163232057315401E-2</v>
      </c>
      <c r="AH47" s="7">
        <f t="shared" si="35"/>
        <v>4.4135423168989121E-2</v>
      </c>
      <c r="AI47" s="9">
        <f t="shared" si="36"/>
        <v>-7.1847524802847756E-2</v>
      </c>
      <c r="AJ47" s="9">
        <f t="shared" si="37"/>
        <v>-1.0766337096952711E-2</v>
      </c>
      <c r="AK47" s="9">
        <f t="shared" si="38"/>
        <v>-1.0764935200270886E-3</v>
      </c>
      <c r="AL47" s="10">
        <f t="shared" si="39"/>
        <v>9.6579488862256202E-3</v>
      </c>
      <c r="AM47" s="10">
        <f t="shared" si="40"/>
        <v>1.6318939523323403E-2</v>
      </c>
      <c r="AN47" s="10">
        <f t="shared" si="41"/>
        <v>1.503809181261935E-2</v>
      </c>
      <c r="AO47" s="13">
        <f t="shared" si="42"/>
        <v>-3.1983829401896147E-2</v>
      </c>
      <c r="AQ47" s="31">
        <f t="shared" si="79"/>
        <v>1.1848286047378875</v>
      </c>
      <c r="AR47" s="31">
        <f t="shared" si="79"/>
        <v>1.1787476066763574</v>
      </c>
      <c r="AS47" s="31">
        <f t="shared" si="79"/>
        <v>1.07407853028949</v>
      </c>
      <c r="AT47" s="32">
        <f t="shared" si="79"/>
        <v>1.2842610950392963</v>
      </c>
      <c r="AU47" s="32">
        <f t="shared" si="79"/>
        <v>1.030555772979411</v>
      </c>
      <c r="AV47" s="32">
        <f t="shared" si="79"/>
        <v>1.1122958476073781</v>
      </c>
      <c r="AW47" s="33">
        <f t="shared" si="79"/>
        <v>1.3189972291348504</v>
      </c>
      <c r="AX47" s="33">
        <f t="shared" si="79"/>
        <v>1.1825288981418509</v>
      </c>
      <c r="AY47" s="33">
        <f t="shared" si="79"/>
        <v>1.218535808067265</v>
      </c>
      <c r="AZ47" s="34">
        <f t="shared" si="79"/>
        <v>1.2365297952575114</v>
      </c>
      <c r="BB47" s="31">
        <f>MAX(AQ$17:AQ47)</f>
        <v>1.2512543272393171</v>
      </c>
      <c r="BC47" s="31">
        <f>MAX(AR$17:AR47)</f>
        <v>1.1787476066763574</v>
      </c>
      <c r="BD47" s="31">
        <f>MAX(AS$17:AS47)</f>
        <v>1.1836757589386107</v>
      </c>
      <c r="BE47" s="32">
        <f>MAX(AT$17:AT47)</f>
        <v>1.3807546781178557</v>
      </c>
      <c r="BF47" s="32">
        <f>MAX(AU$17:AU47)</f>
        <v>1.2055880129850607</v>
      </c>
      <c r="BG47" s="32">
        <f>MAX(AV$17:AV47)</f>
        <v>1.2329361127466711</v>
      </c>
      <c r="BH47" s="33">
        <f>MAX(AW$17:AW47)</f>
        <v>1.3189972291348504</v>
      </c>
      <c r="BI47" s="33">
        <f>MAX(AX$17:AX47)</f>
        <v>1.1825288981418509</v>
      </c>
      <c r="BJ47" s="33">
        <f>MAX(AY$17:AY47)</f>
        <v>1.218535808067265</v>
      </c>
      <c r="BK47" s="34">
        <f>MAX(AZ$17:AZ47)</f>
        <v>1.2900402367398263</v>
      </c>
      <c r="BM47" s="7">
        <f t="shared" si="52"/>
        <v>5.3087306917041201E-2</v>
      </c>
      <c r="BN47" s="7">
        <f t="shared" si="52"/>
        <v>0</v>
      </c>
      <c r="BO47" s="7">
        <f t="shared" si="52"/>
        <v>9.2590583038885038E-2</v>
      </c>
      <c r="BP47" s="9">
        <f t="shared" si="52"/>
        <v>6.9884668585800058E-2</v>
      </c>
      <c r="BQ47" s="9">
        <f t="shared" si="93"/>
        <v>0.14518412436124528</v>
      </c>
      <c r="BR47" s="9">
        <f t="shared" si="93"/>
        <v>9.7847945154706281E-2</v>
      </c>
      <c r="BS47" s="10">
        <f t="shared" si="93"/>
        <v>0</v>
      </c>
      <c r="BT47" s="10">
        <f t="shared" si="93"/>
        <v>0</v>
      </c>
      <c r="BU47" s="10">
        <f t="shared" si="93"/>
        <v>0</v>
      </c>
      <c r="BV47" s="13">
        <f t="shared" si="93"/>
        <v>4.1479668585799927E-2</v>
      </c>
      <c r="BX47" s="72">
        <f t="shared" si="68"/>
        <v>-3.8183668585799996E-2</v>
      </c>
      <c r="BY47" s="72">
        <f t="shared" si="68"/>
        <v>5.87233141422E-3</v>
      </c>
      <c r="BZ47" s="72">
        <f t="shared" si="68"/>
        <v>4.323157116813714E-2</v>
      </c>
      <c r="CA47" s="9">
        <f t="shared" si="68"/>
        <v>-4.0693248263448931E-2</v>
      </c>
      <c r="CB47" s="9">
        <f t="shared" si="96"/>
        <v>2.7147057913351953E-3</v>
      </c>
      <c r="CC47" s="9">
        <f t="shared" si="96"/>
        <v>-2.0450960220071576E-2</v>
      </c>
      <c r="CD47" s="10">
        <f t="shared" si="96"/>
        <v>2.2653314142200001E-3</v>
      </c>
      <c r="CE47" s="10">
        <f t="shared" si="96"/>
        <v>1.3399331414199999E-2</v>
      </c>
      <c r="CF47" s="10">
        <f t="shared" si="96"/>
        <v>1.32443314142E-2</v>
      </c>
      <c r="CG47" s="13">
        <f t="shared" si="96"/>
        <v>-4.1479668585800003E-2</v>
      </c>
      <c r="CI47" s="31">
        <f t="shared" si="80"/>
        <v>1.1848286047378875</v>
      </c>
      <c r="CJ47" s="31">
        <f t="shared" si="80"/>
        <v>1.1787476066763574</v>
      </c>
      <c r="CK47" s="31">
        <f t="shared" si="80"/>
        <v>1.064672708895124</v>
      </c>
      <c r="CL47" s="32">
        <f t="shared" si="80"/>
        <v>1.2510649687661515</v>
      </c>
      <c r="CM47" s="32">
        <f t="shared" si="80"/>
        <v>1.0957752394050262</v>
      </c>
      <c r="CN47" s="32">
        <f t="shared" si="80"/>
        <v>1.2299947500497903</v>
      </c>
      <c r="CO47" s="33">
        <f t="shared" si="80"/>
        <v>1.3189972291348504</v>
      </c>
      <c r="CP47" s="33">
        <f t="shared" si="80"/>
        <v>1.1825288981418509</v>
      </c>
      <c r="CQ47" s="33">
        <f t="shared" si="80"/>
        <v>1.218535808067265</v>
      </c>
      <c r="CR47" s="34">
        <f t="shared" si="80"/>
        <v>1.2337375616196946</v>
      </c>
      <c r="CT47" s="31">
        <f>MAX(CI$17:CI47)</f>
        <v>1.2512543272393171</v>
      </c>
      <c r="CU47" s="31">
        <f>MAX(CJ$17:CJ47)</f>
        <v>1.1787476066763574</v>
      </c>
      <c r="CV47" s="31">
        <f>MAX(CK$17:CK47)</f>
        <v>1.1496529981636603</v>
      </c>
      <c r="CW47" s="32">
        <f>MAX(CL$17:CL47)</f>
        <v>1.3052504220859138</v>
      </c>
      <c r="CX47" s="32">
        <f>MAX(CM$17:CM47)</f>
        <v>1.2055880129850607</v>
      </c>
      <c r="CY47" s="32">
        <f>MAX(CN$17:CN47)</f>
        <v>1.2556744992840057</v>
      </c>
      <c r="CZ47" s="33">
        <f>MAX(CO$17:CO47)</f>
        <v>1.3189972291348504</v>
      </c>
      <c r="DA47" s="33">
        <f>MAX(CP$17:CP47)</f>
        <v>1.1825288981418509</v>
      </c>
      <c r="DB47" s="33">
        <f>MAX(CQ$17:CQ47)</f>
        <v>1.218535808067265</v>
      </c>
      <c r="DC47" s="34">
        <f>MAX(CR$17:CR47)</f>
        <v>1.2871271700616296</v>
      </c>
      <c r="DE47" s="7">
        <f t="shared" si="55"/>
        <v>5.3087306917041201E-2</v>
      </c>
      <c r="DF47" s="7">
        <f t="shared" si="55"/>
        <v>0</v>
      </c>
      <c r="DG47" s="7">
        <f t="shared" si="55"/>
        <v>7.3918207845563161E-2</v>
      </c>
      <c r="DH47" s="9">
        <f t="shared" si="55"/>
        <v>4.1513453972432994E-2</v>
      </c>
      <c r="DI47" s="9">
        <f t="shared" si="94"/>
        <v>9.1086484269311707E-2</v>
      </c>
      <c r="DJ47" s="9">
        <f t="shared" si="94"/>
        <v>2.0450960220071455E-2</v>
      </c>
      <c r="DK47" s="10">
        <f t="shared" si="94"/>
        <v>0</v>
      </c>
      <c r="DL47" s="10">
        <f t="shared" si="94"/>
        <v>0</v>
      </c>
      <c r="DM47" s="10">
        <f t="shared" si="94"/>
        <v>0</v>
      </c>
      <c r="DN47" s="13">
        <f t="shared" si="94"/>
        <v>4.1479668585799948E-2</v>
      </c>
      <c r="DP47" s="31">
        <f t="shared" si="56"/>
        <v>1</v>
      </c>
      <c r="DQ47" s="31">
        <f t="shared" si="57"/>
        <v>1</v>
      </c>
      <c r="DR47" s="31">
        <f t="shared" si="58"/>
        <v>0.49743299811686853</v>
      </c>
      <c r="DS47" s="32">
        <f t="shared" si="59"/>
        <v>0.53854337618661485</v>
      </c>
      <c r="DT47" s="32">
        <f t="shared" si="60"/>
        <v>0.52940150154673893</v>
      </c>
      <c r="DU47" s="32">
        <f t="shared" si="61"/>
        <v>0.70124683808448252</v>
      </c>
      <c r="DV47" s="33">
        <f t="shared" si="62"/>
        <v>1</v>
      </c>
      <c r="DW47" s="33">
        <f t="shared" si="63"/>
        <v>1</v>
      </c>
      <c r="DX47" s="33">
        <f t="shared" si="64"/>
        <v>1</v>
      </c>
      <c r="DY47" s="34">
        <f t="shared" si="65"/>
        <v>0.9064148927483564</v>
      </c>
      <c r="EA47" s="72">
        <f t="shared" ref="EA47:EJ47" si="98">STDEV(U35:U46)*SQRT(12)</f>
        <v>6.7662666410075845E-2</v>
      </c>
      <c r="EB47" s="72">
        <f t="shared" si="98"/>
        <v>2.6321406483164722E-2</v>
      </c>
      <c r="EC47" s="72">
        <f t="shared" si="98"/>
        <v>0.15149899116082929</v>
      </c>
      <c r="ED47" s="74">
        <f t="shared" si="98"/>
        <v>0.15999116472158087</v>
      </c>
      <c r="EE47" s="74">
        <f t="shared" si="98"/>
        <v>0.13154068957764001</v>
      </c>
      <c r="EF47" s="74">
        <f t="shared" si="98"/>
        <v>0.13288190149208198</v>
      </c>
      <c r="EG47" s="75">
        <f t="shared" si="98"/>
        <v>3.365059337346734E-2</v>
      </c>
      <c r="EH47" s="75">
        <f t="shared" si="98"/>
        <v>1.5915461720239856E-2</v>
      </c>
      <c r="EI47" s="75">
        <f t="shared" si="98"/>
        <v>9.0688220437563014E-3</v>
      </c>
      <c r="EJ47" s="76">
        <f t="shared" si="98"/>
        <v>9.5070639829675951E-2</v>
      </c>
    </row>
    <row r="48" spans="1:140" x14ac:dyDescent="0.25">
      <c r="A48" s="3">
        <v>35307</v>
      </c>
      <c r="B48" s="4"/>
      <c r="C48" s="22">
        <v>4.0999999999999995E-3</v>
      </c>
      <c r="D48" s="22"/>
      <c r="E48" s="22">
        <v>2.8399999999999998E-2</v>
      </c>
      <c r="F48" s="22">
        <v>2.3100000000000002E-2</v>
      </c>
      <c r="G48" s="22">
        <v>-5.8999999999999999E-3</v>
      </c>
      <c r="H48" s="22">
        <v>-1.1999999999999999E-3</v>
      </c>
      <c r="J48" s="7">
        <v>2.3603927685000001E-2</v>
      </c>
      <c r="K48" s="7">
        <v>1.4613927685E-2</v>
      </c>
      <c r="L48" s="7">
        <v>-3.4406072315000001E-2</v>
      </c>
      <c r="M48" s="9">
        <v>2.9120927684999999E-2</v>
      </c>
      <c r="N48" s="9">
        <v>7.6661971050600002E-3</v>
      </c>
      <c r="O48" s="9">
        <v>3.5433298270600003E-2</v>
      </c>
      <c r="P48" s="10">
        <v>2.1488927684999999E-2</v>
      </c>
      <c r="Q48" s="10">
        <v>1.2968927684999999E-2</v>
      </c>
      <c r="R48" s="10">
        <v>1.0295927684999999E-2</v>
      </c>
      <c r="S48" s="13">
        <v>2.4620927684999998E-2</v>
      </c>
      <c r="T48" s="27"/>
      <c r="U48" s="7">
        <f t="shared" si="90"/>
        <v>1.9503927685000002E-2</v>
      </c>
      <c r="V48" s="7">
        <f t="shared" si="90"/>
        <v>1.0513927685E-2</v>
      </c>
      <c r="W48" s="7">
        <f t="shared" si="90"/>
        <v>-3.8506072315000001E-2</v>
      </c>
      <c r="X48" s="9">
        <f t="shared" si="90"/>
        <v>2.5020927685E-2</v>
      </c>
      <c r="Y48" s="9">
        <f t="shared" si="90"/>
        <v>3.5661971050600007E-3</v>
      </c>
      <c r="Z48" s="9">
        <f t="shared" si="88"/>
        <v>3.1333298270600003E-2</v>
      </c>
      <c r="AA48" s="10">
        <f t="shared" si="88"/>
        <v>1.7388927685E-2</v>
      </c>
      <c r="AB48" s="10">
        <f t="shared" si="88"/>
        <v>8.8689276849999998E-3</v>
      </c>
      <c r="AC48" s="10">
        <f t="shared" si="88"/>
        <v>6.1959276849999998E-3</v>
      </c>
      <c r="AD48" s="13">
        <f t="shared" si="88"/>
        <v>2.0520927684999999E-2</v>
      </c>
      <c r="AF48" s="7">
        <f t="shared" si="50"/>
        <v>3.7894852177933307E-3</v>
      </c>
      <c r="AG48" s="7">
        <f t="shared" si="34"/>
        <v>4.1782747903982452E-3</v>
      </c>
      <c r="AH48" s="7">
        <f t="shared" si="35"/>
        <v>-1.3784777241391079E-2</v>
      </c>
      <c r="AI48" s="9">
        <f t="shared" si="36"/>
        <v>1.4434821201181261E-2</v>
      </c>
      <c r="AJ48" s="9">
        <f t="shared" si="37"/>
        <v>2.6525006361056876E-3</v>
      </c>
      <c r="AK48" s="9">
        <f t="shared" si="38"/>
        <v>1.4527844150029341E-2</v>
      </c>
      <c r="AL48" s="10">
        <f t="shared" si="39"/>
        <v>6.4174876524329422E-3</v>
      </c>
      <c r="AM48" s="10">
        <f t="shared" si="40"/>
        <v>1.2273024745224062E-3</v>
      </c>
      <c r="AN48" s="10">
        <f t="shared" si="41"/>
        <v>1.3793251415157182E-3</v>
      </c>
      <c r="AO48" s="13">
        <f t="shared" si="42"/>
        <v>9.2539838387269945E-3</v>
      </c>
      <c r="AQ48" s="31">
        <f t="shared" si="79"/>
        <v>1.21279521344324</v>
      </c>
      <c r="AR48" s="31">
        <f t="shared" si="79"/>
        <v>1.1959737389591925</v>
      </c>
      <c r="AS48" s="31">
        <f t="shared" si="79"/>
        <v>1.0371237067043608</v>
      </c>
      <c r="AT48" s="32">
        <f t="shared" si="79"/>
        <v>1.3216599695165945</v>
      </c>
      <c r="AU48" s="32">
        <f t="shared" si="79"/>
        <v>1.0384562166628286</v>
      </c>
      <c r="AV48" s="32">
        <f t="shared" si="79"/>
        <v>1.1517081581408002</v>
      </c>
      <c r="AW48" s="33">
        <f t="shared" si="79"/>
        <v>1.3473410652084448</v>
      </c>
      <c r="AX48" s="33">
        <f t="shared" si="79"/>
        <v>1.1978650299072753</v>
      </c>
      <c r="AY48" s="33">
        <f t="shared" si="79"/>
        <v>1.2310817646287087</v>
      </c>
      <c r="AZ48" s="34">
        <f t="shared" si="79"/>
        <v>1.2669743059268945</v>
      </c>
      <c r="BB48" s="31">
        <f>MAX(AQ$17:AQ48)</f>
        <v>1.2512543272393171</v>
      </c>
      <c r="BC48" s="31">
        <f>MAX(AR$17:AR48)</f>
        <v>1.1959737389591925</v>
      </c>
      <c r="BD48" s="31">
        <f>MAX(AS$17:AS48)</f>
        <v>1.1836757589386107</v>
      </c>
      <c r="BE48" s="32">
        <f>MAX(AT$17:AT48)</f>
        <v>1.3807546781178557</v>
      </c>
      <c r="BF48" s="32">
        <f>MAX(AU$17:AU48)</f>
        <v>1.2055880129850607</v>
      </c>
      <c r="BG48" s="32">
        <f>MAX(AV$17:AV48)</f>
        <v>1.2329361127466711</v>
      </c>
      <c r="BH48" s="33">
        <f>MAX(AW$17:AW48)</f>
        <v>1.3473410652084448</v>
      </c>
      <c r="BI48" s="33">
        <f>MAX(AX$17:AX48)</f>
        <v>1.1978650299072753</v>
      </c>
      <c r="BJ48" s="33">
        <f>MAX(AY$17:AY48)</f>
        <v>1.2310817646287087</v>
      </c>
      <c r="BK48" s="34">
        <f>MAX(AZ$17:AZ48)</f>
        <v>1.2900402367398263</v>
      </c>
      <c r="BM48" s="7">
        <f t="shared" si="52"/>
        <v>3.0736448185502474E-2</v>
      </c>
      <c r="BN48" s="7">
        <f t="shared" si="52"/>
        <v>0</v>
      </c>
      <c r="BO48" s="7">
        <f t="shared" si="52"/>
        <v>0.12381097705816116</v>
      </c>
      <c r="BP48" s="9">
        <f t="shared" si="52"/>
        <v>4.2798847280977395E-2</v>
      </c>
      <c r="BQ48" s="9">
        <f t="shared" si="93"/>
        <v>0.13863093737006418</v>
      </c>
      <c r="BR48" s="9">
        <f t="shared" si="93"/>
        <v>6.5881722309938287E-2</v>
      </c>
      <c r="BS48" s="10">
        <f t="shared" si="93"/>
        <v>0</v>
      </c>
      <c r="BT48" s="10">
        <f t="shared" si="93"/>
        <v>0</v>
      </c>
      <c r="BU48" s="10">
        <f t="shared" si="93"/>
        <v>0</v>
      </c>
      <c r="BV48" s="13">
        <f t="shared" si="93"/>
        <v>1.7880008821448599E-2</v>
      </c>
      <c r="BX48" s="72">
        <f t="shared" si="68"/>
        <v>2.3603927685000001E-2</v>
      </c>
      <c r="BY48" s="72">
        <f t="shared" si="68"/>
        <v>1.4613927685E-2</v>
      </c>
      <c r="BZ48" s="72">
        <f t="shared" si="68"/>
        <v>-1.5054190997355398E-2</v>
      </c>
      <c r="CA48" s="9">
        <f t="shared" si="68"/>
        <v>1.757485487080104E-2</v>
      </c>
      <c r="CB48" s="9">
        <f t="shared" si="96"/>
        <v>5.9879501022303975E-3</v>
      </c>
      <c r="CC48" s="9">
        <f t="shared" si="96"/>
        <v>2.6072376339016236E-2</v>
      </c>
      <c r="CD48" s="10">
        <f t="shared" si="96"/>
        <v>2.1488927684999999E-2</v>
      </c>
      <c r="CE48" s="10">
        <f t="shared" si="96"/>
        <v>1.2968927684999999E-2</v>
      </c>
      <c r="CF48" s="10">
        <f t="shared" si="96"/>
        <v>1.0295927684999999E-2</v>
      </c>
      <c r="CG48" s="13">
        <f t="shared" si="96"/>
        <v>2.2700474466696052E-2</v>
      </c>
      <c r="CI48" s="31">
        <f t="shared" si="80"/>
        <v>1.21279521344324</v>
      </c>
      <c r="CJ48" s="31">
        <f t="shared" si="80"/>
        <v>1.1959737389591925</v>
      </c>
      <c r="CK48" s="31">
        <f t="shared" si="80"/>
        <v>1.048644922585745</v>
      </c>
      <c r="CL48" s="32">
        <f t="shared" si="80"/>
        <v>1.2730522540261597</v>
      </c>
      <c r="CM48" s="32">
        <f t="shared" si="80"/>
        <v>1.1023366868618432</v>
      </c>
      <c r="CN48" s="32">
        <f t="shared" si="80"/>
        <v>1.2620636360681028</v>
      </c>
      <c r="CO48" s="33">
        <f t="shared" si="80"/>
        <v>1.3473410652084448</v>
      </c>
      <c r="CP48" s="33">
        <f t="shared" si="80"/>
        <v>1.1978650299072753</v>
      </c>
      <c r="CQ48" s="33">
        <f t="shared" si="80"/>
        <v>1.2310817646287087</v>
      </c>
      <c r="CR48" s="34">
        <f t="shared" si="80"/>
        <v>1.2617439896358464</v>
      </c>
      <c r="CT48" s="31">
        <f>MAX(CI$17:CI48)</f>
        <v>1.2512543272393171</v>
      </c>
      <c r="CU48" s="31">
        <f>MAX(CJ$17:CJ48)</f>
        <v>1.1959737389591925</v>
      </c>
      <c r="CV48" s="31">
        <f>MAX(CK$17:CK48)</f>
        <v>1.1496529981636603</v>
      </c>
      <c r="CW48" s="32">
        <f>MAX(CL$17:CL48)</f>
        <v>1.3052504220859138</v>
      </c>
      <c r="CX48" s="32">
        <f>MAX(CM$17:CM48)</f>
        <v>1.2055880129850607</v>
      </c>
      <c r="CY48" s="32">
        <f>MAX(CN$17:CN48)</f>
        <v>1.2620636360681028</v>
      </c>
      <c r="CZ48" s="33">
        <f>MAX(CO$17:CO48)</f>
        <v>1.3473410652084448</v>
      </c>
      <c r="DA48" s="33">
        <f>MAX(CP$17:CP48)</f>
        <v>1.1978650299072753</v>
      </c>
      <c r="DB48" s="33">
        <f>MAX(CQ$17:CQ48)</f>
        <v>1.2310817646287087</v>
      </c>
      <c r="DC48" s="34">
        <f>MAX(CR$17:CR48)</f>
        <v>1.2871271700616296</v>
      </c>
      <c r="DE48" s="7">
        <f t="shared" si="55"/>
        <v>3.0736448185502474E-2</v>
      </c>
      <c r="DF48" s="7">
        <f t="shared" si="55"/>
        <v>0</v>
      </c>
      <c r="DG48" s="7">
        <f t="shared" si="55"/>
        <v>8.7859620023829244E-2</v>
      </c>
      <c r="DH48" s="9">
        <f t="shared" si="55"/>
        <v>2.4668192030383212E-2</v>
      </c>
      <c r="DI48" s="9">
        <f t="shared" si="94"/>
        <v>8.5643955489873455E-2</v>
      </c>
      <c r="DJ48" s="9">
        <f t="shared" si="94"/>
        <v>0</v>
      </c>
      <c r="DK48" s="10">
        <f t="shared" si="94"/>
        <v>0</v>
      </c>
      <c r="DL48" s="10">
        <f t="shared" si="94"/>
        <v>0</v>
      </c>
      <c r="DM48" s="10">
        <f t="shared" si="94"/>
        <v>0</v>
      </c>
      <c r="DN48" s="13">
        <f t="shared" si="94"/>
        <v>1.9720802276722783E-2</v>
      </c>
      <c r="DP48" s="31">
        <f t="shared" si="56"/>
        <v>1</v>
      </c>
      <c r="DQ48" s="31">
        <f t="shared" si="57"/>
        <v>1</v>
      </c>
      <c r="DR48" s="31">
        <f t="shared" si="58"/>
        <v>0.41685971092650703</v>
      </c>
      <c r="DS48" s="32">
        <f t="shared" si="59"/>
        <v>0.48640487830132412</v>
      </c>
      <c r="DT48" s="32">
        <f t="shared" si="60"/>
        <v>0.56400269143229154</v>
      </c>
      <c r="DU48" s="32">
        <f t="shared" si="61"/>
        <v>0.71906819505774533</v>
      </c>
      <c r="DV48" s="33">
        <f t="shared" si="62"/>
        <v>1</v>
      </c>
      <c r="DW48" s="33">
        <f t="shared" si="63"/>
        <v>1</v>
      </c>
      <c r="DX48" s="33">
        <f t="shared" si="64"/>
        <v>1</v>
      </c>
      <c r="DY48" s="34">
        <f t="shared" si="65"/>
        <v>0.82004358945454725</v>
      </c>
      <c r="EA48" s="72">
        <f t="shared" ref="EA48:EJ48" si="99">STDEV(U36:U47)*SQRT(12)</f>
        <v>7.6830688805502131E-2</v>
      </c>
      <c r="EB48" s="72">
        <f t="shared" si="99"/>
        <v>2.6222957671064223E-2</v>
      </c>
      <c r="EC48" s="72">
        <f t="shared" si="99"/>
        <v>0.16963371162660473</v>
      </c>
      <c r="ED48" s="74">
        <f t="shared" si="99"/>
        <v>0.18868492775755069</v>
      </c>
      <c r="EE48" s="74">
        <f t="shared" si="99"/>
        <v>0.12668736501107045</v>
      </c>
      <c r="EF48" s="74">
        <f t="shared" si="99"/>
        <v>0.13906886813700531</v>
      </c>
      <c r="EG48" s="75">
        <f t="shared" si="99"/>
        <v>3.5538076293639816E-2</v>
      </c>
      <c r="EH48" s="75">
        <f t="shared" si="99"/>
        <v>1.4582476977799257E-2</v>
      </c>
      <c r="EI48" s="75">
        <f t="shared" si="99"/>
        <v>9.1977312648869689E-3</v>
      </c>
      <c r="EJ48" s="76">
        <f t="shared" si="99"/>
        <v>0.11392857702019847</v>
      </c>
    </row>
    <row r="49" spans="1:140" x14ac:dyDescent="0.25">
      <c r="A49" s="3">
        <v>35338</v>
      </c>
      <c r="B49" s="4"/>
      <c r="C49" s="22">
        <v>4.4000000000000003E-3</v>
      </c>
      <c r="D49" s="22"/>
      <c r="E49" s="22">
        <v>4.8600000000000004E-2</v>
      </c>
      <c r="F49" s="22">
        <v>-8.199999999999999E-3</v>
      </c>
      <c r="G49" s="22">
        <v>-3.8300000000000001E-2</v>
      </c>
      <c r="H49" s="22">
        <v>2.7000000000000003E-2</v>
      </c>
      <c r="J49" s="7">
        <v>2.4549855167599999E-2</v>
      </c>
      <c r="K49" s="7">
        <v>1.27628551676E-2</v>
      </c>
      <c r="L49" s="7">
        <v>-5.9798144832400001E-2</v>
      </c>
      <c r="M49" s="9">
        <v>2.96368551676E-2</v>
      </c>
      <c r="N49" s="9">
        <v>3.1715436936999998E-2</v>
      </c>
      <c r="O49" s="9">
        <v>1.52565375469E-2</v>
      </c>
      <c r="P49" s="10">
        <v>2.1831855167600001E-2</v>
      </c>
      <c r="Q49" s="10">
        <v>1.0749855167600001E-2</v>
      </c>
      <c r="R49" s="10">
        <v>1.42438551676E-2</v>
      </c>
      <c r="S49" s="13">
        <v>2.45788551676E-2</v>
      </c>
      <c r="T49" s="27"/>
      <c r="U49" s="7">
        <f t="shared" si="90"/>
        <v>2.0149855167599998E-2</v>
      </c>
      <c r="V49" s="7">
        <f t="shared" si="90"/>
        <v>8.3628551675999988E-3</v>
      </c>
      <c r="W49" s="7">
        <f t="shared" si="90"/>
        <v>-6.4198144832399995E-2</v>
      </c>
      <c r="X49" s="9">
        <f t="shared" si="90"/>
        <v>2.5236855167599999E-2</v>
      </c>
      <c r="Y49" s="9">
        <f t="shared" si="90"/>
        <v>2.7315436936999997E-2</v>
      </c>
      <c r="Z49" s="9">
        <f t="shared" si="88"/>
        <v>1.08565375469E-2</v>
      </c>
      <c r="AA49" s="10">
        <f t="shared" si="88"/>
        <v>1.7431855167599999E-2</v>
      </c>
      <c r="AB49" s="10">
        <f t="shared" si="88"/>
        <v>6.3498551676000005E-3</v>
      </c>
      <c r="AC49" s="10">
        <f t="shared" si="88"/>
        <v>9.8438551675999984E-3</v>
      </c>
      <c r="AD49" s="13">
        <f t="shared" si="88"/>
        <v>2.0178855167599999E-2</v>
      </c>
      <c r="AF49" s="7">
        <f t="shared" si="50"/>
        <v>-4.8498758505268608E-3</v>
      </c>
      <c r="AG49" s="7">
        <f t="shared" si="34"/>
        <v>-1.8393717694633778E-3</v>
      </c>
      <c r="AH49" s="7">
        <f t="shared" si="35"/>
        <v>-2.2174232607232135E-2</v>
      </c>
      <c r="AI49" s="9">
        <f t="shared" si="36"/>
        <v>1.1593197871915355E-2</v>
      </c>
      <c r="AJ49" s="9">
        <f t="shared" si="37"/>
        <v>2.7838078276924527E-2</v>
      </c>
      <c r="AK49" s="9">
        <f t="shared" si="38"/>
        <v>-1.6941619173770087E-2</v>
      </c>
      <c r="AL49" s="10">
        <f t="shared" si="39"/>
        <v>1.13337982254888E-3</v>
      </c>
      <c r="AM49" s="10">
        <f t="shared" si="40"/>
        <v>-4.8008463180326125E-3</v>
      </c>
      <c r="AN49" s="10">
        <f t="shared" si="41"/>
        <v>2.4386790205810759E-3</v>
      </c>
      <c r="AO49" s="13">
        <f t="shared" si="42"/>
        <v>3.0260033950343448E-3</v>
      </c>
      <c r="AQ49" s="31">
        <f t="shared" si="79"/>
        <v>1.2425691602812301</v>
      </c>
      <c r="AR49" s="31">
        <f t="shared" si="79"/>
        <v>1.2112377785737818</v>
      </c>
      <c r="AS49" s="31">
        <f t="shared" si="79"/>
        <v>0.97510563308173792</v>
      </c>
      <c r="AT49" s="32">
        <f t="shared" si="79"/>
        <v>1.3608298146139726</v>
      </c>
      <c r="AU49" s="32">
        <f t="shared" si="79"/>
        <v>1.0713913093142342</v>
      </c>
      <c r="AV49" s="32">
        <f t="shared" si="79"/>
        <v>1.1692792368985463</v>
      </c>
      <c r="AW49" s="33">
        <f t="shared" si="79"/>
        <v>1.3767560202054354</v>
      </c>
      <c r="AX49" s="33">
        <f t="shared" si="79"/>
        <v>1.2107419054891113</v>
      </c>
      <c r="AY49" s="33">
        <f t="shared" si="79"/>
        <v>1.2486171149835534</v>
      </c>
      <c r="AZ49" s="34">
        <f t="shared" si="79"/>
        <v>1.2981150838933422</v>
      </c>
      <c r="BB49" s="31">
        <f>MAX(AQ$17:AQ49)</f>
        <v>1.2512543272393171</v>
      </c>
      <c r="BC49" s="31">
        <f>MAX(AR$17:AR49)</f>
        <v>1.2112377785737818</v>
      </c>
      <c r="BD49" s="31">
        <f>MAX(AS$17:AS49)</f>
        <v>1.1836757589386107</v>
      </c>
      <c r="BE49" s="32">
        <f>MAX(AT$17:AT49)</f>
        <v>1.3807546781178557</v>
      </c>
      <c r="BF49" s="32">
        <f>MAX(AU$17:AU49)</f>
        <v>1.2055880129850607</v>
      </c>
      <c r="BG49" s="32">
        <f>MAX(AV$17:AV49)</f>
        <v>1.2329361127466711</v>
      </c>
      <c r="BH49" s="33">
        <f>MAX(AW$17:AW49)</f>
        <v>1.3767560202054354</v>
      </c>
      <c r="BI49" s="33">
        <f>MAX(AX$17:AX49)</f>
        <v>1.2107419054891113</v>
      </c>
      <c r="BJ49" s="33">
        <f>MAX(AY$17:AY49)</f>
        <v>1.2486171149835534</v>
      </c>
      <c r="BK49" s="34">
        <f>MAX(AZ$17:AZ49)</f>
        <v>1.2981150838933422</v>
      </c>
      <c r="BM49" s="7">
        <f t="shared" si="52"/>
        <v>6.94116836922301E-3</v>
      </c>
      <c r="BN49" s="7">
        <f t="shared" si="52"/>
        <v>0</v>
      </c>
      <c r="BO49" s="7">
        <f t="shared" si="52"/>
        <v>0.17620545515259628</v>
      </c>
      <c r="BP49" s="9">
        <f t="shared" si="52"/>
        <v>1.4430415351583846E-2</v>
      </c>
      <c r="BQ49" s="9">
        <f t="shared" si="93"/>
        <v>0.11131224118474162</v>
      </c>
      <c r="BR49" s="9">
        <f t="shared" si="93"/>
        <v>5.1630311733114345E-2</v>
      </c>
      <c r="BS49" s="10">
        <f t="shared" si="93"/>
        <v>0</v>
      </c>
      <c r="BT49" s="10">
        <f t="shared" si="93"/>
        <v>0</v>
      </c>
      <c r="BU49" s="10">
        <f t="shared" si="93"/>
        <v>0</v>
      </c>
      <c r="BV49" s="13">
        <f t="shared" si="93"/>
        <v>0</v>
      </c>
      <c r="BX49" s="72">
        <f t="shared" si="68"/>
        <v>2.4549855167599999E-2</v>
      </c>
      <c r="BY49" s="72">
        <f t="shared" si="68"/>
        <v>1.27628551676E-2</v>
      </c>
      <c r="BZ49" s="72">
        <f t="shared" si="68"/>
        <v>-2.2361620096852292E-2</v>
      </c>
      <c r="CA49" s="9">
        <f t="shared" si="68"/>
        <v>1.6675329466504619E-2</v>
      </c>
      <c r="CB49" s="9">
        <f t="shared" si="96"/>
        <v>1.9805979950117028E-2</v>
      </c>
      <c r="CC49" s="9">
        <f t="shared" si="96"/>
        <v>1.2206590858426025E-2</v>
      </c>
      <c r="CD49" s="10">
        <f t="shared" si="96"/>
        <v>2.1831855167600001E-2</v>
      </c>
      <c r="CE49" s="10">
        <f t="shared" si="96"/>
        <v>1.0749855167600001E-2</v>
      </c>
      <c r="CF49" s="10">
        <f t="shared" si="96"/>
        <v>1.42438551676E-2</v>
      </c>
      <c r="CG49" s="13">
        <f t="shared" si="96"/>
        <v>2.0947540822722144E-2</v>
      </c>
      <c r="CI49" s="31">
        <f t="shared" si="80"/>
        <v>1.2425691602812301</v>
      </c>
      <c r="CJ49" s="31">
        <f t="shared" si="80"/>
        <v>1.2112377785737818</v>
      </c>
      <c r="CK49" s="31">
        <f t="shared" si="80"/>
        <v>1.0251955232103895</v>
      </c>
      <c r="CL49" s="32">
        <f t="shared" si="80"/>
        <v>1.2942808197901221</v>
      </c>
      <c r="CM49" s="32">
        <f t="shared" si="80"/>
        <v>1.1241695451801075</v>
      </c>
      <c r="CN49" s="32">
        <f t="shared" si="80"/>
        <v>1.2774691305108836</v>
      </c>
      <c r="CO49" s="33">
        <f t="shared" si="80"/>
        <v>1.3767560202054354</v>
      </c>
      <c r="CP49" s="33">
        <f t="shared" si="80"/>
        <v>1.2107419054891113</v>
      </c>
      <c r="CQ49" s="33">
        <f t="shared" si="80"/>
        <v>1.2486171149835534</v>
      </c>
      <c r="CR49" s="34">
        <f t="shared" si="80"/>
        <v>1.2881744233665677</v>
      </c>
      <c r="CT49" s="31">
        <f>MAX(CI$17:CI49)</f>
        <v>1.2512543272393171</v>
      </c>
      <c r="CU49" s="31">
        <f>MAX(CJ$17:CJ49)</f>
        <v>1.2112377785737818</v>
      </c>
      <c r="CV49" s="31">
        <f>MAX(CK$17:CK49)</f>
        <v>1.1496529981636603</v>
      </c>
      <c r="CW49" s="32">
        <f>MAX(CL$17:CL49)</f>
        <v>1.3052504220859138</v>
      </c>
      <c r="CX49" s="32">
        <f>MAX(CM$17:CM49)</f>
        <v>1.2055880129850607</v>
      </c>
      <c r="CY49" s="32">
        <f>MAX(CN$17:CN49)</f>
        <v>1.2774691305108836</v>
      </c>
      <c r="CZ49" s="33">
        <f>MAX(CO$17:CO49)</f>
        <v>1.3767560202054354</v>
      </c>
      <c r="DA49" s="33">
        <f>MAX(CP$17:CP49)</f>
        <v>1.2107419054891113</v>
      </c>
      <c r="DB49" s="33">
        <f>MAX(CQ$17:CQ49)</f>
        <v>1.2486171149835534</v>
      </c>
      <c r="DC49" s="34">
        <f>MAX(CR$17:CR49)</f>
        <v>1.2881744233665677</v>
      </c>
      <c r="DE49" s="7">
        <f t="shared" si="55"/>
        <v>6.94116836922301E-3</v>
      </c>
      <c r="DF49" s="7">
        <f t="shared" si="55"/>
        <v>0</v>
      </c>
      <c r="DG49" s="7">
        <f t="shared" si="55"/>
        <v>0.10825655667585486</v>
      </c>
      <c r="DH49" s="9">
        <f t="shared" si="55"/>
        <v>8.4042127933283695E-3</v>
      </c>
      <c r="DI49" s="9">
        <f t="shared" si="94"/>
        <v>6.7534238005037397E-2</v>
      </c>
      <c r="DJ49" s="9">
        <f t="shared" si="94"/>
        <v>0</v>
      </c>
      <c r="DK49" s="10">
        <f t="shared" si="94"/>
        <v>0</v>
      </c>
      <c r="DL49" s="10">
        <f t="shared" si="94"/>
        <v>0</v>
      </c>
      <c r="DM49" s="10">
        <f t="shared" si="94"/>
        <v>0</v>
      </c>
      <c r="DN49" s="13">
        <f t="shared" si="94"/>
        <v>0</v>
      </c>
      <c r="DP49" s="31">
        <f t="shared" si="56"/>
        <v>1</v>
      </c>
      <c r="DQ49" s="31">
        <f t="shared" si="57"/>
        <v>1</v>
      </c>
      <c r="DR49" s="31">
        <f t="shared" si="58"/>
        <v>0.36525427233274738</v>
      </c>
      <c r="DS49" s="32">
        <f t="shared" si="59"/>
        <v>0.58575693822088581</v>
      </c>
      <c r="DT49" s="32">
        <f t="shared" si="60"/>
        <v>0.60817891059833051</v>
      </c>
      <c r="DU49" s="32">
        <f t="shared" si="61"/>
        <v>0.70824195655032118</v>
      </c>
      <c r="DV49" s="33">
        <f t="shared" si="62"/>
        <v>1</v>
      </c>
      <c r="DW49" s="33">
        <f t="shared" si="63"/>
        <v>1</v>
      </c>
      <c r="DX49" s="33">
        <f t="shared" si="64"/>
        <v>1</v>
      </c>
      <c r="DY49" s="34">
        <f t="shared" si="65"/>
        <v>0.95761102264072695</v>
      </c>
      <c r="EA49" s="72">
        <f t="shared" ref="EA49:EJ49" si="100">STDEV(U37:U48)*SQRT(12)</f>
        <v>7.716966677849986E-2</v>
      </c>
      <c r="EB49" s="72">
        <f t="shared" si="100"/>
        <v>2.6914896242608725E-2</v>
      </c>
      <c r="EC49" s="72">
        <f t="shared" si="100"/>
        <v>0.17498626559478583</v>
      </c>
      <c r="ED49" s="74">
        <f t="shared" si="100"/>
        <v>0.16593673824978941</v>
      </c>
      <c r="EE49" s="74">
        <f t="shared" si="100"/>
        <v>0.12741084240395709</v>
      </c>
      <c r="EF49" s="74">
        <f t="shared" si="100"/>
        <v>0.14119468505802213</v>
      </c>
      <c r="EG49" s="75">
        <f t="shared" si="100"/>
        <v>3.6334862121283798E-2</v>
      </c>
      <c r="EH49" s="75">
        <f t="shared" si="100"/>
        <v>1.2452296220419438E-2</v>
      </c>
      <c r="EI49" s="75">
        <f t="shared" si="100"/>
        <v>8.010294555949253E-3</v>
      </c>
      <c r="EJ49" s="76">
        <f t="shared" si="100"/>
        <v>0.10442653398478854</v>
      </c>
    </row>
    <row r="50" spans="1:140" x14ac:dyDescent="0.25">
      <c r="A50" s="3">
        <v>35369</v>
      </c>
      <c r="B50" s="4"/>
      <c r="C50" s="22">
        <v>4.1999999999999997E-3</v>
      </c>
      <c r="D50" s="22"/>
      <c r="E50" s="22">
        <v>9.4999999999999998E-3</v>
      </c>
      <c r="F50" s="22">
        <v>-4.1100000000000005E-2</v>
      </c>
      <c r="G50" s="22">
        <v>4.8099999999999997E-2</v>
      </c>
      <c r="H50" s="22">
        <v>3.8199999999999998E-2</v>
      </c>
      <c r="J50" s="7">
        <v>1.91282645945E-2</v>
      </c>
      <c r="K50" s="7">
        <v>1.09282645945E-2</v>
      </c>
      <c r="L50" s="7">
        <v>4.28602645945E-2</v>
      </c>
      <c r="M50" s="9">
        <v>5.29482645945E-2</v>
      </c>
      <c r="N50" s="9">
        <v>5.5788184817100003E-2</v>
      </c>
      <c r="O50" s="9">
        <v>1.6850839605100001E-2</v>
      </c>
      <c r="P50" s="10">
        <v>1.3784264594500001E-2</v>
      </c>
      <c r="Q50" s="10">
        <v>1.42992645945E-2</v>
      </c>
      <c r="R50" s="10">
        <v>1.1472264594500001E-2</v>
      </c>
      <c r="S50" s="13">
        <v>3.3386264594499997E-2</v>
      </c>
      <c r="T50" s="27"/>
      <c r="U50" s="7">
        <f t="shared" si="90"/>
        <v>1.4928264594500001E-2</v>
      </c>
      <c r="V50" s="7">
        <f t="shared" si="90"/>
        <v>6.7282645944999999E-3</v>
      </c>
      <c r="W50" s="7">
        <f t="shared" si="90"/>
        <v>3.8660264594499998E-2</v>
      </c>
      <c r="X50" s="9">
        <f t="shared" si="90"/>
        <v>4.8748264594499997E-2</v>
      </c>
      <c r="Y50" s="9">
        <f t="shared" si="90"/>
        <v>5.1588184817100001E-2</v>
      </c>
      <c r="Z50" s="9">
        <f t="shared" si="88"/>
        <v>1.2650839605100002E-2</v>
      </c>
      <c r="AA50" s="10">
        <f t="shared" si="88"/>
        <v>9.5842645944999999E-3</v>
      </c>
      <c r="AB50" s="10">
        <f t="shared" si="88"/>
        <v>1.0099264594500001E-2</v>
      </c>
      <c r="AC50" s="10">
        <f t="shared" si="88"/>
        <v>7.2722645945000009E-3</v>
      </c>
      <c r="AD50" s="13">
        <f t="shared" si="88"/>
        <v>2.9186264594499998E-2</v>
      </c>
      <c r="AF50" s="7">
        <f t="shared" si="50"/>
        <v>7.9015426031542896E-3</v>
      </c>
      <c r="AG50" s="7">
        <f t="shared" si="34"/>
        <v>4.0103468188351071E-3</v>
      </c>
      <c r="AH50" s="7">
        <f t="shared" si="35"/>
        <v>4.7192477283729516E-2</v>
      </c>
      <c r="AI50" s="9">
        <f t="shared" si="36"/>
        <v>4.1022935850496385E-2</v>
      </c>
      <c r="AJ50" s="9">
        <f t="shared" si="37"/>
        <v>4.9330588121026371E-2</v>
      </c>
      <c r="AK50" s="9">
        <f t="shared" si="38"/>
        <v>6.1306369271966225E-3</v>
      </c>
      <c r="AL50" s="10">
        <f t="shared" si="39"/>
        <v>3.5970308691581285E-3</v>
      </c>
      <c r="AM50" s="10">
        <f t="shared" si="40"/>
        <v>5.7408840177070528E-3</v>
      </c>
      <c r="AN50" s="10">
        <f t="shared" si="41"/>
        <v>4.8776442840258536E-3</v>
      </c>
      <c r="AO50" s="13">
        <f t="shared" si="42"/>
        <v>2.3426432619857242E-2</v>
      </c>
      <c r="AQ50" s="31">
        <f t="shared" si="79"/>
        <v>1.266337351956055</v>
      </c>
      <c r="AR50" s="31">
        <f t="shared" si="79"/>
        <v>1.2244745055048905</v>
      </c>
      <c r="AS50" s="31">
        <f t="shared" si="79"/>
        <v>1.0168989185232087</v>
      </c>
      <c r="AT50" s="32">
        <f t="shared" si="79"/>
        <v>1.4328833917062376</v>
      </c>
      <c r="AU50" s="32">
        <f t="shared" si="79"/>
        <v>1.1311622856896915</v>
      </c>
      <c r="AV50" s="32">
        <f t="shared" si="79"/>
        <v>1.1889825737730972</v>
      </c>
      <c r="AW50" s="33">
        <f t="shared" si="79"/>
        <v>1.395733589470018</v>
      </c>
      <c r="AX50" s="33">
        <f t="shared" si="79"/>
        <v>1.228054624351349</v>
      </c>
      <c r="AY50" s="33">
        <f t="shared" si="79"/>
        <v>1.262941580903866</v>
      </c>
      <c r="AZ50" s="34">
        <f t="shared" si="79"/>
        <v>1.3414542975583168</v>
      </c>
      <c r="BB50" s="31">
        <f>MAX(AQ$17:AQ50)</f>
        <v>1.266337351956055</v>
      </c>
      <c r="BC50" s="31">
        <f>MAX(AR$17:AR50)</f>
        <v>1.2244745055048905</v>
      </c>
      <c r="BD50" s="31">
        <f>MAX(AS$17:AS50)</f>
        <v>1.1836757589386107</v>
      </c>
      <c r="BE50" s="32">
        <f>MAX(AT$17:AT50)</f>
        <v>1.4328833917062376</v>
      </c>
      <c r="BF50" s="32">
        <f>MAX(AU$17:AU50)</f>
        <v>1.2055880129850607</v>
      </c>
      <c r="BG50" s="32">
        <f>MAX(AV$17:AV50)</f>
        <v>1.2329361127466711</v>
      </c>
      <c r="BH50" s="33">
        <f>MAX(AW$17:AW50)</f>
        <v>1.395733589470018</v>
      </c>
      <c r="BI50" s="33">
        <f>MAX(AX$17:AX50)</f>
        <v>1.228054624351349</v>
      </c>
      <c r="BJ50" s="33">
        <f>MAX(AY$17:AY50)</f>
        <v>1.262941580903866</v>
      </c>
      <c r="BK50" s="34">
        <f>MAX(AZ$17:AZ50)</f>
        <v>1.3414542975583168</v>
      </c>
      <c r="BM50" s="7">
        <f t="shared" si="52"/>
        <v>0</v>
      </c>
      <c r="BN50" s="7">
        <f t="shared" si="52"/>
        <v>0</v>
      </c>
      <c r="BO50" s="7">
        <f t="shared" si="52"/>
        <v>0.14089740298893083</v>
      </c>
      <c r="BP50" s="9">
        <f t="shared" si="52"/>
        <v>0</v>
      </c>
      <c r="BQ50" s="9">
        <f t="shared" si="93"/>
        <v>6.173396425126159E-2</v>
      </c>
      <c r="BR50" s="9">
        <f t="shared" si="93"/>
        <v>3.5649486229790521E-2</v>
      </c>
      <c r="BS50" s="10">
        <f t="shared" si="93"/>
        <v>0</v>
      </c>
      <c r="BT50" s="10">
        <f t="shared" si="93"/>
        <v>0</v>
      </c>
      <c r="BU50" s="10">
        <f t="shared" si="93"/>
        <v>0</v>
      </c>
      <c r="BV50" s="13">
        <f t="shared" si="93"/>
        <v>0</v>
      </c>
      <c r="BX50" s="72">
        <f t="shared" si="68"/>
        <v>1.91282645945E-2</v>
      </c>
      <c r="BY50" s="72">
        <f t="shared" si="68"/>
        <v>1.09282645945E-2</v>
      </c>
      <c r="BZ50" s="72">
        <f t="shared" si="68"/>
        <v>1.8320826812655573E-2</v>
      </c>
      <c r="CA50" s="9">
        <f t="shared" si="68"/>
        <v>3.2754634212455933E-2</v>
      </c>
      <c r="CB50" s="9">
        <f t="shared" si="96"/>
        <v>3.5574846041809216E-2</v>
      </c>
      <c r="CC50" s="9">
        <f t="shared" si="96"/>
        <v>1.3159855393920318E-2</v>
      </c>
      <c r="CD50" s="10">
        <f t="shared" si="96"/>
        <v>1.3784264594499999E-2</v>
      </c>
      <c r="CE50" s="10">
        <f t="shared" si="96"/>
        <v>1.42992645945E-2</v>
      </c>
      <c r="CF50" s="10">
        <f t="shared" si="96"/>
        <v>1.1472264594500001E-2</v>
      </c>
      <c r="CG50" s="13">
        <f t="shared" si="96"/>
        <v>3.2149088685401984E-2</v>
      </c>
      <c r="CI50" s="31">
        <f t="shared" si="80"/>
        <v>1.266337351956055</v>
      </c>
      <c r="CJ50" s="31">
        <f t="shared" si="80"/>
        <v>1.2244745055048905</v>
      </c>
      <c r="CK50" s="31">
        <f t="shared" si="80"/>
        <v>1.0439779528402369</v>
      </c>
      <c r="CL50" s="32">
        <f t="shared" si="80"/>
        <v>1.336674514610545</v>
      </c>
      <c r="CM50" s="32">
        <f t="shared" si="80"/>
        <v>1.1641617036747804</v>
      </c>
      <c r="CN50" s="32">
        <f t="shared" si="80"/>
        <v>1.2942804395386038</v>
      </c>
      <c r="CO50" s="33">
        <f t="shared" si="80"/>
        <v>1.395733589470018</v>
      </c>
      <c r="CP50" s="33">
        <f t="shared" si="80"/>
        <v>1.228054624351349</v>
      </c>
      <c r="CQ50" s="33">
        <f t="shared" si="80"/>
        <v>1.262941580903866</v>
      </c>
      <c r="CR50" s="34">
        <f t="shared" si="80"/>
        <v>1.329588057145646</v>
      </c>
      <c r="CT50" s="31">
        <f>MAX(CI$17:CI50)</f>
        <v>1.266337351956055</v>
      </c>
      <c r="CU50" s="31">
        <f>MAX(CJ$17:CJ50)</f>
        <v>1.2244745055048905</v>
      </c>
      <c r="CV50" s="31">
        <f>MAX(CK$17:CK50)</f>
        <v>1.1496529981636603</v>
      </c>
      <c r="CW50" s="32">
        <f>MAX(CL$17:CL50)</f>
        <v>1.336674514610545</v>
      </c>
      <c r="CX50" s="32">
        <f>MAX(CM$17:CM50)</f>
        <v>1.2055880129850607</v>
      </c>
      <c r="CY50" s="32">
        <f>MAX(CN$17:CN50)</f>
        <v>1.2942804395386038</v>
      </c>
      <c r="CZ50" s="33">
        <f>MAX(CO$17:CO50)</f>
        <v>1.395733589470018</v>
      </c>
      <c r="DA50" s="33">
        <f>MAX(CP$17:CP50)</f>
        <v>1.228054624351349</v>
      </c>
      <c r="DB50" s="33">
        <f>MAX(CQ$17:CQ50)</f>
        <v>1.262941580903866</v>
      </c>
      <c r="DC50" s="34">
        <f>MAX(CR$17:CR50)</f>
        <v>1.329588057145646</v>
      </c>
      <c r="DE50" s="7">
        <f t="shared" si="55"/>
        <v>0</v>
      </c>
      <c r="DF50" s="7">
        <f t="shared" si="55"/>
        <v>0</v>
      </c>
      <c r="DG50" s="7">
        <f t="shared" si="55"/>
        <v>9.1919079489392083E-2</v>
      </c>
      <c r="DH50" s="9">
        <f t="shared" si="55"/>
        <v>0</v>
      </c>
      <c r="DI50" s="9">
        <f t="shared" si="94"/>
        <v>3.4361912082808331E-2</v>
      </c>
      <c r="DJ50" s="9">
        <f t="shared" si="94"/>
        <v>0</v>
      </c>
      <c r="DK50" s="10">
        <f t="shared" si="94"/>
        <v>0</v>
      </c>
      <c r="DL50" s="10">
        <f t="shared" si="94"/>
        <v>0</v>
      </c>
      <c r="DM50" s="10">
        <f t="shared" si="94"/>
        <v>0</v>
      </c>
      <c r="DN50" s="13">
        <f t="shared" si="94"/>
        <v>0</v>
      </c>
      <c r="DP50" s="31">
        <f t="shared" si="56"/>
        <v>1</v>
      </c>
      <c r="DQ50" s="31">
        <f t="shared" si="57"/>
        <v>1</v>
      </c>
      <c r="DR50" s="31">
        <f t="shared" si="58"/>
        <v>0.37701920368713893</v>
      </c>
      <c r="DS50" s="32">
        <f t="shared" si="59"/>
        <v>0.6033565018057776</v>
      </c>
      <c r="DT50" s="32">
        <f t="shared" si="60"/>
        <v>1</v>
      </c>
      <c r="DU50" s="32">
        <f t="shared" si="61"/>
        <v>0.70875354523554268</v>
      </c>
      <c r="DV50" s="33">
        <f t="shared" si="62"/>
        <v>1</v>
      </c>
      <c r="DW50" s="33">
        <f t="shared" si="63"/>
        <v>1</v>
      </c>
      <c r="DX50" s="33">
        <f t="shared" si="64"/>
        <v>1</v>
      </c>
      <c r="DY50" s="34">
        <f t="shared" si="65"/>
        <v>0.95770384362589867</v>
      </c>
      <c r="EA50" s="72">
        <f t="shared" ref="EA50:EJ50" si="101">STDEV(U38:U49)*SQRT(12)</f>
        <v>7.8624487311989816E-2</v>
      </c>
      <c r="EB50" s="72">
        <f t="shared" si="101"/>
        <v>2.1647617541706812E-2</v>
      </c>
      <c r="EC50" s="72">
        <f t="shared" si="101"/>
        <v>0.18397022262671375</v>
      </c>
      <c r="ED50" s="74">
        <f t="shared" si="101"/>
        <v>0.16573949182732156</v>
      </c>
      <c r="EE50" s="74">
        <f t="shared" si="101"/>
        <v>8.7203753691625654E-2</v>
      </c>
      <c r="EF50" s="74">
        <f t="shared" si="101"/>
        <v>0.14109276866723344</v>
      </c>
      <c r="EG50" s="75">
        <f t="shared" si="101"/>
        <v>3.6841179460218511E-2</v>
      </c>
      <c r="EH50" s="75">
        <f t="shared" si="101"/>
        <v>1.2586998476540979E-2</v>
      </c>
      <c r="EI50" s="75">
        <f t="shared" si="101"/>
        <v>8.1690681422185614E-3</v>
      </c>
      <c r="EJ50" s="76">
        <f t="shared" si="101"/>
        <v>0.10441641292927953</v>
      </c>
    </row>
    <row r="51" spans="1:140" x14ac:dyDescent="0.25">
      <c r="A51" s="3">
        <v>35398</v>
      </c>
      <c r="B51" s="4"/>
      <c r="C51" s="22">
        <v>4.0999999999999995E-3</v>
      </c>
      <c r="D51" s="22"/>
      <c r="E51" s="22">
        <v>6.1500000000000006E-2</v>
      </c>
      <c r="F51" s="22">
        <v>-3.6000000000000004E-2</v>
      </c>
      <c r="G51" s="22">
        <v>2.0999999999999999E-3</v>
      </c>
      <c r="H51" s="22">
        <v>-2.3900000000000001E-2</v>
      </c>
      <c r="J51" s="7">
        <v>3.0535264588099999E-2</v>
      </c>
      <c r="K51" s="7">
        <v>1.9815264588099998E-2</v>
      </c>
      <c r="L51" s="7">
        <v>-2.9560735411900001E-2</v>
      </c>
      <c r="M51" s="9">
        <v>8.1133264588099996E-2</v>
      </c>
      <c r="N51" s="9">
        <v>4.1931559765099997E-2</v>
      </c>
      <c r="O51" s="9">
        <v>2.5843742649099999E-2</v>
      </c>
      <c r="P51" s="10">
        <v>2.5269264588099999E-2</v>
      </c>
      <c r="Q51" s="10">
        <v>1.3365264588099999E-2</v>
      </c>
      <c r="R51" s="10">
        <v>1.1575264588099999E-2</v>
      </c>
      <c r="S51" s="13">
        <v>5.0299264588100003E-2</v>
      </c>
      <c r="T51" s="27"/>
      <c r="U51" s="7">
        <f t="shared" si="90"/>
        <v>2.6435264588099999E-2</v>
      </c>
      <c r="V51" s="7">
        <f t="shared" si="90"/>
        <v>1.5715264588099999E-2</v>
      </c>
      <c r="W51" s="7">
        <f t="shared" si="90"/>
        <v>-3.3660735411899997E-2</v>
      </c>
      <c r="X51" s="9">
        <f t="shared" si="90"/>
        <v>7.7033264588100003E-2</v>
      </c>
      <c r="Y51" s="9">
        <f t="shared" si="90"/>
        <v>3.7831559765099998E-2</v>
      </c>
      <c r="Z51" s="9">
        <f t="shared" si="88"/>
        <v>2.1743742649099999E-2</v>
      </c>
      <c r="AA51" s="10">
        <f t="shared" si="88"/>
        <v>2.1169264588099999E-2</v>
      </c>
      <c r="AB51" s="10">
        <f t="shared" si="88"/>
        <v>9.2652645880999997E-3</v>
      </c>
      <c r="AC51" s="10">
        <f t="shared" si="88"/>
        <v>7.4752645880999998E-3</v>
      </c>
      <c r="AD51" s="13">
        <f t="shared" si="88"/>
        <v>4.6199264588100003E-2</v>
      </c>
      <c r="AF51" s="7">
        <f t="shared" si="50"/>
        <v>-4.4941804056145007E-3</v>
      </c>
      <c r="AG51" s="7">
        <f t="shared" si="34"/>
        <v>3.0437898714447947E-3</v>
      </c>
      <c r="AH51" s="7">
        <f t="shared" si="35"/>
        <v>1.9412867964510951E-2</v>
      </c>
      <c r="AI51" s="9">
        <f t="shared" si="36"/>
        <v>6.1437012962065357E-2</v>
      </c>
      <c r="AJ51" s="9">
        <f t="shared" si="37"/>
        <v>3.9271466339407556E-2</v>
      </c>
      <c r="AK51" s="9">
        <f t="shared" si="38"/>
        <v>-1.307450632608903E-2</v>
      </c>
      <c r="AL51" s="10">
        <f t="shared" si="39"/>
        <v>1.4688706524031182E-3</v>
      </c>
      <c r="AM51" s="10">
        <f t="shared" si="40"/>
        <v>-4.1263816475078496E-3</v>
      </c>
      <c r="AN51" s="10">
        <f t="shared" si="41"/>
        <v>-1.5830105433544111E-3</v>
      </c>
      <c r="AO51" s="13">
        <f t="shared" si="42"/>
        <v>2.5287590426961323E-2</v>
      </c>
      <c r="AQ51" s="31">
        <f t="shared" ref="AQ51:AZ66" si="102">AQ50*(1+J51)</f>
        <v>1.3050052980558271</v>
      </c>
      <c r="AR51" s="31">
        <f t="shared" si="102"/>
        <v>1.2487377918128528</v>
      </c>
      <c r="AS51" s="31">
        <f t="shared" si="102"/>
        <v>0.98683863865209687</v>
      </c>
      <c r="AT51" s="32">
        <f t="shared" si="102"/>
        <v>1.5491378990494338</v>
      </c>
      <c r="AU51" s="32">
        <f t="shared" si="102"/>
        <v>1.1785936846761158</v>
      </c>
      <c r="AV51" s="32">
        <f t="shared" si="102"/>
        <v>1.2197103334239539</v>
      </c>
      <c r="AW51" s="33">
        <f t="shared" si="102"/>
        <v>1.4310027508368346</v>
      </c>
      <c r="AX51" s="33">
        <f t="shared" si="102"/>
        <v>1.2444678993344445</v>
      </c>
      <c r="AY51" s="33">
        <f t="shared" si="102"/>
        <v>1.2775604638621416</v>
      </c>
      <c r="AZ51" s="34">
        <f t="shared" si="102"/>
        <v>1.4089284622040463</v>
      </c>
      <c r="BB51" s="31">
        <f>MAX(AQ$17:AQ51)</f>
        <v>1.3050052980558271</v>
      </c>
      <c r="BC51" s="31">
        <f>MAX(AR$17:AR51)</f>
        <v>1.2487377918128528</v>
      </c>
      <c r="BD51" s="31">
        <f>MAX(AS$17:AS51)</f>
        <v>1.1836757589386107</v>
      </c>
      <c r="BE51" s="32">
        <f>MAX(AT$17:AT51)</f>
        <v>1.5491378990494338</v>
      </c>
      <c r="BF51" s="32">
        <f>MAX(AU$17:AU51)</f>
        <v>1.2055880129850607</v>
      </c>
      <c r="BG51" s="32">
        <f>MAX(AV$17:AV51)</f>
        <v>1.2329361127466711</v>
      </c>
      <c r="BH51" s="33">
        <f>MAX(AW$17:AW51)</f>
        <v>1.4310027508368346</v>
      </c>
      <c r="BI51" s="33">
        <f>MAX(AX$17:AX51)</f>
        <v>1.2444678993344445</v>
      </c>
      <c r="BJ51" s="33">
        <f>MAX(AY$17:AY51)</f>
        <v>1.2775604638621416</v>
      </c>
      <c r="BK51" s="34">
        <f>MAX(AZ$17:AZ51)</f>
        <v>1.4089284622040463</v>
      </c>
      <c r="BM51" s="7">
        <f t="shared" si="52"/>
        <v>0</v>
      </c>
      <c r="BN51" s="7">
        <f t="shared" si="52"/>
        <v>0</v>
      </c>
      <c r="BO51" s="7">
        <f t="shared" si="52"/>
        <v>0.16629310755085119</v>
      </c>
      <c r="BP51" s="9">
        <f t="shared" si="52"/>
        <v>0</v>
      </c>
      <c r="BQ51" s="9">
        <f t="shared" si="93"/>
        <v>2.2391005897699968E-2</v>
      </c>
      <c r="BR51" s="9">
        <f t="shared" si="93"/>
        <v>1.0727059728385752E-2</v>
      </c>
      <c r="BS51" s="10">
        <f t="shared" si="93"/>
        <v>0</v>
      </c>
      <c r="BT51" s="10">
        <f t="shared" si="93"/>
        <v>0</v>
      </c>
      <c r="BU51" s="10">
        <f t="shared" si="93"/>
        <v>0</v>
      </c>
      <c r="BV51" s="13">
        <f t="shared" si="93"/>
        <v>0</v>
      </c>
      <c r="BX51" s="72">
        <f t="shared" si="68"/>
        <v>3.0535264588099999E-2</v>
      </c>
      <c r="BY51" s="72">
        <f t="shared" si="68"/>
        <v>1.9815264588099998E-2</v>
      </c>
      <c r="BZ51" s="72">
        <f t="shared" si="68"/>
        <v>-8.5907436605180167E-3</v>
      </c>
      <c r="CA51" s="9">
        <f t="shared" si="68"/>
        <v>5.0578521044554903E-2</v>
      </c>
      <c r="CB51" s="9">
        <f t="shared" si="96"/>
        <v>4.1931559765099997E-2</v>
      </c>
      <c r="CC51" s="9">
        <f t="shared" si="96"/>
        <v>1.9510954689238892E-2</v>
      </c>
      <c r="CD51" s="10">
        <f t="shared" si="96"/>
        <v>2.5269264588099999E-2</v>
      </c>
      <c r="CE51" s="10">
        <f t="shared" si="96"/>
        <v>1.3365264588099999E-2</v>
      </c>
      <c r="CF51" s="10">
        <f t="shared" si="96"/>
        <v>1.1575264588099999E-2</v>
      </c>
      <c r="CG51" s="13">
        <f t="shared" si="96"/>
        <v>4.8345213268713244E-2</v>
      </c>
      <c r="CI51" s="31">
        <f t="shared" ref="CI51:CR66" si="103">CI50*(1+BX51)</f>
        <v>1.3050052980558271</v>
      </c>
      <c r="CJ51" s="31">
        <f t="shared" si="103"/>
        <v>1.2487377918128528</v>
      </c>
      <c r="CK51" s="31">
        <f t="shared" si="103"/>
        <v>1.035009405860154</v>
      </c>
      <c r="CL51" s="32">
        <f t="shared" si="103"/>
        <v>1.4042815346774946</v>
      </c>
      <c r="CM51" s="32">
        <f t="shared" si="103"/>
        <v>1.2129768197286601</v>
      </c>
      <c r="CN51" s="32">
        <f t="shared" si="103"/>
        <v>1.3195330865496098</v>
      </c>
      <c r="CO51" s="33">
        <f t="shared" si="103"/>
        <v>1.4310027508368346</v>
      </c>
      <c r="CP51" s="33">
        <f t="shared" si="103"/>
        <v>1.2444678993344445</v>
      </c>
      <c r="CQ51" s="33">
        <f t="shared" si="103"/>
        <v>1.2775604638621416</v>
      </c>
      <c r="CR51" s="34">
        <f t="shared" si="103"/>
        <v>1.3938672753278862</v>
      </c>
      <c r="CT51" s="31">
        <f>MAX(CI$17:CI51)</f>
        <v>1.3050052980558271</v>
      </c>
      <c r="CU51" s="31">
        <f>MAX(CJ$17:CJ51)</f>
        <v>1.2487377918128528</v>
      </c>
      <c r="CV51" s="31">
        <f>MAX(CK$17:CK51)</f>
        <v>1.1496529981636603</v>
      </c>
      <c r="CW51" s="32">
        <f>MAX(CL$17:CL51)</f>
        <v>1.4042815346774946</v>
      </c>
      <c r="CX51" s="32">
        <f>MAX(CM$17:CM51)</f>
        <v>1.2129768197286601</v>
      </c>
      <c r="CY51" s="32">
        <f>MAX(CN$17:CN51)</f>
        <v>1.3195330865496098</v>
      </c>
      <c r="CZ51" s="33">
        <f>MAX(CO$17:CO51)</f>
        <v>1.4310027508368346</v>
      </c>
      <c r="DA51" s="33">
        <f>MAX(CP$17:CP51)</f>
        <v>1.2444678993344445</v>
      </c>
      <c r="DB51" s="33">
        <f>MAX(CQ$17:CQ51)</f>
        <v>1.2775604638621416</v>
      </c>
      <c r="DC51" s="34">
        <f>MAX(CR$17:CR51)</f>
        <v>1.3938672753278862</v>
      </c>
      <c r="DE51" s="7">
        <f t="shared" si="55"/>
        <v>0</v>
      </c>
      <c r="DF51" s="7">
        <f t="shared" si="55"/>
        <v>0</v>
      </c>
      <c r="DG51" s="7">
        <f t="shared" si="55"/>
        <v>9.9720169900505973E-2</v>
      </c>
      <c r="DH51" s="9">
        <f t="shared" si="55"/>
        <v>0</v>
      </c>
      <c r="DI51" s="9">
        <f t="shared" si="94"/>
        <v>0</v>
      </c>
      <c r="DJ51" s="9">
        <f t="shared" si="94"/>
        <v>0</v>
      </c>
      <c r="DK51" s="10">
        <f t="shared" si="94"/>
        <v>0</v>
      </c>
      <c r="DL51" s="10">
        <f t="shared" si="94"/>
        <v>0</v>
      </c>
      <c r="DM51" s="10">
        <f t="shared" si="94"/>
        <v>0</v>
      </c>
      <c r="DN51" s="13">
        <f t="shared" si="94"/>
        <v>0</v>
      </c>
      <c r="DP51" s="31">
        <f t="shared" si="56"/>
        <v>1</v>
      </c>
      <c r="DQ51" s="31">
        <f t="shared" si="57"/>
        <v>1</v>
      </c>
      <c r="DR51" s="31">
        <f t="shared" si="58"/>
        <v>0.37549105022231261</v>
      </c>
      <c r="DS51" s="32">
        <f t="shared" si="59"/>
        <v>0.59166651138309567</v>
      </c>
      <c r="DT51" s="32">
        <f t="shared" si="60"/>
        <v>1</v>
      </c>
      <c r="DU51" s="32">
        <f t="shared" si="61"/>
        <v>0.84315250224037952</v>
      </c>
      <c r="DV51" s="33">
        <f t="shared" si="62"/>
        <v>1</v>
      </c>
      <c r="DW51" s="33">
        <f t="shared" si="63"/>
        <v>1</v>
      </c>
      <c r="DX51" s="33">
        <f t="shared" si="64"/>
        <v>1</v>
      </c>
      <c r="DY51" s="34">
        <f t="shared" si="65"/>
        <v>0.9593990797945926</v>
      </c>
      <c r="EA51" s="72">
        <f t="shared" ref="EA51:EJ51" si="104">STDEV(U39:U50)*SQRT(12)</f>
        <v>7.2055692740338892E-2</v>
      </c>
      <c r="EB51" s="72">
        <f t="shared" si="104"/>
        <v>1.9697283491082969E-2</v>
      </c>
      <c r="EC51" s="72">
        <f t="shared" si="104"/>
        <v>0.17779370061409511</v>
      </c>
      <c r="ED51" s="74">
        <f t="shared" si="104"/>
        <v>0.16901412886498729</v>
      </c>
      <c r="EE51" s="74">
        <f t="shared" si="104"/>
        <v>9.8118196194077675E-2</v>
      </c>
      <c r="EF51" s="74">
        <f t="shared" si="104"/>
        <v>0.11860250634883412</v>
      </c>
      <c r="EG51" s="75">
        <f t="shared" si="104"/>
        <v>3.1195819739195815E-2</v>
      </c>
      <c r="EH51" s="75">
        <f t="shared" si="104"/>
        <v>1.2333277462067792E-2</v>
      </c>
      <c r="EI51" s="75">
        <f t="shared" si="104"/>
        <v>8.0856571770517201E-3</v>
      </c>
      <c r="EJ51" s="76">
        <f t="shared" si="104"/>
        <v>0.10423191152258558</v>
      </c>
    </row>
    <row r="52" spans="1:140" x14ac:dyDescent="0.25">
      <c r="A52" s="3">
        <v>35430</v>
      </c>
      <c r="B52" s="4"/>
      <c r="C52" s="22">
        <v>4.5999999999999999E-3</v>
      </c>
      <c r="D52" s="22"/>
      <c r="E52" s="22">
        <v>-1.6E-2</v>
      </c>
      <c r="F52" s="22">
        <v>3.15E-2</v>
      </c>
      <c r="G52" s="22">
        <v>9.4000000000000004E-3</v>
      </c>
      <c r="H52" s="22">
        <v>6.0000000000000001E-3</v>
      </c>
      <c r="J52" s="7">
        <v>8.0726192231499998E-3</v>
      </c>
      <c r="K52" s="7">
        <v>9.3976192231499996E-3</v>
      </c>
      <c r="L52" s="7">
        <v>1.2937619223199999E-2</v>
      </c>
      <c r="M52" s="9">
        <v>-7.7833807768499996E-3</v>
      </c>
      <c r="N52" s="9">
        <v>-1.8444091786799999E-2</v>
      </c>
      <c r="O52" s="9">
        <v>2.41246192232E-2</v>
      </c>
      <c r="P52" s="10">
        <v>1.8666619223199999E-2</v>
      </c>
      <c r="Q52" s="10">
        <v>8.3126192231500005E-3</v>
      </c>
      <c r="R52" s="10">
        <v>1.7348619223199999E-2</v>
      </c>
      <c r="S52" s="13">
        <v>2.9526192231499999E-3</v>
      </c>
      <c r="T52" s="27"/>
      <c r="U52" s="7">
        <f t="shared" si="90"/>
        <v>3.4726192231499999E-3</v>
      </c>
      <c r="V52" s="7">
        <f t="shared" si="90"/>
        <v>4.7976192231499997E-3</v>
      </c>
      <c r="W52" s="7">
        <f t="shared" si="90"/>
        <v>8.3376192231999994E-3</v>
      </c>
      <c r="X52" s="9">
        <f t="shared" si="90"/>
        <v>-1.238338077685E-2</v>
      </c>
      <c r="Y52" s="9">
        <f t="shared" si="90"/>
        <v>-2.3044091786799999E-2</v>
      </c>
      <c r="Z52" s="9">
        <f t="shared" si="88"/>
        <v>1.95246192232E-2</v>
      </c>
      <c r="AA52" s="10">
        <f t="shared" si="88"/>
        <v>1.4066619223199999E-2</v>
      </c>
      <c r="AB52" s="10">
        <f t="shared" si="88"/>
        <v>3.7126192231500005E-3</v>
      </c>
      <c r="AC52" s="10">
        <f t="shared" si="88"/>
        <v>1.2748619223199999E-2</v>
      </c>
      <c r="AD52" s="13">
        <f t="shared" si="88"/>
        <v>-1.6473807768500001E-3</v>
      </c>
      <c r="AF52" s="7">
        <f t="shared" si="50"/>
        <v>8.1674248579659044E-3</v>
      </c>
      <c r="AG52" s="7">
        <f t="shared" si="34"/>
        <v>6.9607726397015075E-3</v>
      </c>
      <c r="AH52" s="7">
        <f t="shared" si="35"/>
        <v>-4.9725808283998321E-3</v>
      </c>
      <c r="AI52" s="9">
        <f t="shared" si="36"/>
        <v>-1.6248930030626853E-2</v>
      </c>
      <c r="AJ52" s="9">
        <f t="shared" si="37"/>
        <v>-2.7114887202002863E-2</v>
      </c>
      <c r="AK52" s="9">
        <f t="shared" si="38"/>
        <v>2.6881343094927082E-2</v>
      </c>
      <c r="AL52" s="10">
        <f t="shared" si="39"/>
        <v>1.4804108293320678E-2</v>
      </c>
      <c r="AM52" s="10">
        <f t="shared" si="40"/>
        <v>3.7840131521220512E-3</v>
      </c>
      <c r="AN52" s="10">
        <f t="shared" si="41"/>
        <v>1.3621752719168096E-2</v>
      </c>
      <c r="AO52" s="13">
        <f t="shared" si="42"/>
        <v>2.301755150044011E-5</v>
      </c>
      <c r="AQ52" s="31">
        <f t="shared" si="102"/>
        <v>1.3155401089112251</v>
      </c>
      <c r="AR52" s="31">
        <f t="shared" si="102"/>
        <v>1.2604729540898671</v>
      </c>
      <c r="AS52" s="31">
        <f t="shared" si="102"/>
        <v>0.9996059811937188</v>
      </c>
      <c r="AT52" s="32">
        <f t="shared" si="102"/>
        <v>1.5370803689052825</v>
      </c>
      <c r="AU52" s="32">
        <f t="shared" si="102"/>
        <v>1.1568555945766068</v>
      </c>
      <c r="AV52" s="32">
        <f t="shared" si="102"/>
        <v>1.2491353807804091</v>
      </c>
      <c r="AW52" s="33">
        <f t="shared" si="102"/>
        <v>1.4577147342940573</v>
      </c>
      <c r="AX52" s="33">
        <f t="shared" si="102"/>
        <v>1.2548126871170451</v>
      </c>
      <c r="AY52" s="33">
        <f t="shared" si="102"/>
        <v>1.2997243738843007</v>
      </c>
      <c r="AZ52" s="34">
        <f t="shared" si="102"/>
        <v>1.413088491465593</v>
      </c>
      <c r="BB52" s="31">
        <f>MAX(AQ$17:AQ52)</f>
        <v>1.3155401089112251</v>
      </c>
      <c r="BC52" s="31">
        <f>MAX(AR$17:AR52)</f>
        <v>1.2604729540898671</v>
      </c>
      <c r="BD52" s="31">
        <f>MAX(AS$17:AS52)</f>
        <v>1.1836757589386107</v>
      </c>
      <c r="BE52" s="32">
        <f>MAX(AT$17:AT52)</f>
        <v>1.5491378990494338</v>
      </c>
      <c r="BF52" s="32">
        <f>MAX(AU$17:AU52)</f>
        <v>1.2055880129850607</v>
      </c>
      <c r="BG52" s="32">
        <f>MAX(AV$17:AV52)</f>
        <v>1.2491353807804091</v>
      </c>
      <c r="BH52" s="33">
        <f>MAX(AW$17:AW52)</f>
        <v>1.4577147342940573</v>
      </c>
      <c r="BI52" s="33">
        <f>MAX(AX$17:AX52)</f>
        <v>1.2548126871170451</v>
      </c>
      <c r="BJ52" s="33">
        <f>MAX(AY$17:AY52)</f>
        <v>1.2997243738843007</v>
      </c>
      <c r="BK52" s="34">
        <f>MAX(AZ$17:AZ52)</f>
        <v>1.413088491465593</v>
      </c>
      <c r="BM52" s="7">
        <f t="shared" si="52"/>
        <v>0</v>
      </c>
      <c r="BN52" s="7">
        <f t="shared" si="52"/>
        <v>0</v>
      </c>
      <c r="BO52" s="7">
        <f t="shared" si="52"/>
        <v>0.15550692523258672</v>
      </c>
      <c r="BP52" s="9">
        <f t="shared" si="52"/>
        <v>7.7833807768500456E-3</v>
      </c>
      <c r="BQ52" s="9">
        <f t="shared" si="93"/>
        <v>4.0422115916523935E-2</v>
      </c>
      <c r="BR52" s="9">
        <f t="shared" si="93"/>
        <v>0</v>
      </c>
      <c r="BS52" s="10">
        <f t="shared" si="93"/>
        <v>0</v>
      </c>
      <c r="BT52" s="10">
        <f t="shared" si="93"/>
        <v>0</v>
      </c>
      <c r="BU52" s="10">
        <f t="shared" si="93"/>
        <v>0</v>
      </c>
      <c r="BV52" s="13">
        <f t="shared" si="93"/>
        <v>0</v>
      </c>
      <c r="BX52" s="72">
        <f t="shared" si="68"/>
        <v>8.0726192231499998E-3</v>
      </c>
      <c r="BY52" s="72">
        <f t="shared" si="68"/>
        <v>9.3976192231499996E-3</v>
      </c>
      <c r="BZ52" s="72">
        <f t="shared" si="68"/>
        <v>7.73070139847311E-3</v>
      </c>
      <c r="CA52" s="9">
        <f t="shared" si="68"/>
        <v>-2.7268317033673287E-3</v>
      </c>
      <c r="CB52" s="9">
        <f t="shared" si="96"/>
        <v>-1.8444091786799999E-2</v>
      </c>
      <c r="CC52" s="9">
        <f t="shared" si="96"/>
        <v>2.1062231553331694E-2</v>
      </c>
      <c r="CD52" s="10">
        <f t="shared" si="96"/>
        <v>1.8666619223199999E-2</v>
      </c>
      <c r="CE52" s="10">
        <f t="shared" si="96"/>
        <v>8.3126192231500005E-3</v>
      </c>
      <c r="CF52" s="10">
        <f t="shared" si="96"/>
        <v>1.7348619223199999E-2</v>
      </c>
      <c r="CG52" s="13">
        <f t="shared" si="96"/>
        <v>3.0195043986188091E-3</v>
      </c>
      <c r="CI52" s="31">
        <f t="shared" si="103"/>
        <v>1.3155401089112251</v>
      </c>
      <c r="CJ52" s="31">
        <f t="shared" si="103"/>
        <v>1.2604729540898671</v>
      </c>
      <c r="CK52" s="31">
        <f t="shared" si="103"/>
        <v>1.04301075452147</v>
      </c>
      <c r="CL52" s="32">
        <f t="shared" si="103"/>
        <v>1.4004522952682827</v>
      </c>
      <c r="CM52" s="32">
        <f t="shared" si="103"/>
        <v>1.190604563930324</v>
      </c>
      <c r="CN52" s="32">
        <f t="shared" si="103"/>
        <v>1.3473253979608002</v>
      </c>
      <c r="CO52" s="33">
        <f t="shared" si="103"/>
        <v>1.4577147342940573</v>
      </c>
      <c r="CP52" s="33">
        <f t="shared" si="103"/>
        <v>1.2548126871170451</v>
      </c>
      <c r="CQ52" s="33">
        <f t="shared" si="103"/>
        <v>1.2997243738843007</v>
      </c>
      <c r="CR52" s="34">
        <f t="shared" si="103"/>
        <v>1.3980760636968295</v>
      </c>
      <c r="CT52" s="31">
        <f>MAX(CI$17:CI52)</f>
        <v>1.3155401089112251</v>
      </c>
      <c r="CU52" s="31">
        <f>MAX(CJ$17:CJ52)</f>
        <v>1.2604729540898671</v>
      </c>
      <c r="CV52" s="31">
        <f>MAX(CK$17:CK52)</f>
        <v>1.1496529981636603</v>
      </c>
      <c r="CW52" s="32">
        <f>MAX(CL$17:CL52)</f>
        <v>1.4042815346774946</v>
      </c>
      <c r="CX52" s="32">
        <f>MAX(CM$17:CM52)</f>
        <v>1.2129768197286601</v>
      </c>
      <c r="CY52" s="32">
        <f>MAX(CN$17:CN52)</f>
        <v>1.3473253979608002</v>
      </c>
      <c r="CZ52" s="33">
        <f>MAX(CO$17:CO52)</f>
        <v>1.4577147342940573</v>
      </c>
      <c r="DA52" s="33">
        <f>MAX(CP$17:CP52)</f>
        <v>1.2548126871170451</v>
      </c>
      <c r="DB52" s="33">
        <f>MAX(CQ$17:CQ52)</f>
        <v>1.2997243738843007</v>
      </c>
      <c r="DC52" s="34">
        <f>MAX(CR$17:CR52)</f>
        <v>1.3980760636968295</v>
      </c>
      <c r="DE52" s="7">
        <f t="shared" si="55"/>
        <v>0</v>
      </c>
      <c r="DF52" s="7">
        <f t="shared" si="55"/>
        <v>0</v>
      </c>
      <c r="DG52" s="7">
        <f>(CV52-CK52)/CV52</f>
        <v>9.2760375358938649E-2</v>
      </c>
      <c r="DH52" s="9">
        <f t="shared" si="55"/>
        <v>2.7268317033672944E-3</v>
      </c>
      <c r="DI52" s="9">
        <f t="shared" si="94"/>
        <v>1.8444091786799968E-2</v>
      </c>
      <c r="DJ52" s="9">
        <f t="shared" si="94"/>
        <v>0</v>
      </c>
      <c r="DK52" s="10">
        <f t="shared" si="94"/>
        <v>0</v>
      </c>
      <c r="DL52" s="10">
        <f t="shared" si="94"/>
        <v>0</v>
      </c>
      <c r="DM52" s="10">
        <f t="shared" si="94"/>
        <v>0</v>
      </c>
      <c r="DN52" s="13">
        <f t="shared" si="94"/>
        <v>0</v>
      </c>
      <c r="DP52" s="31">
        <f t="shared" si="56"/>
        <v>1</v>
      </c>
      <c r="DQ52" s="31">
        <f t="shared" si="57"/>
        <v>1</v>
      </c>
      <c r="DR52" s="31">
        <f t="shared" si="58"/>
        <v>0.38345435304529951</v>
      </c>
      <c r="DS52" s="32">
        <f t="shared" si="59"/>
        <v>0.55772397980659982</v>
      </c>
      <c r="DT52" s="32">
        <f t="shared" si="60"/>
        <v>0.92644017920362554</v>
      </c>
      <c r="DU52" s="32">
        <f t="shared" si="61"/>
        <v>0.9516311207757403</v>
      </c>
      <c r="DV52" s="33">
        <f t="shared" si="62"/>
        <v>1</v>
      </c>
      <c r="DW52" s="33">
        <f t="shared" si="63"/>
        <v>1</v>
      </c>
      <c r="DX52" s="33">
        <f t="shared" si="64"/>
        <v>1</v>
      </c>
      <c r="DY52" s="34">
        <f t="shared" si="65"/>
        <v>0.92083345379112158</v>
      </c>
      <c r="EA52" s="72">
        <f t="shared" ref="EA52:EJ52" si="105">STDEV(U40:U51)*SQRT(12)</f>
        <v>7.3559444299557825E-2</v>
      </c>
      <c r="EB52" s="72">
        <f t="shared" si="105"/>
        <v>1.921632594464551E-2</v>
      </c>
      <c r="EC52" s="72">
        <f t="shared" si="105"/>
        <v>0.18015149477829243</v>
      </c>
      <c r="ED52" s="74">
        <f t="shared" si="105"/>
        <v>0.17767042423608731</v>
      </c>
      <c r="EE52" s="74">
        <f t="shared" si="105"/>
        <v>0.10130386344542593</v>
      </c>
      <c r="EF52" s="74">
        <f t="shared" si="105"/>
        <v>0.10508273407292847</v>
      </c>
      <c r="EG52" s="75">
        <f t="shared" si="105"/>
        <v>3.1855166042326459E-2</v>
      </c>
      <c r="EH52" s="75">
        <f t="shared" si="105"/>
        <v>8.5530821856548526E-3</v>
      </c>
      <c r="EI52" s="75">
        <f t="shared" si="105"/>
        <v>6.2800424712109049E-3</v>
      </c>
      <c r="EJ52" s="76">
        <f t="shared" si="105"/>
        <v>0.10859727086184211</v>
      </c>
    </row>
    <row r="53" spans="1:140" x14ac:dyDescent="0.25">
      <c r="A53" s="3">
        <v>35461</v>
      </c>
      <c r="B53" s="4"/>
      <c r="C53" s="22">
        <v>4.5000000000000005E-3</v>
      </c>
      <c r="D53" s="22"/>
      <c r="E53" s="22">
        <v>4.9000000000000002E-2</v>
      </c>
      <c r="F53" s="22">
        <v>-1.5100000000000001E-2</v>
      </c>
      <c r="G53" s="22">
        <v>-2.3E-2</v>
      </c>
      <c r="H53" s="22">
        <v>1.95E-2</v>
      </c>
      <c r="J53" s="7">
        <v>3.4738619231099999E-2</v>
      </c>
      <c r="K53" s="7">
        <v>3.1532619231099998E-2</v>
      </c>
      <c r="L53" s="7">
        <v>-1.87333807689E-2</v>
      </c>
      <c r="M53" s="9">
        <v>8.1933619231099999E-2</v>
      </c>
      <c r="N53" s="9">
        <v>2.9819563413099999E-2</v>
      </c>
      <c r="O53" s="9">
        <v>9.4409822825800002E-2</v>
      </c>
      <c r="P53" s="10">
        <v>2.28166192311E-2</v>
      </c>
      <c r="Q53" s="10">
        <v>1.01416192311E-2</v>
      </c>
      <c r="R53" s="10">
        <v>1.46016192311E-2</v>
      </c>
      <c r="S53" s="13">
        <v>5.4686619231099999E-2</v>
      </c>
      <c r="T53" s="27"/>
      <c r="U53" s="7">
        <f t="shared" si="90"/>
        <v>3.0238619231099998E-2</v>
      </c>
      <c r="V53" s="7">
        <f t="shared" si="90"/>
        <v>2.7032619231099998E-2</v>
      </c>
      <c r="W53" s="7">
        <f t="shared" si="90"/>
        <v>-2.3233380768900001E-2</v>
      </c>
      <c r="X53" s="9">
        <f t="shared" si="90"/>
        <v>7.7433619231099995E-2</v>
      </c>
      <c r="Y53" s="9">
        <f t="shared" si="90"/>
        <v>2.5319563413099998E-2</v>
      </c>
      <c r="Z53" s="9">
        <f t="shared" si="88"/>
        <v>8.9909822825799998E-2</v>
      </c>
      <c r="AA53" s="10">
        <f t="shared" si="88"/>
        <v>1.83166192311E-2</v>
      </c>
      <c r="AB53" s="10">
        <f t="shared" si="88"/>
        <v>5.641619231099999E-3</v>
      </c>
      <c r="AC53" s="10">
        <f t="shared" si="88"/>
        <v>1.0101619231099999E-2</v>
      </c>
      <c r="AD53" s="13">
        <f t="shared" si="88"/>
        <v>5.0186619231100002E-2</v>
      </c>
      <c r="AF53" s="7">
        <f t="shared" si="50"/>
        <v>5.0550211129549195E-3</v>
      </c>
      <c r="AG53" s="7">
        <f t="shared" si="34"/>
        <v>1.6753826471413619E-2</v>
      </c>
      <c r="AH53" s="7">
        <f t="shared" si="35"/>
        <v>1.9133157538476945E-2</v>
      </c>
      <c r="AI53" s="9">
        <f t="shared" si="36"/>
        <v>6.372941637478434E-2</v>
      </c>
      <c r="AJ53" s="9">
        <f t="shared" si="37"/>
        <v>2.5870647085873617E-2</v>
      </c>
      <c r="AK53" s="9">
        <f t="shared" si="38"/>
        <v>6.1893988825920024E-2</v>
      </c>
      <c r="AL53" s="10">
        <f t="shared" si="39"/>
        <v>1.9126580382769209E-3</v>
      </c>
      <c r="AM53" s="10">
        <f t="shared" si="40"/>
        <v>-5.5785689134465744E-3</v>
      </c>
      <c r="AN53" s="10">
        <f t="shared" si="41"/>
        <v>2.6451842008427678E-3</v>
      </c>
      <c r="AO53" s="13">
        <f t="shared" si="42"/>
        <v>3.2917214826330532E-2</v>
      </c>
      <c r="AQ53" s="31">
        <f t="shared" si="102"/>
        <v>1.3612401558379321</v>
      </c>
      <c r="AR53" s="31">
        <f t="shared" si="102"/>
        <v>1.3002189678022829</v>
      </c>
      <c r="AS53" s="31">
        <f t="shared" si="102"/>
        <v>0.98087998172914703</v>
      </c>
      <c r="AT53" s="32">
        <f t="shared" si="102"/>
        <v>1.6630189265787667</v>
      </c>
      <c r="AU53" s="32">
        <f t="shared" si="102"/>
        <v>1.1913525233388835</v>
      </c>
      <c r="AV53" s="32">
        <f t="shared" si="102"/>
        <v>1.3670660307653255</v>
      </c>
      <c r="AW53" s="33">
        <f t="shared" si="102"/>
        <v>1.4909748563340088</v>
      </c>
      <c r="AX53" s="33">
        <f t="shared" si="102"/>
        <v>1.2675385195961395</v>
      </c>
      <c r="AY53" s="33">
        <f t="shared" si="102"/>
        <v>1.3187024542971393</v>
      </c>
      <c r="AZ53" s="34">
        <f t="shared" si="102"/>
        <v>1.4903655237382214</v>
      </c>
      <c r="BB53" s="31">
        <f>MAX(AQ$17:AQ53)</f>
        <v>1.3612401558379321</v>
      </c>
      <c r="BC53" s="31">
        <f>MAX(AR$17:AR53)</f>
        <v>1.3002189678022829</v>
      </c>
      <c r="BD53" s="31">
        <f>MAX(AS$17:AS53)</f>
        <v>1.1836757589386107</v>
      </c>
      <c r="BE53" s="32">
        <f>MAX(AT$17:AT53)</f>
        <v>1.6630189265787667</v>
      </c>
      <c r="BF53" s="32">
        <f>MAX(AU$17:AU53)</f>
        <v>1.2055880129850607</v>
      </c>
      <c r="BG53" s="32">
        <f>MAX(AV$17:AV53)</f>
        <v>1.3670660307653255</v>
      </c>
      <c r="BH53" s="33">
        <f>MAX(AW$17:AW53)</f>
        <v>1.4909748563340088</v>
      </c>
      <c r="BI53" s="33">
        <f>MAX(AX$17:AX53)</f>
        <v>1.2675385195961395</v>
      </c>
      <c r="BJ53" s="33">
        <f>MAX(AY$17:AY53)</f>
        <v>1.3187024542971393</v>
      </c>
      <c r="BK53" s="34">
        <f>MAX(AZ$17:AZ53)</f>
        <v>1.4903655237382214</v>
      </c>
      <c r="BM53" s="7">
        <f t="shared" si="52"/>
        <v>0</v>
      </c>
      <c r="BN53" s="7">
        <f t="shared" si="52"/>
        <v>0</v>
      </c>
      <c r="BO53" s="7">
        <f t="shared" si="52"/>
        <v>0.17132713555890375</v>
      </c>
      <c r="BP53" s="9">
        <f t="shared" si="52"/>
        <v>0</v>
      </c>
      <c r="BQ53" s="9">
        <f t="shared" si="93"/>
        <v>1.1807922352288319E-2</v>
      </c>
      <c r="BR53" s="9">
        <f t="shared" si="93"/>
        <v>0</v>
      </c>
      <c r="BS53" s="10">
        <f t="shared" si="93"/>
        <v>0</v>
      </c>
      <c r="BT53" s="10">
        <f t="shared" si="93"/>
        <v>0</v>
      </c>
      <c r="BU53" s="10">
        <f t="shared" si="93"/>
        <v>0</v>
      </c>
      <c r="BV53" s="13">
        <f t="shared" si="93"/>
        <v>0</v>
      </c>
      <c r="BX53" s="72">
        <f t="shared" si="68"/>
        <v>3.4738619231099999E-2</v>
      </c>
      <c r="BY53" s="72">
        <f t="shared" si="68"/>
        <v>3.1532619231099998E-2</v>
      </c>
      <c r="BZ53" s="72">
        <f t="shared" si="68"/>
        <v>-4.4089409917936525E-3</v>
      </c>
      <c r="CA53" s="9">
        <f t="shared" si="68"/>
        <v>4.7686586288397947E-2</v>
      </c>
      <c r="CB53" s="9">
        <f t="shared" si="96"/>
        <v>2.7957060865789925E-2</v>
      </c>
      <c r="CC53" s="9">
        <f t="shared" si="96"/>
        <v>9.0060985464464297E-2</v>
      </c>
      <c r="CD53" s="10">
        <f t="shared" si="96"/>
        <v>2.28166192311E-2</v>
      </c>
      <c r="CE53" s="10">
        <f t="shared" si="96"/>
        <v>1.01416192311E-2</v>
      </c>
      <c r="CF53" s="10">
        <f t="shared" si="96"/>
        <v>1.46016192311E-2</v>
      </c>
      <c r="CG53" s="13">
        <f t="shared" si="96"/>
        <v>5.0713517920673731E-2</v>
      </c>
      <c r="CI53" s="31">
        <f t="shared" si="103"/>
        <v>1.3612401558379321</v>
      </c>
      <c r="CJ53" s="31">
        <f t="shared" si="103"/>
        <v>1.3002189678022829</v>
      </c>
      <c r="CK53" s="31">
        <f t="shared" si="103"/>
        <v>1.0384121816509786</v>
      </c>
      <c r="CL53" s="32">
        <f t="shared" si="103"/>
        <v>1.4672350844893787</v>
      </c>
      <c r="CM53" s="32">
        <f t="shared" si="103"/>
        <v>1.2238903681912114</v>
      </c>
      <c r="CN53" s="32">
        <f t="shared" si="103"/>
        <v>1.4686668510424514</v>
      </c>
      <c r="CO53" s="33">
        <f t="shared" si="103"/>
        <v>1.4909748563340088</v>
      </c>
      <c r="CP53" s="33">
        <f t="shared" si="103"/>
        <v>1.2675385195961395</v>
      </c>
      <c r="CQ53" s="33">
        <f t="shared" si="103"/>
        <v>1.3187024542971393</v>
      </c>
      <c r="CR53" s="34">
        <f t="shared" si="103"/>
        <v>1.4689774192075835</v>
      </c>
      <c r="CT53" s="31">
        <f>MAX(CI$17:CI53)</f>
        <v>1.3612401558379321</v>
      </c>
      <c r="CU53" s="31">
        <f>MAX(CJ$17:CJ53)</f>
        <v>1.3002189678022829</v>
      </c>
      <c r="CV53" s="31">
        <f>MAX(CK$17:CK53)</f>
        <v>1.1496529981636603</v>
      </c>
      <c r="CW53" s="32">
        <f>MAX(CL$17:CL53)</f>
        <v>1.4672350844893787</v>
      </c>
      <c r="CX53" s="32">
        <f>MAX(CM$17:CM53)</f>
        <v>1.2238903681912114</v>
      </c>
      <c r="CY53" s="32">
        <f>MAX(CN$17:CN53)</f>
        <v>1.4686668510424514</v>
      </c>
      <c r="CZ53" s="33">
        <f>MAX(CO$17:CO53)</f>
        <v>1.4909748563340088</v>
      </c>
      <c r="DA53" s="33">
        <f>MAX(CP$17:CP53)</f>
        <v>1.2675385195961395</v>
      </c>
      <c r="DB53" s="33">
        <f>MAX(CQ$17:CQ53)</f>
        <v>1.3187024542971393</v>
      </c>
      <c r="DC53" s="34">
        <f>MAX(CR$17:CR53)</f>
        <v>1.4689774192075835</v>
      </c>
      <c r="DE53" s="7">
        <f t="shared" si="55"/>
        <v>0</v>
      </c>
      <c r="DF53" s="7">
        <f t="shared" si="55"/>
        <v>0</v>
      </c>
      <c r="DG53" s="7">
        <f t="shared" si="55"/>
        <v>9.6760341329398133E-2</v>
      </c>
      <c r="DH53" s="9">
        <f t="shared" si="55"/>
        <v>0</v>
      </c>
      <c r="DI53" s="9">
        <f t="shared" si="94"/>
        <v>0</v>
      </c>
      <c r="DJ53" s="9">
        <f t="shared" si="94"/>
        <v>0</v>
      </c>
      <c r="DK53" s="10">
        <f t="shared" si="94"/>
        <v>0</v>
      </c>
      <c r="DL53" s="10">
        <f t="shared" si="94"/>
        <v>0</v>
      </c>
      <c r="DM53" s="10">
        <f t="shared" si="94"/>
        <v>0</v>
      </c>
      <c r="DN53" s="13">
        <f t="shared" si="94"/>
        <v>0</v>
      </c>
      <c r="DP53" s="31">
        <f t="shared" si="56"/>
        <v>1</v>
      </c>
      <c r="DQ53" s="31">
        <f t="shared" si="57"/>
        <v>1</v>
      </c>
      <c r="DR53" s="31">
        <f t="shared" si="58"/>
        <v>0.39192677296336909</v>
      </c>
      <c r="DS53" s="32">
        <f t="shared" si="59"/>
        <v>0.55692357429417549</v>
      </c>
      <c r="DT53" s="32">
        <f t="shared" si="60"/>
        <v>0.99234664660448946</v>
      </c>
      <c r="DU53" s="32">
        <f t="shared" si="61"/>
        <v>0.96702938395192184</v>
      </c>
      <c r="DV53" s="33">
        <f t="shared" si="62"/>
        <v>1</v>
      </c>
      <c r="DW53" s="33">
        <f t="shared" si="63"/>
        <v>1</v>
      </c>
      <c r="DX53" s="33">
        <f t="shared" si="64"/>
        <v>1</v>
      </c>
      <c r="DY53" s="34">
        <f t="shared" si="65"/>
        <v>0.91606616318746914</v>
      </c>
      <c r="EA53" s="72">
        <f t="shared" ref="EA53:EJ53" si="106">STDEV(U41:U52)*SQRT(12)</f>
        <v>7.353940561452782E-2</v>
      </c>
      <c r="EB53" s="72">
        <f t="shared" si="106"/>
        <v>1.8752647425971745E-2</v>
      </c>
      <c r="EC53" s="72">
        <f t="shared" si="106"/>
        <v>0.17285512897719915</v>
      </c>
      <c r="ED53" s="74">
        <f t="shared" si="106"/>
        <v>0.17955785069205651</v>
      </c>
      <c r="EE53" s="74">
        <f t="shared" si="106"/>
        <v>0.100771237895719</v>
      </c>
      <c r="EF53" s="74">
        <f t="shared" si="106"/>
        <v>0.10340947406513526</v>
      </c>
      <c r="EG53" s="75">
        <f t="shared" si="106"/>
        <v>3.1654602451607901E-2</v>
      </c>
      <c r="EH53" s="75">
        <f t="shared" si="106"/>
        <v>1.050884504780482E-2</v>
      </c>
      <c r="EI53" s="75">
        <f t="shared" si="106"/>
        <v>7.9313518394003267E-3</v>
      </c>
      <c r="EJ53" s="76">
        <f t="shared" si="106"/>
        <v>0.10916242081472384</v>
      </c>
    </row>
    <row r="54" spans="1:140" x14ac:dyDescent="0.25">
      <c r="A54" s="3">
        <v>35489</v>
      </c>
      <c r="B54" s="4"/>
      <c r="C54" s="22">
        <v>3.9000000000000003E-3</v>
      </c>
      <c r="D54" s="22"/>
      <c r="E54" s="22">
        <v>-5.0000000000000001E-3</v>
      </c>
      <c r="F54" s="22">
        <v>-2.5700000000000001E-2</v>
      </c>
      <c r="G54" s="22">
        <v>4.7199999999999999E-2</v>
      </c>
      <c r="H54" s="22">
        <v>-2.0199999999999999E-2</v>
      </c>
      <c r="J54" s="7">
        <v>-1.5911763805299999E-2</v>
      </c>
      <c r="K54" s="7">
        <v>1.9560236194700001E-2</v>
      </c>
      <c r="L54" s="7">
        <v>2.48602361947E-2</v>
      </c>
      <c r="M54" s="9">
        <v>1.80082361947E-2</v>
      </c>
      <c r="N54" s="9">
        <v>1.41907397799E-2</v>
      </c>
      <c r="O54" s="9">
        <v>7.6795669603200001E-2</v>
      </c>
      <c r="P54" s="10">
        <v>1.4707236194699999E-2</v>
      </c>
      <c r="Q54" s="10">
        <v>1.31722361947E-2</v>
      </c>
      <c r="R54" s="10">
        <v>1.0847236194700001E-2</v>
      </c>
      <c r="S54" s="13">
        <v>1.2847236194700001E-2</v>
      </c>
      <c r="T54" s="27"/>
      <c r="U54" s="7">
        <f t="shared" si="90"/>
        <v>-1.98117638053E-2</v>
      </c>
      <c r="V54" s="7">
        <f t="shared" si="90"/>
        <v>1.56602361947E-2</v>
      </c>
      <c r="W54" s="7">
        <f t="shared" si="90"/>
        <v>2.0960236194699999E-2</v>
      </c>
      <c r="X54" s="9">
        <f t="shared" si="90"/>
        <v>1.4108236194699999E-2</v>
      </c>
      <c r="Y54" s="9">
        <f t="shared" si="90"/>
        <v>1.0290739779899999E-2</v>
      </c>
      <c r="Z54" s="9">
        <f t="shared" si="88"/>
        <v>7.28956696032E-2</v>
      </c>
      <c r="AA54" s="10">
        <f t="shared" si="88"/>
        <v>1.0807236194699999E-2</v>
      </c>
      <c r="AB54" s="10">
        <f t="shared" si="88"/>
        <v>9.2722361946999989E-3</v>
      </c>
      <c r="AC54" s="10">
        <f t="shared" si="88"/>
        <v>6.9472361946999999E-3</v>
      </c>
      <c r="AD54" s="13">
        <f t="shared" si="88"/>
        <v>8.9472361947E-3</v>
      </c>
      <c r="AF54" s="7">
        <f t="shared" si="50"/>
        <v>-2.0173303420985184E-2</v>
      </c>
      <c r="AG54" s="7">
        <f t="shared" si="34"/>
        <v>1.5717829489118942E-2</v>
      </c>
      <c r="AH54" s="7">
        <f t="shared" si="35"/>
        <v>1.7072253403850084E-2</v>
      </c>
      <c r="AI54" s="9">
        <f t="shared" si="36"/>
        <v>8.5776840235704272E-3</v>
      </c>
      <c r="AJ54" s="9">
        <f t="shared" si="37"/>
        <v>7.0021085180470028E-3</v>
      </c>
      <c r="AK54" s="9">
        <f t="shared" si="38"/>
        <v>7.4266268296655114E-2</v>
      </c>
      <c r="AL54" s="10">
        <f t="shared" si="39"/>
        <v>8.6438644510917345E-3</v>
      </c>
      <c r="AM54" s="10">
        <f t="shared" si="40"/>
        <v>7.4327470035381281E-3</v>
      </c>
      <c r="AN54" s="10">
        <f t="shared" si="41"/>
        <v>6.4107504016145799E-3</v>
      </c>
      <c r="AO54" s="13">
        <f t="shared" si="42"/>
        <v>7.4124371374455333E-3</v>
      </c>
      <c r="AQ54" s="31">
        <f t="shared" si="102"/>
        <v>1.3395804239959492</v>
      </c>
      <c r="AR54" s="31">
        <f t="shared" si="102"/>
        <v>1.3256515579173247</v>
      </c>
      <c r="AS54" s="31">
        <f t="shared" si="102"/>
        <v>1.0052648897535865</v>
      </c>
      <c r="AT54" s="32">
        <f t="shared" si="102"/>
        <v>1.6929669642048537</v>
      </c>
      <c r="AU54" s="32">
        <f t="shared" si="102"/>
        <v>1.2082586969837128</v>
      </c>
      <c r="AV54" s="32">
        <f t="shared" si="102"/>
        <v>1.4720507819897375</v>
      </c>
      <c r="AW54" s="33">
        <f t="shared" si="102"/>
        <v>1.512902975706472</v>
      </c>
      <c r="AX54" s="33">
        <f t="shared" si="102"/>
        <v>1.2842348363621403</v>
      </c>
      <c r="AY54" s="33">
        <f t="shared" si="102"/>
        <v>1.3330067312894309</v>
      </c>
      <c r="AZ54" s="34">
        <f t="shared" si="102"/>
        <v>1.5095126016381242</v>
      </c>
      <c r="BB54" s="31">
        <f>MAX(AQ$17:AQ54)</f>
        <v>1.3612401558379321</v>
      </c>
      <c r="BC54" s="31">
        <f>MAX(AR$17:AR54)</f>
        <v>1.3256515579173247</v>
      </c>
      <c r="BD54" s="31">
        <f>MAX(AS$17:AS54)</f>
        <v>1.1836757589386107</v>
      </c>
      <c r="BE54" s="32">
        <f>MAX(AT$17:AT54)</f>
        <v>1.6929669642048537</v>
      </c>
      <c r="BF54" s="32">
        <f>MAX(AU$17:AU54)</f>
        <v>1.2082586969837128</v>
      </c>
      <c r="BG54" s="32">
        <f>MAX(AV$17:AV54)</f>
        <v>1.4720507819897375</v>
      </c>
      <c r="BH54" s="33">
        <f>MAX(AW$17:AW54)</f>
        <v>1.512902975706472</v>
      </c>
      <c r="BI54" s="33">
        <f>MAX(AX$17:AX54)</f>
        <v>1.2842348363621403</v>
      </c>
      <c r="BJ54" s="33">
        <f>MAX(AY$17:AY54)</f>
        <v>1.3330067312894309</v>
      </c>
      <c r="BK54" s="34">
        <f>MAX(AZ$17:AZ54)</f>
        <v>1.5095126016381242</v>
      </c>
      <c r="BM54" s="7">
        <f t="shared" si="52"/>
        <v>1.5911763805299961E-2</v>
      </c>
      <c r="BN54" s="7">
        <f t="shared" si="52"/>
        <v>0</v>
      </c>
      <c r="BO54" s="7">
        <f t="shared" si="52"/>
        <v>0.15072613242075958</v>
      </c>
      <c r="BP54" s="9">
        <f t="shared" si="52"/>
        <v>0</v>
      </c>
      <c r="BQ54" s="9">
        <f t="shared" si="93"/>
        <v>0</v>
      </c>
      <c r="BR54" s="9">
        <f t="shared" si="93"/>
        <v>0</v>
      </c>
      <c r="BS54" s="10">
        <f t="shared" si="93"/>
        <v>0</v>
      </c>
      <c r="BT54" s="10">
        <f t="shared" si="93"/>
        <v>0</v>
      </c>
      <c r="BU54" s="10">
        <f t="shared" si="93"/>
        <v>0</v>
      </c>
      <c r="BV54" s="13">
        <f t="shared" si="93"/>
        <v>0</v>
      </c>
      <c r="BX54" s="72">
        <f t="shared" si="68"/>
        <v>-1.5911763805299999E-2</v>
      </c>
      <c r="BY54" s="72">
        <f t="shared" si="68"/>
        <v>1.9560236194700001E-2</v>
      </c>
      <c r="BZ54" s="72">
        <f t="shared" si="68"/>
        <v>1.2114877732338778E-2</v>
      </c>
      <c r="CA54" s="9">
        <f t="shared" si="68"/>
        <v>1.1757209328538781E-2</v>
      </c>
      <c r="CB54" s="9">
        <f t="shared" si="96"/>
        <v>1.4111981111663187E-2</v>
      </c>
      <c r="CC54" s="9">
        <f t="shared" si="96"/>
        <v>7.4392254469145325E-2</v>
      </c>
      <c r="CD54" s="10">
        <f t="shared" si="96"/>
        <v>1.4707236194699999E-2</v>
      </c>
      <c r="CE54" s="10">
        <f t="shared" si="96"/>
        <v>1.31722361947E-2</v>
      </c>
      <c r="CF54" s="10">
        <f t="shared" si="96"/>
        <v>1.0847236194700001E-2</v>
      </c>
      <c r="CG54" s="13">
        <f t="shared" si="96"/>
        <v>1.2096260332010882E-2</v>
      </c>
      <c r="CI54" s="31">
        <f t="shared" si="103"/>
        <v>1.3395804239959492</v>
      </c>
      <c r="CJ54" s="31">
        <f t="shared" si="103"/>
        <v>1.3256515579173247</v>
      </c>
      <c r="CK54" s="31">
        <f t="shared" si="103"/>
        <v>1.0509924182674513</v>
      </c>
      <c r="CL54" s="32">
        <f t="shared" si="103"/>
        <v>1.4844856745118966</v>
      </c>
      <c r="CM54" s="32">
        <f t="shared" si="103"/>
        <v>1.2411618859498723</v>
      </c>
      <c r="CN54" s="32">
        <f t="shared" si="103"/>
        <v>1.5779242891555998</v>
      </c>
      <c r="CO54" s="33">
        <f t="shared" si="103"/>
        <v>1.512902975706472</v>
      </c>
      <c r="CP54" s="33">
        <f t="shared" si="103"/>
        <v>1.2842348363621403</v>
      </c>
      <c r="CQ54" s="33">
        <f t="shared" si="103"/>
        <v>1.3330067312894309</v>
      </c>
      <c r="CR54" s="34">
        <f t="shared" si="103"/>
        <v>1.4867465524921639</v>
      </c>
      <c r="CT54" s="31">
        <f>MAX(CI$17:CI54)</f>
        <v>1.3612401558379321</v>
      </c>
      <c r="CU54" s="31">
        <f>MAX(CJ$17:CJ54)</f>
        <v>1.3256515579173247</v>
      </c>
      <c r="CV54" s="31">
        <f>MAX(CK$17:CK54)</f>
        <v>1.1496529981636603</v>
      </c>
      <c r="CW54" s="32">
        <f>MAX(CL$17:CL54)</f>
        <v>1.4844856745118966</v>
      </c>
      <c r="CX54" s="32">
        <f>MAX(CM$17:CM54)</f>
        <v>1.2411618859498723</v>
      </c>
      <c r="CY54" s="32">
        <f>MAX(CN$17:CN54)</f>
        <v>1.5779242891555998</v>
      </c>
      <c r="CZ54" s="33">
        <f>MAX(CO$17:CO54)</f>
        <v>1.512902975706472</v>
      </c>
      <c r="DA54" s="33">
        <f>MAX(CP$17:CP54)</f>
        <v>1.2842348363621403</v>
      </c>
      <c r="DB54" s="33">
        <f>MAX(CQ$17:CQ54)</f>
        <v>1.3330067312894309</v>
      </c>
      <c r="DC54" s="34">
        <f>MAX(CR$17:CR54)</f>
        <v>1.4867465524921639</v>
      </c>
      <c r="DE54" s="7">
        <f t="shared" si="55"/>
        <v>1.5911763805299961E-2</v>
      </c>
      <c r="DF54" s="7">
        <f t="shared" si="55"/>
        <v>0</v>
      </c>
      <c r="DG54" s="7">
        <f t="shared" si="55"/>
        <v>8.5817703301604459E-2</v>
      </c>
      <c r="DH54" s="9">
        <f t="shared" si="55"/>
        <v>0</v>
      </c>
      <c r="DI54" s="9">
        <f t="shared" si="94"/>
        <v>0</v>
      </c>
      <c r="DJ54" s="9">
        <f t="shared" si="94"/>
        <v>0</v>
      </c>
      <c r="DK54" s="10">
        <f t="shared" si="94"/>
        <v>0</v>
      </c>
      <c r="DL54" s="10">
        <f t="shared" si="94"/>
        <v>0</v>
      </c>
      <c r="DM54" s="10">
        <f t="shared" si="94"/>
        <v>0</v>
      </c>
      <c r="DN54" s="13">
        <f t="shared" si="94"/>
        <v>0</v>
      </c>
      <c r="DP54" s="31">
        <f t="shared" si="56"/>
        <v>1</v>
      </c>
      <c r="DQ54" s="31">
        <f t="shared" si="57"/>
        <v>1</v>
      </c>
      <c r="DR54" s="31">
        <f t="shared" si="58"/>
        <v>0.4123922312575703</v>
      </c>
      <c r="DS54" s="32">
        <f t="shared" si="59"/>
        <v>0.59152025572891087</v>
      </c>
      <c r="DT54" s="32">
        <f t="shared" si="60"/>
        <v>0.98913358779436078</v>
      </c>
      <c r="DU54" s="32">
        <f t="shared" si="61"/>
        <v>0.88501848571250097</v>
      </c>
      <c r="DV54" s="33">
        <f t="shared" si="62"/>
        <v>1</v>
      </c>
      <c r="DW54" s="33">
        <f t="shared" si="63"/>
        <v>1</v>
      </c>
      <c r="DX54" s="33">
        <f t="shared" si="64"/>
        <v>1</v>
      </c>
      <c r="DY54" s="34">
        <f t="shared" si="65"/>
        <v>0.97943643024876204</v>
      </c>
      <c r="EA54" s="72">
        <f t="shared" ref="EA54:EJ54" si="107">STDEV(U42:U53)*SQRT(12)</f>
        <v>7.6386360106634091E-2</v>
      </c>
      <c r="EB54" s="72">
        <f t="shared" si="107"/>
        <v>2.5431320171727355E-2</v>
      </c>
      <c r="EC54" s="72">
        <f t="shared" si="107"/>
        <v>0.17312183277980844</v>
      </c>
      <c r="ED54" s="74">
        <f t="shared" si="107"/>
        <v>0.16905591825722571</v>
      </c>
      <c r="EE54" s="74">
        <f t="shared" si="107"/>
        <v>0.10109857883098175</v>
      </c>
      <c r="EF54" s="74">
        <f t="shared" si="107"/>
        <v>0.11299199012718146</v>
      </c>
      <c r="EG54" s="75">
        <f t="shared" si="107"/>
        <v>2.6258759270144892E-2</v>
      </c>
      <c r="EH54" s="75">
        <f t="shared" si="107"/>
        <v>7.9936487925995441E-3</v>
      </c>
      <c r="EI54" s="75">
        <f t="shared" si="107"/>
        <v>8.0067828811841799E-3</v>
      </c>
      <c r="EJ54" s="76">
        <f t="shared" si="107"/>
        <v>0.10209953082366102</v>
      </c>
    </row>
    <row r="55" spans="1:140" x14ac:dyDescent="0.25">
      <c r="A55" s="3">
        <v>35520</v>
      </c>
      <c r="B55" s="4"/>
      <c r="C55" s="22">
        <v>4.3E-3</v>
      </c>
      <c r="D55" s="22"/>
      <c r="E55" s="22">
        <v>-4.9200000000000001E-2</v>
      </c>
      <c r="F55" s="22">
        <v>-3.0000000000000001E-3</v>
      </c>
      <c r="G55" s="22">
        <v>3.8800000000000001E-2</v>
      </c>
      <c r="H55" s="22">
        <v>9.7999999999999997E-3</v>
      </c>
      <c r="J55" s="7">
        <v>-2.31548532658E-2</v>
      </c>
      <c r="K55" s="7">
        <v>-1.1929853265800001E-2</v>
      </c>
      <c r="L55" s="7">
        <v>7.9844146734199997E-2</v>
      </c>
      <c r="M55" s="9">
        <v>-2.21738532658E-2</v>
      </c>
      <c r="N55" s="9">
        <v>-1.00026222942E-2</v>
      </c>
      <c r="O55" s="9">
        <v>-8.2265902783499999E-3</v>
      </c>
      <c r="P55" s="10">
        <v>1.3041467342E-3</v>
      </c>
      <c r="Q55" s="10">
        <v>8.9671467341999999E-3</v>
      </c>
      <c r="R55" s="10">
        <v>6.7591467342E-3</v>
      </c>
      <c r="S55" s="13">
        <v>-1.46138532658E-2</v>
      </c>
      <c r="T55" s="27"/>
      <c r="U55" s="7">
        <f t="shared" si="90"/>
        <v>-2.7454853265800001E-2</v>
      </c>
      <c r="V55" s="7">
        <f t="shared" si="90"/>
        <v>-1.6229853265800002E-2</v>
      </c>
      <c r="W55" s="7">
        <f t="shared" si="90"/>
        <v>7.5544146734199999E-2</v>
      </c>
      <c r="X55" s="9">
        <f t="shared" si="90"/>
        <v>-2.6473853265799999E-2</v>
      </c>
      <c r="Y55" s="9">
        <f t="shared" si="90"/>
        <v>-1.43026222942E-2</v>
      </c>
      <c r="Z55" s="9">
        <f t="shared" si="88"/>
        <v>-1.252659027835E-2</v>
      </c>
      <c r="AA55" s="10">
        <f t="shared" si="88"/>
        <v>-2.9958532657999998E-3</v>
      </c>
      <c r="AB55" s="10">
        <f t="shared" si="88"/>
        <v>4.6671467341999999E-3</v>
      </c>
      <c r="AC55" s="10">
        <f t="shared" si="88"/>
        <v>2.4591467342E-3</v>
      </c>
      <c r="AD55" s="13">
        <f t="shared" si="88"/>
        <v>-1.8913853265800001E-2</v>
      </c>
      <c r="AF55" s="7">
        <f t="shared" si="50"/>
        <v>-7.49907832947172E-3</v>
      </c>
      <c r="AG55" s="7">
        <f t="shared" si="34"/>
        <v>-7.7117365715392971E-3</v>
      </c>
      <c r="AH55" s="7">
        <f t="shared" si="35"/>
        <v>3.3795981859245879E-2</v>
      </c>
      <c r="AI55" s="9">
        <f t="shared" si="36"/>
        <v>-2.5314120987203186E-2</v>
      </c>
      <c r="AJ55" s="9">
        <f t="shared" si="37"/>
        <v>-2.0734131335877003E-2</v>
      </c>
      <c r="AK55" s="9">
        <f t="shared" si="38"/>
        <v>1.2897347767797919E-2</v>
      </c>
      <c r="AL55" s="10">
        <f t="shared" si="39"/>
        <v>6.496961169393493E-3</v>
      </c>
      <c r="AM55" s="10">
        <f t="shared" si="40"/>
        <v>1.0505933353030794E-2</v>
      </c>
      <c r="AN55" s="10">
        <f t="shared" si="41"/>
        <v>7.5867675389478025E-3</v>
      </c>
      <c r="AO55" s="13">
        <f t="shared" si="42"/>
        <v>-7.5695864645329309E-3</v>
      </c>
      <c r="AQ55" s="31">
        <f t="shared" si="102"/>
        <v>1.3085626358405849</v>
      </c>
      <c r="AR55" s="31">
        <f t="shared" si="102"/>
        <v>1.3098367293497919</v>
      </c>
      <c r="AS55" s="31">
        <f t="shared" si="102"/>
        <v>1.0855294071178112</v>
      </c>
      <c r="AT55" s="32">
        <f t="shared" si="102"/>
        <v>1.6554273631567284</v>
      </c>
      <c r="AU55" s="32">
        <f t="shared" si="102"/>
        <v>1.1961729416041025</v>
      </c>
      <c r="AV55" s="32">
        <f t="shared" si="102"/>
        <v>1.4599408233373832</v>
      </c>
      <c r="AW55" s="33">
        <f t="shared" si="102"/>
        <v>1.5148760231814011</v>
      </c>
      <c r="AX55" s="33">
        <f t="shared" si="102"/>
        <v>1.2957507585809711</v>
      </c>
      <c r="AY55" s="33">
        <f t="shared" si="102"/>
        <v>1.3420167193838926</v>
      </c>
      <c r="AZ55" s="34">
        <f t="shared" si="102"/>
        <v>1.4874528059749086</v>
      </c>
      <c r="BB55" s="31">
        <f>MAX(AQ$17:AQ55)</f>
        <v>1.3612401558379321</v>
      </c>
      <c r="BC55" s="31">
        <f>MAX(AR$17:AR55)</f>
        <v>1.3256515579173247</v>
      </c>
      <c r="BD55" s="31">
        <f>MAX(AS$17:AS55)</f>
        <v>1.1836757589386107</v>
      </c>
      <c r="BE55" s="32">
        <f>MAX(AT$17:AT55)</f>
        <v>1.6929669642048537</v>
      </c>
      <c r="BF55" s="32">
        <f>MAX(AU$17:AU55)</f>
        <v>1.2082586969837128</v>
      </c>
      <c r="BG55" s="32">
        <f>MAX(AV$17:AV55)</f>
        <v>1.4720507819897375</v>
      </c>
      <c r="BH55" s="33">
        <f>MAX(AW$17:AW55)</f>
        <v>1.5148760231814011</v>
      </c>
      <c r="BI55" s="33">
        <f>MAX(AX$17:AX55)</f>
        <v>1.2957507585809711</v>
      </c>
      <c r="BJ55" s="33">
        <f>MAX(AY$17:AY55)</f>
        <v>1.3420167193838926</v>
      </c>
      <c r="BK55" s="34">
        <f>MAX(AZ$17:AZ55)</f>
        <v>1.5095126016381242</v>
      </c>
      <c r="BM55" s="7">
        <f t="shared" si="52"/>
        <v>3.8698182514988189E-2</v>
      </c>
      <c r="BN55" s="7">
        <f t="shared" si="52"/>
        <v>1.1929853265799961E-2</v>
      </c>
      <c r="BO55" s="7">
        <f t="shared" si="52"/>
        <v>8.2916585120241235E-2</v>
      </c>
      <c r="BP55" s="9">
        <f t="shared" si="52"/>
        <v>2.2173853265799973E-2</v>
      </c>
      <c r="BQ55" s="9">
        <f t="shared" si="93"/>
        <v>1.0002622294199993E-2</v>
      </c>
      <c r="BR55" s="9">
        <f t="shared" si="93"/>
        <v>8.2265902783500156E-3</v>
      </c>
      <c r="BS55" s="10">
        <f t="shared" si="93"/>
        <v>0</v>
      </c>
      <c r="BT55" s="10">
        <f t="shared" si="93"/>
        <v>0</v>
      </c>
      <c r="BU55" s="10">
        <f t="shared" si="93"/>
        <v>0</v>
      </c>
      <c r="BV55" s="13">
        <f t="shared" si="93"/>
        <v>1.461385326580002E-2</v>
      </c>
      <c r="BX55" s="72">
        <f t="shared" si="68"/>
        <v>-2.3154853265800003E-2</v>
      </c>
      <c r="BY55" s="72">
        <f t="shared" si="68"/>
        <v>-1.1929853265800002E-2</v>
      </c>
      <c r="BZ55" s="72">
        <f t="shared" si="68"/>
        <v>3.545381923016603E-2</v>
      </c>
      <c r="CA55" s="9">
        <f t="shared" si="68"/>
        <v>-1.1359820453915677E-2</v>
      </c>
      <c r="CB55" s="9">
        <f t="shared" si="96"/>
        <v>-9.8472041047296573E-3</v>
      </c>
      <c r="CC55" s="9">
        <f t="shared" si="96"/>
        <v>-6.7862639592862536E-3</v>
      </c>
      <c r="CD55" s="10">
        <f t="shared" si="96"/>
        <v>1.3041467342000002E-3</v>
      </c>
      <c r="CE55" s="10">
        <f t="shared" si="96"/>
        <v>8.9671467341999999E-3</v>
      </c>
      <c r="CF55" s="10">
        <f t="shared" si="96"/>
        <v>6.7591467342E-3</v>
      </c>
      <c r="CG55" s="13">
        <f t="shared" si="96"/>
        <v>-1.4224916924904045E-2</v>
      </c>
      <c r="CI55" s="31">
        <f t="shared" si="103"/>
        <v>1.3085626358405849</v>
      </c>
      <c r="CJ55" s="31">
        <f t="shared" si="103"/>
        <v>1.3098367293497919</v>
      </c>
      <c r="CK55" s="31">
        <f t="shared" si="103"/>
        <v>1.0882541134769805</v>
      </c>
      <c r="CL55" s="32">
        <f t="shared" si="103"/>
        <v>1.4676221837830314</v>
      </c>
      <c r="CM55" s="32">
        <f t="shared" si="103"/>
        <v>1.2289399115319128</v>
      </c>
      <c r="CN55" s="32">
        <f t="shared" si="103"/>
        <v>1.5672160784216207</v>
      </c>
      <c r="CO55" s="33">
        <f t="shared" si="103"/>
        <v>1.5148760231814011</v>
      </c>
      <c r="CP55" s="33">
        <f t="shared" si="103"/>
        <v>1.2957507585809711</v>
      </c>
      <c r="CQ55" s="33">
        <f t="shared" si="103"/>
        <v>1.3420167193838926</v>
      </c>
      <c r="CR55" s="34">
        <f t="shared" si="103"/>
        <v>1.4655977062945755</v>
      </c>
      <c r="CT55" s="31">
        <f>MAX(CI$17:CI55)</f>
        <v>1.3612401558379321</v>
      </c>
      <c r="CU55" s="31">
        <f>MAX(CJ$17:CJ55)</f>
        <v>1.3256515579173247</v>
      </c>
      <c r="CV55" s="31">
        <f>MAX(CK$17:CK55)</f>
        <v>1.1496529981636603</v>
      </c>
      <c r="CW55" s="32">
        <f>MAX(CL$17:CL55)</f>
        <v>1.4844856745118966</v>
      </c>
      <c r="CX55" s="32">
        <f>MAX(CM$17:CM55)</f>
        <v>1.2411618859498723</v>
      </c>
      <c r="CY55" s="32">
        <f>MAX(CN$17:CN55)</f>
        <v>1.5779242891555998</v>
      </c>
      <c r="CZ55" s="33">
        <f>MAX(CO$17:CO55)</f>
        <v>1.5148760231814011</v>
      </c>
      <c r="DA55" s="33">
        <f>MAX(CP$17:CP55)</f>
        <v>1.2957507585809711</v>
      </c>
      <c r="DB55" s="33">
        <f>MAX(CQ$17:CQ55)</f>
        <v>1.3420167193838926</v>
      </c>
      <c r="DC55" s="34">
        <f>MAX(CR$17:CR55)</f>
        <v>1.4867465524921639</v>
      </c>
      <c r="DE55" s="7">
        <f t="shared" si="55"/>
        <v>3.8698182514988189E-2</v>
      </c>
      <c r="DF55" s="7">
        <f t="shared" si="55"/>
        <v>1.1929853265799961E-2</v>
      </c>
      <c r="DG55" s="7">
        <f t="shared" si="55"/>
        <v>5.3406449411041543E-2</v>
      </c>
      <c r="DH55" s="9">
        <f t="shared" si="55"/>
        <v>1.1359820453915757E-2</v>
      </c>
      <c r="DI55" s="9">
        <f t="shared" si="94"/>
        <v>9.8472041047295636E-3</v>
      </c>
      <c r="DJ55" s="9">
        <f t="shared" si="94"/>
        <v>6.7862639592862961E-3</v>
      </c>
      <c r="DK55" s="10">
        <f t="shared" si="94"/>
        <v>0</v>
      </c>
      <c r="DL55" s="10">
        <f t="shared" si="94"/>
        <v>0</v>
      </c>
      <c r="DM55" s="10">
        <f t="shared" si="94"/>
        <v>0</v>
      </c>
      <c r="DN55" s="13">
        <f t="shared" si="94"/>
        <v>1.4224916924903954E-2</v>
      </c>
      <c r="DP55" s="31">
        <f t="shared" si="56"/>
        <v>1</v>
      </c>
      <c r="DQ55" s="31">
        <f t="shared" si="57"/>
        <v>1</v>
      </c>
      <c r="DR55" s="31">
        <f t="shared" si="58"/>
        <v>0.49432142231110082</v>
      </c>
      <c r="DS55" s="32">
        <f t="shared" si="59"/>
        <v>0.69334930202097445</v>
      </c>
      <c r="DT55" s="32">
        <f t="shared" si="60"/>
        <v>1</v>
      </c>
      <c r="DU55" s="32">
        <f t="shared" si="61"/>
        <v>0.83135064204621767</v>
      </c>
      <c r="DV55" s="33">
        <f t="shared" si="62"/>
        <v>1</v>
      </c>
      <c r="DW55" s="33">
        <f t="shared" si="63"/>
        <v>1</v>
      </c>
      <c r="DX55" s="33">
        <f t="shared" si="64"/>
        <v>1</v>
      </c>
      <c r="DY55" s="34">
        <f t="shared" si="65"/>
        <v>1</v>
      </c>
      <c r="EA55" s="72">
        <f t="shared" ref="EA55:EJ55" si="108">STDEV(U43:U54)*SQRT(12)</f>
        <v>8.2131699840631442E-2</v>
      </c>
      <c r="EB55" s="72">
        <f t="shared" si="108"/>
        <v>2.6110922735731942E-2</v>
      </c>
      <c r="EC55" s="72">
        <f t="shared" si="108"/>
        <v>0.16628421607143767</v>
      </c>
      <c r="ED55" s="74">
        <f t="shared" si="108"/>
        <v>0.13876612106132549</v>
      </c>
      <c r="EE55" s="74">
        <f t="shared" si="108"/>
        <v>8.1685085926702705E-2</v>
      </c>
      <c r="EF55" s="74">
        <f t="shared" si="108"/>
        <v>0.11756520903503152</v>
      </c>
      <c r="EG55" s="75">
        <f t="shared" si="108"/>
        <v>2.3848153306255192E-2</v>
      </c>
      <c r="EH55" s="75">
        <f t="shared" si="108"/>
        <v>7.9816370520211337E-3</v>
      </c>
      <c r="EI55" s="75">
        <f t="shared" si="108"/>
        <v>7.9325763470648111E-3</v>
      </c>
      <c r="EJ55" s="76">
        <f t="shared" si="108"/>
        <v>8.5499770429640964E-2</v>
      </c>
    </row>
    <row r="56" spans="1:140" x14ac:dyDescent="0.25">
      <c r="A56" s="3">
        <v>35550</v>
      </c>
      <c r="B56" s="4"/>
      <c r="C56" s="22">
        <v>4.3E-3</v>
      </c>
      <c r="D56" s="22"/>
      <c r="E56" s="22">
        <v>3.8100000000000002E-2</v>
      </c>
      <c r="F56" s="22">
        <v>-5.1400000000000001E-2</v>
      </c>
      <c r="G56" s="22">
        <v>-0.01</v>
      </c>
      <c r="H56" s="22">
        <v>4.8099999999999997E-2</v>
      </c>
      <c r="J56" s="7">
        <v>-8.2183129438199995E-5</v>
      </c>
      <c r="K56" s="7">
        <v>1.18918168706E-2</v>
      </c>
      <c r="L56" s="7">
        <v>-8.20518312944E-3</v>
      </c>
      <c r="M56" s="9">
        <v>5.9388816870599999E-2</v>
      </c>
      <c r="N56" s="9">
        <v>-2.7046183129399999E-2</v>
      </c>
      <c r="O56" s="9">
        <v>1.9492323432100001E-2</v>
      </c>
      <c r="P56" s="10">
        <v>3.1838168705599999E-3</v>
      </c>
      <c r="Q56" s="10">
        <v>1.00308168706E-2</v>
      </c>
      <c r="R56" s="10">
        <v>1.22688168706E-2</v>
      </c>
      <c r="S56" s="13">
        <v>2.8405816870599999E-2</v>
      </c>
      <c r="T56" s="27"/>
      <c r="U56" s="7">
        <f t="shared" si="90"/>
        <v>-4.3821831294382002E-3</v>
      </c>
      <c r="V56" s="7">
        <f t="shared" si="90"/>
        <v>7.5918168705999996E-3</v>
      </c>
      <c r="W56" s="7">
        <f t="shared" si="90"/>
        <v>-1.250518312944E-2</v>
      </c>
      <c r="X56" s="9">
        <f t="shared" si="90"/>
        <v>5.5088816870600001E-2</v>
      </c>
      <c r="Y56" s="9">
        <f t="shared" si="90"/>
        <v>-3.1346183129399997E-2</v>
      </c>
      <c r="Z56" s="9">
        <f t="shared" si="88"/>
        <v>1.5192323432100001E-2</v>
      </c>
      <c r="AA56" s="10">
        <f t="shared" si="88"/>
        <v>-1.1161831294400001E-3</v>
      </c>
      <c r="AB56" s="10">
        <f t="shared" si="88"/>
        <v>5.7308168705999998E-3</v>
      </c>
      <c r="AC56" s="10">
        <f t="shared" si="88"/>
        <v>7.9688168706000002E-3</v>
      </c>
      <c r="AD56" s="13">
        <f t="shared" si="88"/>
        <v>2.4105816870599997E-2</v>
      </c>
      <c r="AF56" s="7">
        <f t="shared" si="50"/>
        <v>-2.4555402772086746E-2</v>
      </c>
      <c r="AG56" s="7">
        <f t="shared" si="34"/>
        <v>-6.0055722260956429E-4</v>
      </c>
      <c r="AH56" s="7">
        <f t="shared" si="35"/>
        <v>2.0524794437739306E-2</v>
      </c>
      <c r="AI56" s="9">
        <f t="shared" si="36"/>
        <v>4.303448054147932E-2</v>
      </c>
      <c r="AJ56" s="9">
        <f t="shared" si="37"/>
        <v>-3.1570153026763977E-2</v>
      </c>
      <c r="AK56" s="9">
        <f t="shared" si="38"/>
        <v>-6.891804709310485E-3</v>
      </c>
      <c r="AL56" s="10">
        <f t="shared" si="39"/>
        <v>-1.4645654970477127E-2</v>
      </c>
      <c r="AM56" s="10">
        <f t="shared" si="40"/>
        <v>-3.5958598185411427E-3</v>
      </c>
      <c r="AN56" s="10">
        <f t="shared" si="41"/>
        <v>1.9091864085867081E-3</v>
      </c>
      <c r="AO56" s="13">
        <f t="shared" si="42"/>
        <v>1.0012471693384482E-2</v>
      </c>
      <c r="AQ56" s="31">
        <f t="shared" si="102"/>
        <v>1.3084550940681057</v>
      </c>
      <c r="AR56" s="31">
        <f t="shared" si="102"/>
        <v>1.3254130678656051</v>
      </c>
      <c r="AS56" s="31">
        <f t="shared" si="102"/>
        <v>1.0766224395400172</v>
      </c>
      <c r="AT56" s="32">
        <f t="shared" si="102"/>
        <v>1.7537412356698237</v>
      </c>
      <c r="AU56" s="32">
        <f t="shared" si="102"/>
        <v>1.1638210291710449</v>
      </c>
      <c r="AV56" s="32">
        <f t="shared" si="102"/>
        <v>1.4883984620576018</v>
      </c>
      <c r="AW56" s="33">
        <f t="shared" si="102"/>
        <v>1.5196991110208129</v>
      </c>
      <c r="AX56" s="33">
        <f t="shared" si="102"/>
        <v>1.3087481971502379</v>
      </c>
      <c r="AY56" s="33">
        <f t="shared" si="102"/>
        <v>1.3584816767512968</v>
      </c>
      <c r="AZ56" s="34">
        <f t="shared" si="102"/>
        <v>1.529705117985092</v>
      </c>
      <c r="BB56" s="31">
        <f>MAX(AQ$17:AQ56)</f>
        <v>1.3612401558379321</v>
      </c>
      <c r="BC56" s="31">
        <f>MAX(AR$17:AR56)</f>
        <v>1.3256515579173247</v>
      </c>
      <c r="BD56" s="31">
        <f>MAX(AS$17:AS56)</f>
        <v>1.1836757589386107</v>
      </c>
      <c r="BE56" s="32">
        <f>MAX(AT$17:AT56)</f>
        <v>1.7537412356698237</v>
      </c>
      <c r="BF56" s="32">
        <f>MAX(AU$17:AU56)</f>
        <v>1.2082586969837128</v>
      </c>
      <c r="BG56" s="32">
        <f>MAX(AV$17:AV56)</f>
        <v>1.4883984620576018</v>
      </c>
      <c r="BH56" s="33">
        <f>MAX(AW$17:AW56)</f>
        <v>1.5196991110208129</v>
      </c>
      <c r="BI56" s="33">
        <f>MAX(AX$17:AX56)</f>
        <v>1.3087481971502379</v>
      </c>
      <c r="BJ56" s="33">
        <f>MAX(AY$17:AY56)</f>
        <v>1.3584816767512968</v>
      </c>
      <c r="BK56" s="34">
        <f>MAX(AZ$17:AZ56)</f>
        <v>1.529705117985092</v>
      </c>
      <c r="BM56" s="7">
        <f t="shared" si="52"/>
        <v>3.877718530668367E-2</v>
      </c>
      <c r="BN56" s="7">
        <f t="shared" si="52"/>
        <v>1.7990402553012523E-4</v>
      </c>
      <c r="BO56" s="7">
        <f t="shared" si="52"/>
        <v>9.0441422484301759E-2</v>
      </c>
      <c r="BP56" s="9">
        <f t="shared" si="52"/>
        <v>0</v>
      </c>
      <c r="BQ56" s="9">
        <f t="shared" si="93"/>
        <v>3.6778272669256776E-2</v>
      </c>
      <c r="BR56" s="9">
        <f t="shared" si="93"/>
        <v>0</v>
      </c>
      <c r="BS56" s="10">
        <f t="shared" si="93"/>
        <v>0</v>
      </c>
      <c r="BT56" s="10">
        <f t="shared" si="93"/>
        <v>0</v>
      </c>
      <c r="BU56" s="10">
        <f t="shared" si="93"/>
        <v>0</v>
      </c>
      <c r="BV56" s="13">
        <f t="shared" si="93"/>
        <v>0</v>
      </c>
      <c r="BX56" s="72">
        <f t="shared" si="68"/>
        <v>-8.2183129438200171E-5</v>
      </c>
      <c r="BY56" s="72">
        <f t="shared" si="68"/>
        <v>1.18918168706E-2</v>
      </c>
      <c r="BZ56" s="72">
        <f t="shared" si="68"/>
        <v>-1.8815799108055633E-3</v>
      </c>
      <c r="CA56" s="9">
        <f t="shared" si="68"/>
        <v>4.2495792726391791E-2</v>
      </c>
      <c r="CB56" s="9">
        <f t="shared" si="96"/>
        <v>-2.7046183129399999E-2</v>
      </c>
      <c r="CC56" s="9">
        <f t="shared" si="96"/>
        <v>1.6930147839450134E-2</v>
      </c>
      <c r="CD56" s="10">
        <f t="shared" si="96"/>
        <v>3.1838168705599999E-3</v>
      </c>
      <c r="CE56" s="10">
        <f t="shared" si="96"/>
        <v>1.00308168706E-2</v>
      </c>
      <c r="CF56" s="10">
        <f t="shared" si="96"/>
        <v>1.22688168706E-2</v>
      </c>
      <c r="CG56" s="13">
        <f t="shared" si="96"/>
        <v>2.8405816870599995E-2</v>
      </c>
      <c r="CI56" s="31">
        <f t="shared" si="103"/>
        <v>1.3084550940681057</v>
      </c>
      <c r="CJ56" s="31">
        <f t="shared" si="103"/>
        <v>1.3254130678656051</v>
      </c>
      <c r="CK56" s="31">
        <f t="shared" si="103"/>
        <v>1.0862064763992108</v>
      </c>
      <c r="CL56" s="32">
        <f t="shared" si="103"/>
        <v>1.5299899519057296</v>
      </c>
      <c r="CM56" s="32">
        <f t="shared" si="103"/>
        <v>1.1957017776295922</v>
      </c>
      <c r="CN56" s="32">
        <f t="shared" si="103"/>
        <v>1.5937492783256619</v>
      </c>
      <c r="CO56" s="33">
        <f t="shared" si="103"/>
        <v>1.5196991110208129</v>
      </c>
      <c r="CP56" s="33">
        <f t="shared" si="103"/>
        <v>1.3087481971502379</v>
      </c>
      <c r="CQ56" s="33">
        <f t="shared" si="103"/>
        <v>1.3584816767512968</v>
      </c>
      <c r="CR56" s="34">
        <f t="shared" si="103"/>
        <v>1.5072292063455508</v>
      </c>
      <c r="CT56" s="31">
        <f>MAX(CI$17:CI56)</f>
        <v>1.3612401558379321</v>
      </c>
      <c r="CU56" s="31">
        <f>MAX(CJ$17:CJ56)</f>
        <v>1.3256515579173247</v>
      </c>
      <c r="CV56" s="31">
        <f>MAX(CK$17:CK56)</f>
        <v>1.1496529981636603</v>
      </c>
      <c r="CW56" s="32">
        <f>MAX(CL$17:CL56)</f>
        <v>1.5299899519057296</v>
      </c>
      <c r="CX56" s="32">
        <f>MAX(CM$17:CM56)</f>
        <v>1.2411618859498723</v>
      </c>
      <c r="CY56" s="32">
        <f>MAX(CN$17:CN56)</f>
        <v>1.5937492783256619</v>
      </c>
      <c r="CZ56" s="33">
        <f>MAX(CO$17:CO56)</f>
        <v>1.5196991110208129</v>
      </c>
      <c r="DA56" s="33">
        <f>MAX(CP$17:CP56)</f>
        <v>1.3087481971502379</v>
      </c>
      <c r="DB56" s="33">
        <f>MAX(CQ$17:CQ56)</f>
        <v>1.3584816767512968</v>
      </c>
      <c r="DC56" s="34">
        <f>MAX(CR$17:CR56)</f>
        <v>1.5072292063455508</v>
      </c>
      <c r="DE56" s="7">
        <f t="shared" si="55"/>
        <v>3.877718530668367E-2</v>
      </c>
      <c r="DF56" s="7">
        <f t="shared" si="55"/>
        <v>1.7990402553012523E-4</v>
      </c>
      <c r="DG56" s="7">
        <f t="shared" si="55"/>
        <v>5.5187540819527814E-2</v>
      </c>
      <c r="DH56" s="9">
        <f t="shared" si="55"/>
        <v>0</v>
      </c>
      <c r="DI56" s="9">
        <f t="shared" si="94"/>
        <v>3.6627057948600404E-2</v>
      </c>
      <c r="DJ56" s="9">
        <f t="shared" si="94"/>
        <v>0</v>
      </c>
      <c r="DK56" s="10">
        <f t="shared" si="94"/>
        <v>0</v>
      </c>
      <c r="DL56" s="10">
        <f t="shared" si="94"/>
        <v>0</v>
      </c>
      <c r="DM56" s="10">
        <f t="shared" si="94"/>
        <v>0</v>
      </c>
      <c r="DN56" s="13">
        <f t="shared" si="94"/>
        <v>0</v>
      </c>
      <c r="DP56" s="31">
        <f t="shared" si="56"/>
        <v>0.97400672971885771</v>
      </c>
      <c r="DQ56" s="31">
        <f t="shared" si="57"/>
        <v>1</v>
      </c>
      <c r="DR56" s="31">
        <f t="shared" si="58"/>
        <v>0.44505463232434439</v>
      </c>
      <c r="DS56" s="32">
        <f t="shared" si="59"/>
        <v>0.68259284931597253</v>
      </c>
      <c r="DT56" s="32">
        <f t="shared" si="60"/>
        <v>1</v>
      </c>
      <c r="DU56" s="32">
        <f t="shared" si="61"/>
        <v>0.8528540740944075</v>
      </c>
      <c r="DV56" s="33">
        <f t="shared" si="62"/>
        <v>1</v>
      </c>
      <c r="DW56" s="33">
        <f t="shared" si="63"/>
        <v>1</v>
      </c>
      <c r="DX56" s="33">
        <f t="shared" si="64"/>
        <v>1</v>
      </c>
      <c r="DY56" s="34">
        <f t="shared" si="65"/>
        <v>1</v>
      </c>
      <c r="EA56" s="72">
        <f t="shared" ref="EA56:EJ56" si="109">STDEV(U44:U55)*SQRT(12)</f>
        <v>8.9398018419823796E-2</v>
      </c>
      <c r="EB56" s="72">
        <f t="shared" si="109"/>
        <v>3.6480764609072069E-2</v>
      </c>
      <c r="EC56" s="72">
        <f t="shared" si="109"/>
        <v>0.18335760855688921</v>
      </c>
      <c r="ED56" s="74">
        <f t="shared" si="109"/>
        <v>0.14650021619800174</v>
      </c>
      <c r="EE56" s="74">
        <f t="shared" si="109"/>
        <v>8.4465895174448524E-2</v>
      </c>
      <c r="EF56" s="74">
        <f t="shared" si="109"/>
        <v>0.11725335322597098</v>
      </c>
      <c r="EG56" s="75">
        <f t="shared" si="109"/>
        <v>2.8404974798463305E-2</v>
      </c>
      <c r="EH56" s="75">
        <f t="shared" si="109"/>
        <v>8.4502137517106033E-3</v>
      </c>
      <c r="EI56" s="75">
        <f t="shared" si="109"/>
        <v>8.702747585887646E-3</v>
      </c>
      <c r="EJ56" s="76">
        <f t="shared" si="109"/>
        <v>9.2023002595485445E-2</v>
      </c>
    </row>
    <row r="57" spans="1:140" x14ac:dyDescent="0.25">
      <c r="A57" s="3">
        <v>35580</v>
      </c>
      <c r="B57" s="4"/>
      <c r="C57" s="22">
        <v>4.8999999999999998E-3</v>
      </c>
      <c r="D57" s="22"/>
      <c r="E57" s="22">
        <v>6.6699999999999995E-2</v>
      </c>
      <c r="F57" s="22">
        <v>4.7899999999999998E-2</v>
      </c>
      <c r="G57" s="22">
        <v>-4.3499999999999997E-2</v>
      </c>
      <c r="H57" s="22">
        <v>-5.2000000000000005E-2</v>
      </c>
      <c r="J57" s="7">
        <v>5.12730474719E-2</v>
      </c>
      <c r="K57" s="7">
        <v>3.0096047471899999E-2</v>
      </c>
      <c r="L57" s="7">
        <v>-6.5145952528100001E-2</v>
      </c>
      <c r="M57" s="9">
        <v>-2.03619525281E-2</v>
      </c>
      <c r="N57" s="9">
        <v>-7.7469525280500001E-3</v>
      </c>
      <c r="O57" s="9">
        <v>2.95176273599E-2</v>
      </c>
      <c r="P57" s="10">
        <v>2.8972047471899999E-2</v>
      </c>
      <c r="Q57" s="10">
        <v>1.6679047471900001E-2</v>
      </c>
      <c r="R57" s="10">
        <v>9.9260474719500003E-3</v>
      </c>
      <c r="S57" s="13">
        <v>8.6670474719500006E-3</v>
      </c>
      <c r="T57" s="27"/>
      <c r="U57" s="7">
        <f t="shared" si="90"/>
        <v>4.6373047471899999E-2</v>
      </c>
      <c r="V57" s="7">
        <f t="shared" si="90"/>
        <v>2.5196047471899997E-2</v>
      </c>
      <c r="W57" s="7">
        <f t="shared" si="90"/>
        <v>-7.0045952528100003E-2</v>
      </c>
      <c r="X57" s="9">
        <f t="shared" si="90"/>
        <v>-2.5261952528099998E-2</v>
      </c>
      <c r="Y57" s="9">
        <f t="shared" si="90"/>
        <v>-1.2646952528049999E-2</v>
      </c>
      <c r="Z57" s="9">
        <f t="shared" si="88"/>
        <v>2.4617627359900002E-2</v>
      </c>
      <c r="AA57" s="10">
        <f t="shared" si="88"/>
        <v>2.4072047471899997E-2</v>
      </c>
      <c r="AB57" s="10">
        <f t="shared" si="88"/>
        <v>1.1779047471900001E-2</v>
      </c>
      <c r="AC57" s="10">
        <f t="shared" si="88"/>
        <v>5.0260474719500004E-3</v>
      </c>
      <c r="AD57" s="13">
        <f t="shared" si="88"/>
        <v>3.7670474719500007E-3</v>
      </c>
      <c r="AF57" s="7">
        <f t="shared" si="50"/>
        <v>1.305333017794863E-2</v>
      </c>
      <c r="AG57" s="7">
        <f t="shared" si="34"/>
        <v>1.1529217061145765E-2</v>
      </c>
      <c r="AH57" s="7">
        <f t="shared" si="35"/>
        <v>-1.2518210082970924E-2</v>
      </c>
      <c r="AI57" s="9">
        <f t="shared" si="36"/>
        <v>-4.1645296442337748E-2</v>
      </c>
      <c r="AJ57" s="9">
        <f t="shared" si="37"/>
        <v>-1.0837295626704326E-2</v>
      </c>
      <c r="AK57" s="9">
        <f t="shared" si="38"/>
        <v>-1.3030426245017587E-2</v>
      </c>
      <c r="AL57" s="10">
        <f t="shared" si="39"/>
        <v>3.0003375151676191E-3</v>
      </c>
      <c r="AM57" s="10">
        <f t="shared" si="40"/>
        <v>-2.5159253295893354E-3</v>
      </c>
      <c r="AN57" s="10">
        <f t="shared" si="41"/>
        <v>-4.6985931416024355E-3</v>
      </c>
      <c r="AO57" s="13">
        <f t="shared" si="42"/>
        <v>-1.8659810907838269E-2</v>
      </c>
      <c r="AQ57" s="31">
        <f t="shared" si="102"/>
        <v>1.3755435742211091</v>
      </c>
      <c r="AR57" s="31">
        <f t="shared" si="102"/>
        <v>1.365302762475965</v>
      </c>
      <c r="AS57" s="31">
        <f t="shared" si="102"/>
        <v>1.0064848452030561</v>
      </c>
      <c r="AT57" s="32">
        <f t="shared" si="102"/>
        <v>1.7180316398825433</v>
      </c>
      <c r="AU57" s="32">
        <f t="shared" si="102"/>
        <v>1.1548049629069106</v>
      </c>
      <c r="AV57" s="32">
        <f t="shared" si="102"/>
        <v>1.5323324532236664</v>
      </c>
      <c r="AW57" s="33">
        <f t="shared" si="102"/>
        <v>1.563727905808312</v>
      </c>
      <c r="AX57" s="33">
        <f t="shared" si="102"/>
        <v>1.3305768704592704</v>
      </c>
      <c r="AY57" s="33">
        <f t="shared" si="102"/>
        <v>1.3719660303645045</v>
      </c>
      <c r="AZ57" s="34">
        <f t="shared" si="102"/>
        <v>1.5429631448607535</v>
      </c>
      <c r="BB57" s="31">
        <f>MAX(AQ$17:AQ57)</f>
        <v>1.3755435742211091</v>
      </c>
      <c r="BC57" s="31">
        <f>MAX(AR$17:AR57)</f>
        <v>1.365302762475965</v>
      </c>
      <c r="BD57" s="31">
        <f>MAX(AS$17:AS57)</f>
        <v>1.1836757589386107</v>
      </c>
      <c r="BE57" s="32">
        <f>MAX(AT$17:AT57)</f>
        <v>1.7537412356698237</v>
      </c>
      <c r="BF57" s="32">
        <f>MAX(AU$17:AU57)</f>
        <v>1.2082586969837128</v>
      </c>
      <c r="BG57" s="32">
        <f>MAX(AV$17:AV57)</f>
        <v>1.5323324532236664</v>
      </c>
      <c r="BH57" s="33">
        <f>MAX(AW$17:AW57)</f>
        <v>1.563727905808312</v>
      </c>
      <c r="BI57" s="33">
        <f>MAX(AX$17:AX57)</f>
        <v>1.3305768704592704</v>
      </c>
      <c r="BJ57" s="33">
        <f>MAX(AY$17:AY57)</f>
        <v>1.3719660303645045</v>
      </c>
      <c r="BK57" s="34">
        <f>MAX(AZ$17:AZ57)</f>
        <v>1.5429631448607535</v>
      </c>
      <c r="BM57" s="7">
        <f t="shared" si="52"/>
        <v>0</v>
      </c>
      <c r="BN57" s="7">
        <f t="shared" si="52"/>
        <v>0</v>
      </c>
      <c r="BO57" s="7">
        <f t="shared" si="52"/>
        <v>0.14969548239666552</v>
      </c>
      <c r="BP57" s="9">
        <f t="shared" si="52"/>
        <v>2.0361952528100004E-2</v>
      </c>
      <c r="BQ57" s="9">
        <f t="shared" si="93"/>
        <v>4.4240305664874316E-2</v>
      </c>
      <c r="BR57" s="9">
        <f t="shared" si="93"/>
        <v>0</v>
      </c>
      <c r="BS57" s="10">
        <f t="shared" si="93"/>
        <v>0</v>
      </c>
      <c r="BT57" s="10">
        <f t="shared" si="93"/>
        <v>0</v>
      </c>
      <c r="BU57" s="10">
        <f t="shared" si="93"/>
        <v>0</v>
      </c>
      <c r="BV57" s="13">
        <f t="shared" si="93"/>
        <v>0</v>
      </c>
      <c r="BX57" s="72">
        <f t="shared" si="68"/>
        <v>5.0067660315202663E-2</v>
      </c>
      <c r="BY57" s="72">
        <f t="shared" si="68"/>
        <v>3.0096047471899999E-2</v>
      </c>
      <c r="BZ57" s="72">
        <f t="shared" si="68"/>
        <v>-2.6274275648202026E-2</v>
      </c>
      <c r="CA57" s="9">
        <f t="shared" si="68"/>
        <v>-1.2343628155440612E-2</v>
      </c>
      <c r="CB57" s="9">
        <f t="shared" si="96"/>
        <v>-7.7469525280499992E-3</v>
      </c>
      <c r="CC57" s="9">
        <f t="shared" si="96"/>
        <v>2.5895243788428668E-2</v>
      </c>
      <c r="CD57" s="10">
        <f t="shared" si="96"/>
        <v>2.8972047471899999E-2</v>
      </c>
      <c r="CE57" s="10">
        <f t="shared" si="96"/>
        <v>1.6679047471900001E-2</v>
      </c>
      <c r="CF57" s="10">
        <f t="shared" si="96"/>
        <v>9.9260474719500003E-3</v>
      </c>
      <c r="CG57" s="13">
        <f t="shared" si="96"/>
        <v>8.6670474719500006E-3</v>
      </c>
      <c r="CI57" s="31">
        <f t="shared" si="103"/>
        <v>1.3739663792556041</v>
      </c>
      <c r="CJ57" s="31">
        <f t="shared" si="103"/>
        <v>1.365302762475965</v>
      </c>
      <c r="CK57" s="31">
        <f t="shared" si="103"/>
        <v>1.0576671880274355</v>
      </c>
      <c r="CL57" s="32">
        <f t="shared" si="103"/>
        <v>1.5111043248578448</v>
      </c>
      <c r="CM57" s="32">
        <f t="shared" si="103"/>
        <v>1.1864387327205907</v>
      </c>
      <c r="CN57" s="32">
        <f t="shared" si="103"/>
        <v>1.6350198044255373</v>
      </c>
      <c r="CO57" s="33">
        <f t="shared" si="103"/>
        <v>1.563727905808312</v>
      </c>
      <c r="CP57" s="33">
        <f t="shared" si="103"/>
        <v>1.3305768704592704</v>
      </c>
      <c r="CQ57" s="33">
        <f t="shared" si="103"/>
        <v>1.3719660303645045</v>
      </c>
      <c r="CR57" s="34">
        <f t="shared" si="103"/>
        <v>1.520292433428057</v>
      </c>
      <c r="CT57" s="31">
        <f>MAX(CI$17:CI57)</f>
        <v>1.3739663792556041</v>
      </c>
      <c r="CU57" s="31">
        <f>MAX(CJ$17:CJ57)</f>
        <v>1.365302762475965</v>
      </c>
      <c r="CV57" s="31">
        <f>MAX(CK$17:CK57)</f>
        <v>1.1496529981636603</v>
      </c>
      <c r="CW57" s="32">
        <f>MAX(CL$17:CL57)</f>
        <v>1.5299899519057296</v>
      </c>
      <c r="CX57" s="32">
        <f>MAX(CM$17:CM57)</f>
        <v>1.2411618859498723</v>
      </c>
      <c r="CY57" s="32">
        <f>MAX(CN$17:CN57)</f>
        <v>1.6350198044255373</v>
      </c>
      <c r="CZ57" s="33">
        <f>MAX(CO$17:CO57)</f>
        <v>1.563727905808312</v>
      </c>
      <c r="DA57" s="33">
        <f>MAX(CP$17:CP57)</f>
        <v>1.3305768704592704</v>
      </c>
      <c r="DB57" s="33">
        <f>MAX(CQ$17:CQ57)</f>
        <v>1.3719660303645045</v>
      </c>
      <c r="DC57" s="34">
        <f>MAX(CR$17:CR57)</f>
        <v>1.520292433428057</v>
      </c>
      <c r="DE57" s="7">
        <f t="shared" si="55"/>
        <v>0</v>
      </c>
      <c r="DF57" s="7">
        <f t="shared" si="55"/>
        <v>0</v>
      </c>
      <c r="DG57" s="7">
        <f t="shared" si="55"/>
        <v>8.001180380789126E-2</v>
      </c>
      <c r="DH57" s="9">
        <f t="shared" si="55"/>
        <v>1.2343628155440597E-2</v>
      </c>
      <c r="DI57" s="9">
        <f t="shared" si="94"/>
        <v>4.4090262397480443E-2</v>
      </c>
      <c r="DJ57" s="9">
        <f t="shared" si="94"/>
        <v>0</v>
      </c>
      <c r="DK57" s="10">
        <f t="shared" si="94"/>
        <v>0</v>
      </c>
      <c r="DL57" s="10">
        <f t="shared" si="94"/>
        <v>0</v>
      </c>
      <c r="DM57" s="10">
        <f t="shared" si="94"/>
        <v>0</v>
      </c>
      <c r="DN57" s="13">
        <f t="shared" si="94"/>
        <v>0</v>
      </c>
      <c r="DP57" s="31">
        <f t="shared" si="56"/>
        <v>1</v>
      </c>
      <c r="DQ57" s="31">
        <f t="shared" si="57"/>
        <v>1</v>
      </c>
      <c r="DR57" s="31">
        <f t="shared" si="58"/>
        <v>0.44268019367118411</v>
      </c>
      <c r="DS57" s="32">
        <f t="shared" si="59"/>
        <v>0.63522574079612537</v>
      </c>
      <c r="DT57" s="32">
        <f t="shared" si="60"/>
        <v>0.93367737618599034</v>
      </c>
      <c r="DU57" s="32">
        <f t="shared" si="61"/>
        <v>0.85822462932210575</v>
      </c>
      <c r="DV57" s="33">
        <f t="shared" si="62"/>
        <v>1</v>
      </c>
      <c r="DW57" s="33">
        <f t="shared" si="63"/>
        <v>1</v>
      </c>
      <c r="DX57" s="33">
        <f t="shared" si="64"/>
        <v>1</v>
      </c>
      <c r="DY57" s="34">
        <f t="shared" si="65"/>
        <v>1</v>
      </c>
      <c r="EA57" s="72">
        <f t="shared" ref="EA57:EJ57" si="110">STDEV(U45:U56)*SQRT(12)</f>
        <v>8.2651008201605078E-2</v>
      </c>
      <c r="EB57" s="72">
        <f t="shared" si="110"/>
        <v>3.6470566022123112E-2</v>
      </c>
      <c r="EC57" s="72">
        <f t="shared" si="110"/>
        <v>0.16564870030117237</v>
      </c>
      <c r="ED57" s="74">
        <f t="shared" si="110"/>
        <v>0.15094705885398632</v>
      </c>
      <c r="EE57" s="74">
        <f t="shared" si="110"/>
        <v>9.1362656998249844E-2</v>
      </c>
      <c r="EF57" s="74">
        <f t="shared" si="110"/>
        <v>0.11651961104750393</v>
      </c>
      <c r="EG57" s="75">
        <f t="shared" si="110"/>
        <v>2.9274280016503569E-2</v>
      </c>
      <c r="EH57" s="75">
        <f t="shared" si="110"/>
        <v>8.749690431416551E-3</v>
      </c>
      <c r="EI57" s="75">
        <f t="shared" si="110"/>
        <v>8.6625447759607153E-3</v>
      </c>
      <c r="EJ57" s="76">
        <f t="shared" si="110"/>
        <v>9.1700522008887009E-2</v>
      </c>
    </row>
    <row r="58" spans="1:140" x14ac:dyDescent="0.25">
      <c r="A58" s="3">
        <v>35611</v>
      </c>
      <c r="B58" s="4"/>
      <c r="C58" s="22">
        <v>3.7000000000000002E-3</v>
      </c>
      <c r="D58" s="22"/>
      <c r="E58" s="22">
        <v>4.0399999999999998E-2</v>
      </c>
      <c r="F58" s="22">
        <v>1.52E-2</v>
      </c>
      <c r="G58" s="22">
        <v>6.9999999999999993E-3</v>
      </c>
      <c r="H58" s="22">
        <v>2.6700000000000002E-2</v>
      </c>
      <c r="J58" s="7">
        <v>2.2329531160299999E-2</v>
      </c>
      <c r="K58" s="7">
        <v>1.1379531160300001E-2</v>
      </c>
      <c r="L58" s="7">
        <v>-8.8484688396599995E-3</v>
      </c>
      <c r="M58" s="9">
        <v>2.0557531160299999E-2</v>
      </c>
      <c r="N58" s="9">
        <v>1.67985117409E-3</v>
      </c>
      <c r="O58" s="9">
        <v>6.7661833601900007E-2</v>
      </c>
      <c r="P58" s="10">
        <v>1.6539531160299999E-2</v>
      </c>
      <c r="Q58" s="10">
        <v>2.0414531160299999E-2</v>
      </c>
      <c r="R58" s="10">
        <v>8.2115311603399993E-3</v>
      </c>
      <c r="S58" s="13">
        <v>2.2106531160300001E-2</v>
      </c>
      <c r="T58" s="27"/>
      <c r="U58" s="7">
        <f t="shared" si="90"/>
        <v>1.86295311603E-2</v>
      </c>
      <c r="V58" s="7">
        <f t="shared" si="90"/>
        <v>7.6795311603000006E-3</v>
      </c>
      <c r="W58" s="7">
        <f t="shared" si="90"/>
        <v>-1.254846883966E-2</v>
      </c>
      <c r="X58" s="9">
        <f t="shared" si="90"/>
        <v>1.6857531160299997E-2</v>
      </c>
      <c r="Y58" s="9">
        <f t="shared" si="90"/>
        <v>-2.0201488259100004E-3</v>
      </c>
      <c r="Z58" s="9">
        <f t="shared" si="88"/>
        <v>6.3961833601900012E-2</v>
      </c>
      <c r="AA58" s="10">
        <f t="shared" si="88"/>
        <v>1.2839531160299998E-2</v>
      </c>
      <c r="AB58" s="10">
        <f t="shared" si="88"/>
        <v>1.67145311603E-2</v>
      </c>
      <c r="AC58" s="10">
        <f t="shared" si="88"/>
        <v>4.5115311603399991E-3</v>
      </c>
      <c r="AD58" s="13">
        <f t="shared" si="88"/>
        <v>1.8406531160299999E-2</v>
      </c>
      <c r="AF58" s="7">
        <f t="shared" si="50"/>
        <v>-2.6009243074533173E-3</v>
      </c>
      <c r="AG58" s="7">
        <f t="shared" si="34"/>
        <v>-9.5309641299182526E-4</v>
      </c>
      <c r="AH58" s="7">
        <f t="shared" si="35"/>
        <v>2.2451608700221552E-2</v>
      </c>
      <c r="AI58" s="9">
        <f t="shared" si="36"/>
        <v>4.4550578575510199E-3</v>
      </c>
      <c r="AJ58" s="9">
        <f t="shared" si="37"/>
        <v>-2.0805753093917326E-3</v>
      </c>
      <c r="AK58" s="9">
        <f t="shared" si="38"/>
        <v>4.0626061105032668E-2</v>
      </c>
      <c r="AL58" s="10">
        <f t="shared" si="39"/>
        <v>-1.2964843054259056E-3</v>
      </c>
      <c r="AM58" s="10">
        <f t="shared" si="40"/>
        <v>6.9883061824035832E-3</v>
      </c>
      <c r="AN58" s="10">
        <f t="shared" si="41"/>
        <v>-1.8428378802935741E-3</v>
      </c>
      <c r="AO58" s="13">
        <f t="shared" si="42"/>
        <v>3.6430083479125491E-3</v>
      </c>
      <c r="AQ58" s="31">
        <f t="shared" si="102"/>
        <v>1.4062588173240298</v>
      </c>
      <c r="AR58" s="31">
        <f t="shared" si="102"/>
        <v>1.380839267804804</v>
      </c>
      <c r="AS58" s="31">
        <f t="shared" si="102"/>
        <v>0.99757899541268691</v>
      </c>
      <c r="AT58" s="32">
        <f t="shared" si="102"/>
        <v>1.7533501288538098</v>
      </c>
      <c r="AU58" s="32">
        <f t="shared" si="102"/>
        <v>1.1567448633796948</v>
      </c>
      <c r="AV58" s="32">
        <f t="shared" si="102"/>
        <v>1.6360128766964772</v>
      </c>
      <c r="AW58" s="33">
        <f t="shared" si="102"/>
        <v>1.5895912322326593</v>
      </c>
      <c r="AX58" s="33">
        <f t="shared" si="102"/>
        <v>1.3577399734424356</v>
      </c>
      <c r="AY58" s="33">
        <f t="shared" si="102"/>
        <v>1.3832319721737705</v>
      </c>
      <c r="AZ58" s="34">
        <f t="shared" si="102"/>
        <v>1.5770727077018121</v>
      </c>
      <c r="BB58" s="31">
        <f>MAX(AQ$17:AQ58)</f>
        <v>1.4062588173240298</v>
      </c>
      <c r="BC58" s="31">
        <f>MAX(AR$17:AR58)</f>
        <v>1.380839267804804</v>
      </c>
      <c r="BD58" s="31">
        <f>MAX(AS$17:AS58)</f>
        <v>1.1836757589386107</v>
      </c>
      <c r="BE58" s="32">
        <f>MAX(AT$17:AT58)</f>
        <v>1.7537412356698237</v>
      </c>
      <c r="BF58" s="32">
        <f>MAX(AU$17:AU58)</f>
        <v>1.2082586969837128</v>
      </c>
      <c r="BG58" s="32">
        <f>MAX(AV$17:AV58)</f>
        <v>1.6360128766964772</v>
      </c>
      <c r="BH58" s="33">
        <f>MAX(AW$17:AW58)</f>
        <v>1.5895912322326593</v>
      </c>
      <c r="BI58" s="33">
        <f>MAX(AX$17:AX58)</f>
        <v>1.3577399734424356</v>
      </c>
      <c r="BJ58" s="33">
        <f>MAX(AY$17:AY58)</f>
        <v>1.3832319721737705</v>
      </c>
      <c r="BK58" s="34">
        <f>MAX(AZ$17:AZ58)</f>
        <v>1.5770727077018121</v>
      </c>
      <c r="BM58" s="7">
        <f t="shared" si="52"/>
        <v>0</v>
      </c>
      <c r="BN58" s="7">
        <f t="shared" si="52"/>
        <v>0</v>
      </c>
      <c r="BO58" s="7">
        <f t="shared" si="52"/>
        <v>0.15721937542490075</v>
      </c>
      <c r="BP58" s="9">
        <f t="shared" si="52"/>
        <v>2.2301284138105058E-4</v>
      </c>
      <c r="BQ58" s="9">
        <f t="shared" si="93"/>
        <v>4.2634771620197458E-2</v>
      </c>
      <c r="BR58" s="9">
        <f t="shared" si="93"/>
        <v>0</v>
      </c>
      <c r="BS58" s="10">
        <f t="shared" si="93"/>
        <v>0</v>
      </c>
      <c r="BT58" s="10">
        <f t="shared" si="93"/>
        <v>0</v>
      </c>
      <c r="BU58" s="10">
        <f t="shared" si="93"/>
        <v>0</v>
      </c>
      <c r="BV58" s="13">
        <f t="shared" si="93"/>
        <v>0</v>
      </c>
      <c r="BX58" s="72">
        <f t="shared" si="68"/>
        <v>2.2329531160300002E-2</v>
      </c>
      <c r="BY58" s="72">
        <f t="shared" si="68"/>
        <v>1.1379531160300001E-2</v>
      </c>
      <c r="BZ58" s="72">
        <f t="shared" si="68"/>
        <v>-1.854958616217507E-3</v>
      </c>
      <c r="CA58" s="9">
        <f t="shared" si="68"/>
        <v>1.4408337719295334E-2</v>
      </c>
      <c r="CB58" s="9">
        <f t="shared" si="96"/>
        <v>1.8138327447191421E-3</v>
      </c>
      <c r="CC58" s="9">
        <f t="shared" si="96"/>
        <v>5.8593620933752845E-2</v>
      </c>
      <c r="CD58" s="10">
        <f t="shared" si="96"/>
        <v>1.6539531160299999E-2</v>
      </c>
      <c r="CE58" s="10">
        <f t="shared" si="96"/>
        <v>2.0414531160300002E-2</v>
      </c>
      <c r="CF58" s="10">
        <f t="shared" si="96"/>
        <v>8.2115311603399993E-3</v>
      </c>
      <c r="CG58" s="13">
        <f t="shared" si="96"/>
        <v>2.2106531160300001E-2</v>
      </c>
      <c r="CI58" s="31">
        <f t="shared" si="103"/>
        <v>1.4046464043343967</v>
      </c>
      <c r="CJ58" s="31">
        <f t="shared" si="103"/>
        <v>1.380839267804804</v>
      </c>
      <c r="CK58" s="31">
        <f t="shared" si="103"/>
        <v>1.0557052591639136</v>
      </c>
      <c r="CL58" s="32">
        <f t="shared" si="103"/>
        <v>1.5328768262994845</v>
      </c>
      <c r="CM58" s="32">
        <f t="shared" si="103"/>
        <v>1.1885907341436026</v>
      </c>
      <c r="CN58" s="32">
        <f t="shared" si="103"/>
        <v>1.7308215350652258</v>
      </c>
      <c r="CO58" s="33">
        <f t="shared" si="103"/>
        <v>1.5895912322326593</v>
      </c>
      <c r="CP58" s="33">
        <f t="shared" si="103"/>
        <v>1.3577399734424356</v>
      </c>
      <c r="CQ58" s="33">
        <f t="shared" si="103"/>
        <v>1.3832319721737705</v>
      </c>
      <c r="CR58" s="34">
        <f t="shared" si="103"/>
        <v>1.5539008254804025</v>
      </c>
      <c r="CT58" s="31">
        <f>MAX(CI$17:CI58)</f>
        <v>1.4046464043343967</v>
      </c>
      <c r="CU58" s="31">
        <f>MAX(CJ$17:CJ58)</f>
        <v>1.380839267804804</v>
      </c>
      <c r="CV58" s="31">
        <f>MAX(CK$17:CK58)</f>
        <v>1.1496529981636603</v>
      </c>
      <c r="CW58" s="32">
        <f>MAX(CL$17:CL58)</f>
        <v>1.5328768262994845</v>
      </c>
      <c r="CX58" s="32">
        <f>MAX(CM$17:CM58)</f>
        <v>1.2411618859498723</v>
      </c>
      <c r="CY58" s="32">
        <f>MAX(CN$17:CN58)</f>
        <v>1.7308215350652258</v>
      </c>
      <c r="CZ58" s="33">
        <f>MAX(CO$17:CO58)</f>
        <v>1.5895912322326593</v>
      </c>
      <c r="DA58" s="33">
        <f>MAX(CP$17:CP58)</f>
        <v>1.3577399734424356</v>
      </c>
      <c r="DB58" s="33">
        <f>MAX(CQ$17:CQ58)</f>
        <v>1.3832319721737705</v>
      </c>
      <c r="DC58" s="34">
        <f>MAX(CR$17:CR58)</f>
        <v>1.5539008254804025</v>
      </c>
      <c r="DE58" s="7">
        <f t="shared" si="55"/>
        <v>0</v>
      </c>
      <c r="DF58" s="7">
        <f t="shared" si="55"/>
        <v>0</v>
      </c>
      <c r="DG58" s="7">
        <f t="shared" si="55"/>
        <v>8.1718343839236166E-2</v>
      </c>
      <c r="DH58" s="9">
        <f t="shared" si="55"/>
        <v>0</v>
      </c>
      <c r="DI58" s="9">
        <f t="shared" si="94"/>
        <v>4.2356402014420966E-2</v>
      </c>
      <c r="DJ58" s="9">
        <f t="shared" si="94"/>
        <v>0</v>
      </c>
      <c r="DK58" s="10">
        <f t="shared" si="94"/>
        <v>0</v>
      </c>
      <c r="DL58" s="10">
        <f t="shared" si="94"/>
        <v>0</v>
      </c>
      <c r="DM58" s="10">
        <f t="shared" si="94"/>
        <v>0</v>
      </c>
      <c r="DN58" s="13">
        <f t="shared" si="94"/>
        <v>0</v>
      </c>
      <c r="DP58" s="31">
        <f t="shared" si="56"/>
        <v>1</v>
      </c>
      <c r="DQ58" s="31">
        <f t="shared" si="57"/>
        <v>1</v>
      </c>
      <c r="DR58" s="31">
        <f t="shared" si="58"/>
        <v>0.39653718609359473</v>
      </c>
      <c r="DS58" s="32">
        <f t="shared" si="59"/>
        <v>0.63316114720459371</v>
      </c>
      <c r="DT58" s="32">
        <f t="shared" si="60"/>
        <v>0.975792906614665</v>
      </c>
      <c r="DU58" s="32">
        <f t="shared" si="61"/>
        <v>0.86575964616825607</v>
      </c>
      <c r="DV58" s="33">
        <f t="shared" si="62"/>
        <v>1</v>
      </c>
      <c r="DW58" s="33">
        <f t="shared" si="63"/>
        <v>1</v>
      </c>
      <c r="DX58" s="33">
        <f t="shared" si="64"/>
        <v>1</v>
      </c>
      <c r="DY58" s="34">
        <f t="shared" si="65"/>
        <v>1</v>
      </c>
      <c r="EA58" s="72">
        <f t="shared" ref="EA58:EJ58" si="111">STDEV(U46:U57)*SQRT(12)</f>
        <v>9.3222287631469586E-2</v>
      </c>
      <c r="EB58" s="72">
        <f t="shared" si="111"/>
        <v>4.064547141623015E-2</v>
      </c>
      <c r="EC58" s="72">
        <f t="shared" si="111"/>
        <v>0.18348985821575448</v>
      </c>
      <c r="ED58" s="74">
        <f t="shared" si="111"/>
        <v>0.15793767580575652</v>
      </c>
      <c r="EE58" s="74">
        <f t="shared" si="111"/>
        <v>8.8011706937361794E-2</v>
      </c>
      <c r="EF58" s="74">
        <f t="shared" si="111"/>
        <v>0.11550549906384236</v>
      </c>
      <c r="EG58" s="75">
        <f t="shared" si="111"/>
        <v>3.2459653862069567E-2</v>
      </c>
      <c r="EH58" s="75">
        <f t="shared" si="111"/>
        <v>8.8561084717409012E-3</v>
      </c>
      <c r="EI58" s="75">
        <f t="shared" si="111"/>
        <v>9.0479857701498221E-3</v>
      </c>
      <c r="EJ58" s="76">
        <f t="shared" si="111"/>
        <v>9.2177677126889235E-2</v>
      </c>
    </row>
    <row r="59" spans="1:140" x14ac:dyDescent="0.25">
      <c r="A59" s="3">
        <v>35642</v>
      </c>
      <c r="B59" s="4"/>
      <c r="C59" s="22">
        <v>4.3E-3</v>
      </c>
      <c r="D59" s="22"/>
      <c r="E59" s="22">
        <v>7.22E-2</v>
      </c>
      <c r="F59" s="22">
        <v>-2.4199999999999999E-2</v>
      </c>
      <c r="G59" s="22">
        <v>-3.8E-3</v>
      </c>
      <c r="H59" s="22">
        <v>3.8399999999999997E-2</v>
      </c>
      <c r="J59" s="7">
        <v>7.0100510070600003E-2</v>
      </c>
      <c r="K59" s="7">
        <v>3.2458510070600001E-2</v>
      </c>
      <c r="L59" s="7">
        <v>-6.3387489929400007E-2</v>
      </c>
      <c r="M59" s="9">
        <v>0.101169510071</v>
      </c>
      <c r="N59" s="9">
        <v>5.6782570609099997E-2</v>
      </c>
      <c r="O59" s="9">
        <v>6.44183591581E-2</v>
      </c>
      <c r="P59" s="10">
        <v>3.5664510070600002E-2</v>
      </c>
      <c r="Q59" s="10">
        <v>2.0958510070600001E-2</v>
      </c>
      <c r="R59" s="10">
        <v>1.07455100706E-2</v>
      </c>
      <c r="S59" s="13">
        <v>6.9787510070599995E-2</v>
      </c>
      <c r="T59" s="27"/>
      <c r="U59" s="7">
        <f t="shared" si="90"/>
        <v>6.5800510070600005E-2</v>
      </c>
      <c r="V59" s="7">
        <f t="shared" si="90"/>
        <v>2.8158510070600003E-2</v>
      </c>
      <c r="W59" s="7">
        <f t="shared" si="90"/>
        <v>-6.7687489929400005E-2</v>
      </c>
      <c r="X59" s="9">
        <f t="shared" si="90"/>
        <v>9.6869510071000003E-2</v>
      </c>
      <c r="Y59" s="9">
        <f t="shared" si="90"/>
        <v>5.2482570609099999E-2</v>
      </c>
      <c r="Z59" s="9">
        <f t="shared" si="88"/>
        <v>6.0118359158100002E-2</v>
      </c>
      <c r="AA59" s="10">
        <f t="shared" si="88"/>
        <v>3.1364510070600003E-2</v>
      </c>
      <c r="AB59" s="10">
        <f t="shared" si="88"/>
        <v>1.6658510070599999E-2</v>
      </c>
      <c r="AC59" s="10">
        <f t="shared" si="88"/>
        <v>6.4455100705999996E-3</v>
      </c>
      <c r="AD59" s="13">
        <f t="shared" si="88"/>
        <v>6.5487510070599997E-2</v>
      </c>
      <c r="AF59" s="7">
        <f t="shared" si="50"/>
        <v>2.9952620151398088E-2</v>
      </c>
      <c r="AG59" s="7">
        <f t="shared" si="34"/>
        <v>1.3438899598779487E-2</v>
      </c>
      <c r="AH59" s="7">
        <f t="shared" si="35"/>
        <v>-5.4486388538959596E-3</v>
      </c>
      <c r="AI59" s="9">
        <f t="shared" si="36"/>
        <v>7.9653664698085894E-2</v>
      </c>
      <c r="AJ59" s="9">
        <f t="shared" si="37"/>
        <v>5.4683309587120608E-2</v>
      </c>
      <c r="AK59" s="9">
        <f t="shared" si="38"/>
        <v>1.9477242964046432E-2</v>
      </c>
      <c r="AL59" s="10">
        <f t="shared" si="39"/>
        <v>8.8423697070031532E-3</v>
      </c>
      <c r="AM59" s="10">
        <f t="shared" si="40"/>
        <v>1.4080957090437021E-3</v>
      </c>
      <c r="AN59" s="10">
        <f t="shared" si="41"/>
        <v>-3.9839401874791954E-3</v>
      </c>
      <c r="AO59" s="13">
        <f t="shared" si="42"/>
        <v>4.1458052998009268E-2</v>
      </c>
      <c r="AQ59" s="31">
        <f t="shared" si="102"/>
        <v>1.5048382777097231</v>
      </c>
      <c r="AR59" s="31">
        <f t="shared" si="102"/>
        <v>1.4256592530847263</v>
      </c>
      <c r="AS59" s="31">
        <f t="shared" si="102"/>
        <v>0.93434496688718427</v>
      </c>
      <c r="AT59" s="32">
        <f t="shared" si="102"/>
        <v>1.9307357023728744</v>
      </c>
      <c r="AU59" s="32">
        <f t="shared" si="102"/>
        <v>1.2224278102612662</v>
      </c>
      <c r="AV59" s="32">
        <f t="shared" si="102"/>
        <v>1.7414021417747874</v>
      </c>
      <c r="AW59" s="33">
        <f t="shared" si="102"/>
        <v>1.6462832247427583</v>
      </c>
      <c r="AX59" s="33">
        <f t="shared" si="102"/>
        <v>1.386196180349085</v>
      </c>
      <c r="AY59" s="33">
        <f t="shared" si="102"/>
        <v>1.3980955052607396</v>
      </c>
      <c r="AZ59" s="34">
        <f t="shared" si="102"/>
        <v>1.6871326851726207</v>
      </c>
      <c r="BB59" s="31">
        <f>MAX(AQ$17:AQ59)</f>
        <v>1.5048382777097231</v>
      </c>
      <c r="BC59" s="31">
        <f>MAX(AR$17:AR59)</f>
        <v>1.4256592530847263</v>
      </c>
      <c r="BD59" s="31">
        <f>MAX(AS$17:AS59)</f>
        <v>1.1836757589386107</v>
      </c>
      <c r="BE59" s="32">
        <f>MAX(AT$17:AT59)</f>
        <v>1.9307357023728744</v>
      </c>
      <c r="BF59" s="32">
        <f>MAX(AU$17:AU59)</f>
        <v>1.2224278102612662</v>
      </c>
      <c r="BG59" s="32">
        <f>MAX(AV$17:AV59)</f>
        <v>1.7414021417747874</v>
      </c>
      <c r="BH59" s="33">
        <f>MAX(AW$17:AW59)</f>
        <v>1.6462832247427583</v>
      </c>
      <c r="BI59" s="33">
        <f>MAX(AX$17:AX59)</f>
        <v>1.386196180349085</v>
      </c>
      <c r="BJ59" s="33">
        <f>MAX(AY$17:AY59)</f>
        <v>1.3980955052607396</v>
      </c>
      <c r="BK59" s="34">
        <f>MAX(AZ$17:AZ59)</f>
        <v>1.6871326851726207</v>
      </c>
      <c r="BM59" s="7">
        <f t="shared" si="52"/>
        <v>0</v>
      </c>
      <c r="BN59" s="7">
        <f t="shared" si="52"/>
        <v>0</v>
      </c>
      <c r="BO59" s="7">
        <f t="shared" si="52"/>
        <v>0.21064112377784827</v>
      </c>
      <c r="BP59" s="9">
        <f t="shared" si="52"/>
        <v>0</v>
      </c>
      <c r="BQ59" s="9">
        <f t="shared" si="93"/>
        <v>0</v>
      </c>
      <c r="BR59" s="9">
        <f t="shared" si="93"/>
        <v>0</v>
      </c>
      <c r="BS59" s="10">
        <f t="shared" si="93"/>
        <v>0</v>
      </c>
      <c r="BT59" s="10">
        <f t="shared" si="93"/>
        <v>0</v>
      </c>
      <c r="BU59" s="10">
        <f t="shared" si="93"/>
        <v>0</v>
      </c>
      <c r="BV59" s="13">
        <f t="shared" si="93"/>
        <v>0</v>
      </c>
      <c r="BX59" s="72">
        <f t="shared" si="68"/>
        <v>7.0100510070600003E-2</v>
      </c>
      <c r="BY59" s="72">
        <f t="shared" si="68"/>
        <v>3.2458510070600001E-2</v>
      </c>
      <c r="BZ59" s="72">
        <f t="shared" si="68"/>
        <v>-2.254060679034281E-2</v>
      </c>
      <c r="CA59" s="9">
        <f t="shared" si="68"/>
        <v>6.5634010125701303E-2</v>
      </c>
      <c r="CB59" s="9">
        <f t="shared" si="96"/>
        <v>5.5512120121263074E-2</v>
      </c>
      <c r="CC59" s="9">
        <f t="shared" si="96"/>
        <v>5.6348049352932791E-2</v>
      </c>
      <c r="CD59" s="10">
        <f t="shared" si="96"/>
        <v>3.5664510070600002E-2</v>
      </c>
      <c r="CE59" s="10">
        <f t="shared" si="96"/>
        <v>2.0958510070599998E-2</v>
      </c>
      <c r="CF59" s="10">
        <f t="shared" si="96"/>
        <v>1.07455100706E-2</v>
      </c>
      <c r="CG59" s="13">
        <f t="shared" si="96"/>
        <v>6.9787510070599995E-2</v>
      </c>
      <c r="CI59" s="31">
        <f t="shared" si="103"/>
        <v>1.5031128337470723</v>
      </c>
      <c r="CJ59" s="31">
        <f t="shared" si="103"/>
        <v>1.4256592530847263</v>
      </c>
      <c r="CK59" s="31">
        <f t="shared" si="103"/>
        <v>1.0319090220306029</v>
      </c>
      <c r="CL59" s="32">
        <f t="shared" si="103"/>
        <v>1.6334856794382779</v>
      </c>
      <c r="CM59" s="32">
        <f t="shared" si="103"/>
        <v>1.2545719257524026</v>
      </c>
      <c r="CN59" s="32">
        <f t="shared" si="103"/>
        <v>1.8283499523441999</v>
      </c>
      <c r="CO59" s="33">
        <f t="shared" si="103"/>
        <v>1.6462832247427583</v>
      </c>
      <c r="CP59" s="33">
        <f t="shared" si="103"/>
        <v>1.386196180349085</v>
      </c>
      <c r="CQ59" s="33">
        <f t="shared" si="103"/>
        <v>1.3980955052607396</v>
      </c>
      <c r="CR59" s="34">
        <f t="shared" si="103"/>
        <v>1.6623436949873298</v>
      </c>
      <c r="CT59" s="31">
        <f>MAX(CI$17:CI59)</f>
        <v>1.5031128337470723</v>
      </c>
      <c r="CU59" s="31">
        <f>MAX(CJ$17:CJ59)</f>
        <v>1.4256592530847263</v>
      </c>
      <c r="CV59" s="31">
        <f>MAX(CK$17:CK59)</f>
        <v>1.1496529981636603</v>
      </c>
      <c r="CW59" s="32">
        <f>MAX(CL$17:CL59)</f>
        <v>1.6334856794382779</v>
      </c>
      <c r="CX59" s="32">
        <f>MAX(CM$17:CM59)</f>
        <v>1.2545719257524026</v>
      </c>
      <c r="CY59" s="32">
        <f>MAX(CN$17:CN59)</f>
        <v>1.8283499523441999</v>
      </c>
      <c r="CZ59" s="33">
        <f>MAX(CO$17:CO59)</f>
        <v>1.6462832247427583</v>
      </c>
      <c r="DA59" s="33">
        <f>MAX(CP$17:CP59)</f>
        <v>1.386196180349085</v>
      </c>
      <c r="DB59" s="33">
        <f>MAX(CQ$17:CQ59)</f>
        <v>1.3980955052607396</v>
      </c>
      <c r="DC59" s="34">
        <f>MAX(CR$17:CR59)</f>
        <v>1.6623436949873298</v>
      </c>
      <c r="DE59" s="7">
        <f t="shared" si="55"/>
        <v>0</v>
      </c>
      <c r="DF59" s="7">
        <f t="shared" si="55"/>
        <v>0</v>
      </c>
      <c r="DG59" s="7">
        <f t="shared" si="55"/>
        <v>0.10241696957354068</v>
      </c>
      <c r="DH59" s="9">
        <f t="shared" si="55"/>
        <v>0</v>
      </c>
      <c r="DI59" s="9">
        <f t="shared" si="94"/>
        <v>0</v>
      </c>
      <c r="DJ59" s="9">
        <f t="shared" si="94"/>
        <v>0</v>
      </c>
      <c r="DK59" s="10">
        <f t="shared" si="94"/>
        <v>0</v>
      </c>
      <c r="DL59" s="10">
        <f t="shared" si="94"/>
        <v>0</v>
      </c>
      <c r="DM59" s="10">
        <f t="shared" si="94"/>
        <v>0</v>
      </c>
      <c r="DN59" s="13">
        <f t="shared" si="94"/>
        <v>0</v>
      </c>
      <c r="DP59" s="31">
        <f t="shared" si="56"/>
        <v>1</v>
      </c>
      <c r="DQ59" s="31">
        <f t="shared" si="57"/>
        <v>1</v>
      </c>
      <c r="DR59" s="31">
        <f t="shared" si="58"/>
        <v>0.37055465479556599</v>
      </c>
      <c r="DS59" s="32">
        <f t="shared" si="59"/>
        <v>0.63483301035132245</v>
      </c>
      <c r="DT59" s="32">
        <f t="shared" si="60"/>
        <v>1</v>
      </c>
      <c r="DU59" s="32">
        <f t="shared" si="61"/>
        <v>0.83584300830100866</v>
      </c>
      <c r="DV59" s="33">
        <f t="shared" si="62"/>
        <v>1</v>
      </c>
      <c r="DW59" s="33">
        <f t="shared" si="63"/>
        <v>1</v>
      </c>
      <c r="DX59" s="33">
        <f t="shared" si="64"/>
        <v>1</v>
      </c>
      <c r="DY59" s="34">
        <f t="shared" si="65"/>
        <v>1</v>
      </c>
      <c r="EA59" s="72">
        <f t="shared" ref="EA59:EJ59" si="112">STDEV(U47:U58)*SQRT(12)</f>
        <v>9.0523797433762487E-2</v>
      </c>
      <c r="EB59" s="72">
        <f t="shared" si="112"/>
        <v>3.9045114971059974E-2</v>
      </c>
      <c r="EC59" s="72">
        <f t="shared" si="112"/>
        <v>0.1777362915019606</v>
      </c>
      <c r="ED59" s="74">
        <f t="shared" si="112"/>
        <v>0.15752173936994718</v>
      </c>
      <c r="EE59" s="74">
        <f t="shared" si="112"/>
        <v>8.8002165168639623E-2</v>
      </c>
      <c r="EF59" s="74">
        <f t="shared" si="112"/>
        <v>0.11963969191208143</v>
      </c>
      <c r="EG59" s="75">
        <f t="shared" si="112"/>
        <v>3.1992167165740534E-2</v>
      </c>
      <c r="EH59" s="75">
        <f t="shared" si="112"/>
        <v>1.2369505072723781E-2</v>
      </c>
      <c r="EI59" s="75">
        <f t="shared" si="112"/>
        <v>9.5759352426324183E-3</v>
      </c>
      <c r="EJ59" s="76">
        <f t="shared" si="112"/>
        <v>9.236837658830814E-2</v>
      </c>
    </row>
    <row r="60" spans="1:140" x14ac:dyDescent="0.25">
      <c r="A60" s="3">
        <v>35671</v>
      </c>
      <c r="B60" s="4"/>
      <c r="C60" s="22">
        <v>4.0999999999999995E-3</v>
      </c>
      <c r="D60" s="22"/>
      <c r="E60" s="22">
        <v>-4.0399999999999998E-2</v>
      </c>
      <c r="F60" s="22">
        <v>7.4800000000000005E-2</v>
      </c>
      <c r="G60" s="22">
        <v>1.03E-2</v>
      </c>
      <c r="H60" s="22">
        <v>-2.53E-2</v>
      </c>
      <c r="J60" s="7">
        <v>6.0400993573499996E-3</v>
      </c>
      <c r="K60" s="7">
        <v>-9.3379006426500006E-3</v>
      </c>
      <c r="L60" s="7">
        <v>-8.9790064265000003E-4</v>
      </c>
      <c r="M60" s="9">
        <v>-2.4297900642700002E-2</v>
      </c>
      <c r="N60" s="9">
        <v>-7.2846771484799996E-2</v>
      </c>
      <c r="O60" s="9">
        <v>-3.6605521442299997E-2</v>
      </c>
      <c r="P60" s="10">
        <v>-2.74590064265E-3</v>
      </c>
      <c r="Q60" s="10">
        <v>1.73020993573E-2</v>
      </c>
      <c r="R60" s="10">
        <v>8.0030993573499999E-3</v>
      </c>
      <c r="S60" s="13">
        <v>-1.27349006427E-2</v>
      </c>
      <c r="T60" s="27"/>
      <c r="U60" s="7">
        <f t="shared" si="90"/>
        <v>1.9400993573500001E-3</v>
      </c>
      <c r="V60" s="7">
        <f t="shared" si="90"/>
        <v>-1.343790064265E-2</v>
      </c>
      <c r="W60" s="7">
        <f t="shared" si="90"/>
        <v>-4.9979006426499996E-3</v>
      </c>
      <c r="X60" s="9">
        <f t="shared" si="90"/>
        <v>-2.8397900642700001E-2</v>
      </c>
      <c r="Y60" s="9">
        <f t="shared" si="90"/>
        <v>-7.6946771484800003E-2</v>
      </c>
      <c r="Z60" s="9">
        <f t="shared" si="88"/>
        <v>-4.0705521442299997E-2</v>
      </c>
      <c r="AA60" s="10">
        <f t="shared" si="88"/>
        <v>-6.8459006426499994E-3</v>
      </c>
      <c r="AB60" s="10">
        <f t="shared" si="88"/>
        <v>1.32020993573E-2</v>
      </c>
      <c r="AC60" s="10">
        <f t="shared" si="88"/>
        <v>3.9030993573500004E-3</v>
      </c>
      <c r="AD60" s="13">
        <f t="shared" si="88"/>
        <v>-1.6834900642699997E-2</v>
      </c>
      <c r="AF60" s="7">
        <f t="shared" si="50"/>
        <v>1.7850798093277411E-2</v>
      </c>
      <c r="AG60" s="7">
        <f t="shared" si="34"/>
        <v>-6.604232046095347E-3</v>
      </c>
      <c r="AH60" s="7">
        <f t="shared" si="35"/>
        <v>-3.9208291709004188E-2</v>
      </c>
      <c r="AI60" s="9">
        <f t="shared" si="36"/>
        <v>-2.8570170697985366E-2</v>
      </c>
      <c r="AJ60" s="9">
        <f t="shared" si="37"/>
        <v>-8.2752549203797113E-2</v>
      </c>
      <c r="AK60" s="9">
        <f t="shared" si="38"/>
        <v>-2.007048353876965E-2</v>
      </c>
      <c r="AL60" s="10">
        <f t="shared" si="39"/>
        <v>3.2622514156033754E-4</v>
      </c>
      <c r="AM60" s="10">
        <f t="shared" si="40"/>
        <v>1.7512179480023655E-2</v>
      </c>
      <c r="AN60" s="10">
        <f t="shared" si="41"/>
        <v>7.9030247308549892E-3</v>
      </c>
      <c r="AO60" s="13">
        <f t="shared" si="42"/>
        <v>-8.054791749916853E-3</v>
      </c>
      <c r="AQ60" s="31">
        <f t="shared" si="102"/>
        <v>1.5139276504238333</v>
      </c>
      <c r="AR60" s="31">
        <f t="shared" si="102"/>
        <v>1.4123465886291464</v>
      </c>
      <c r="AS60" s="31">
        <f t="shared" si="102"/>
        <v>0.93350601794095944</v>
      </c>
      <c r="AT60" s="32">
        <f t="shared" si="102"/>
        <v>1.8838228781093047</v>
      </c>
      <c r="AU60" s="32">
        <f t="shared" si="102"/>
        <v>1.1333778909104992</v>
      </c>
      <c r="AV60" s="32">
        <f t="shared" si="102"/>
        <v>1.6776572083343833</v>
      </c>
      <c r="AW60" s="33">
        <f t="shared" si="102"/>
        <v>1.6417626945779533</v>
      </c>
      <c r="AX60" s="33">
        <f t="shared" si="102"/>
        <v>1.4101802843901947</v>
      </c>
      <c r="AY60" s="33">
        <f t="shared" si="102"/>
        <v>1.4092846025004058</v>
      </c>
      <c r="AZ60" s="34">
        <f t="shared" si="102"/>
        <v>1.6656472180558957</v>
      </c>
      <c r="BB60" s="31">
        <f>MAX(AQ$17:AQ60)</f>
        <v>1.5139276504238333</v>
      </c>
      <c r="BC60" s="31">
        <f>MAX(AR$17:AR60)</f>
        <v>1.4256592530847263</v>
      </c>
      <c r="BD60" s="31">
        <f>MAX(AS$17:AS60)</f>
        <v>1.1836757589386107</v>
      </c>
      <c r="BE60" s="32">
        <f>MAX(AT$17:AT60)</f>
        <v>1.9307357023728744</v>
      </c>
      <c r="BF60" s="32">
        <f>MAX(AU$17:AU60)</f>
        <v>1.2224278102612662</v>
      </c>
      <c r="BG60" s="32">
        <f>MAX(AV$17:AV60)</f>
        <v>1.7414021417747874</v>
      </c>
      <c r="BH60" s="33">
        <f>MAX(AW$17:AW60)</f>
        <v>1.6462832247427583</v>
      </c>
      <c r="BI60" s="33">
        <f>MAX(AX$17:AX60)</f>
        <v>1.4101802843901947</v>
      </c>
      <c r="BJ60" s="33">
        <f>MAX(AY$17:AY60)</f>
        <v>1.4092846025004058</v>
      </c>
      <c r="BK60" s="34">
        <f>MAX(AZ$17:AZ60)</f>
        <v>1.6871326851726207</v>
      </c>
      <c r="BM60" s="7">
        <f t="shared" si="52"/>
        <v>0</v>
      </c>
      <c r="BN60" s="7">
        <f t="shared" si="52"/>
        <v>9.3379006426500683E-3</v>
      </c>
      <c r="BO60" s="7">
        <f t="shared" si="52"/>
        <v>0.21134988962008966</v>
      </c>
      <c r="BP60" s="9">
        <f t="shared" si="52"/>
        <v>2.4297900642699991E-2</v>
      </c>
      <c r="BQ60" s="9">
        <f t="shared" si="93"/>
        <v>7.284677148480008E-2</v>
      </c>
      <c r="BR60" s="9">
        <f t="shared" si="93"/>
        <v>3.660552144229999E-2</v>
      </c>
      <c r="BS60" s="10">
        <f t="shared" si="93"/>
        <v>2.7459006426499826E-3</v>
      </c>
      <c r="BT60" s="10">
        <f t="shared" si="93"/>
        <v>0</v>
      </c>
      <c r="BU60" s="10">
        <f t="shared" si="93"/>
        <v>0</v>
      </c>
      <c r="BV60" s="13">
        <f t="shared" si="93"/>
        <v>1.2734900642700041E-2</v>
      </c>
      <c r="BX60" s="72">
        <f t="shared" si="68"/>
        <v>6.0400993573499996E-3</v>
      </c>
      <c r="BY60" s="72">
        <f t="shared" si="68"/>
        <v>-9.3379006426500006E-3</v>
      </c>
      <c r="BZ60" s="72">
        <f t="shared" si="68"/>
        <v>2.2480046526602918E-3</v>
      </c>
      <c r="CA60" s="9">
        <f t="shared" si="68"/>
        <v>-1.3927924752662996E-2</v>
      </c>
      <c r="CB60" s="9">
        <f t="shared" si="96"/>
        <v>-7.284677148480001E-2</v>
      </c>
      <c r="CC60" s="9">
        <f t="shared" si="96"/>
        <v>-2.9923425496793242E-2</v>
      </c>
      <c r="CD60" s="10">
        <f t="shared" si="96"/>
        <v>-2.74590064265E-3</v>
      </c>
      <c r="CE60" s="10">
        <f t="shared" si="96"/>
        <v>1.73020993573E-2</v>
      </c>
      <c r="CF60" s="10">
        <f t="shared" si="96"/>
        <v>8.0030993573499999E-3</v>
      </c>
      <c r="CG60" s="13">
        <f t="shared" si="96"/>
        <v>-1.2734900642699998E-2</v>
      </c>
      <c r="CI60" s="31">
        <f t="shared" si="103"/>
        <v>1.5121917846082125</v>
      </c>
      <c r="CJ60" s="31">
        <f t="shared" si="103"/>
        <v>1.4123465886291464</v>
      </c>
      <c r="CK60" s="31">
        <f t="shared" si="103"/>
        <v>1.0342287583132497</v>
      </c>
      <c r="CL60" s="32">
        <f t="shared" si="103"/>
        <v>1.610734613810509</v>
      </c>
      <c r="CM60" s="32">
        <f t="shared" si="103"/>
        <v>1.1631804113658719</v>
      </c>
      <c r="CN60" s="32">
        <f t="shared" si="103"/>
        <v>1.7736394587631628</v>
      </c>
      <c r="CO60" s="33">
        <f t="shared" si="103"/>
        <v>1.6417626945779533</v>
      </c>
      <c r="CP60" s="33">
        <f t="shared" si="103"/>
        <v>1.4101802843901947</v>
      </c>
      <c r="CQ60" s="33">
        <f t="shared" si="103"/>
        <v>1.4092846025004058</v>
      </c>
      <c r="CR60" s="34">
        <f t="shared" si="103"/>
        <v>1.6411739131976473</v>
      </c>
      <c r="CT60" s="31">
        <f>MAX(CI$17:CI60)</f>
        <v>1.5121917846082125</v>
      </c>
      <c r="CU60" s="31">
        <f>MAX(CJ$17:CJ60)</f>
        <v>1.4256592530847263</v>
      </c>
      <c r="CV60" s="31">
        <f>MAX(CK$17:CK60)</f>
        <v>1.1496529981636603</v>
      </c>
      <c r="CW60" s="32">
        <f>MAX(CL$17:CL60)</f>
        <v>1.6334856794382779</v>
      </c>
      <c r="CX60" s="32">
        <f>MAX(CM$17:CM60)</f>
        <v>1.2545719257524026</v>
      </c>
      <c r="CY60" s="32">
        <f>MAX(CN$17:CN60)</f>
        <v>1.8283499523441999</v>
      </c>
      <c r="CZ60" s="33">
        <f>MAX(CO$17:CO60)</f>
        <v>1.6462832247427583</v>
      </c>
      <c r="DA60" s="33">
        <f>MAX(CP$17:CP60)</f>
        <v>1.4101802843901947</v>
      </c>
      <c r="DB60" s="33">
        <f>MAX(CQ$17:CQ60)</f>
        <v>1.4092846025004058</v>
      </c>
      <c r="DC60" s="34">
        <f>MAX(CR$17:CR60)</f>
        <v>1.6623436949873298</v>
      </c>
      <c r="DE60" s="7">
        <f t="shared" si="55"/>
        <v>0</v>
      </c>
      <c r="DF60" s="7">
        <f t="shared" si="55"/>
        <v>9.3379006426500683E-3</v>
      </c>
      <c r="DG60" s="7">
        <f t="shared" si="55"/>
        <v>0.10039919874499319</v>
      </c>
      <c r="DH60" s="9">
        <f t="shared" si="55"/>
        <v>1.392792475266302E-2</v>
      </c>
      <c r="DI60" s="9">
        <f t="shared" si="94"/>
        <v>7.2846771484799969E-2</v>
      </c>
      <c r="DJ60" s="9">
        <f t="shared" si="94"/>
        <v>2.992342549679327E-2</v>
      </c>
      <c r="DK60" s="10">
        <f t="shared" si="94"/>
        <v>2.7459006426499826E-3</v>
      </c>
      <c r="DL60" s="10">
        <f t="shared" si="94"/>
        <v>0</v>
      </c>
      <c r="DM60" s="10">
        <f t="shared" si="94"/>
        <v>0</v>
      </c>
      <c r="DN60" s="13">
        <f t="shared" si="94"/>
        <v>1.273490064270006E-2</v>
      </c>
      <c r="DP60" s="31">
        <f t="shared" si="56"/>
        <v>1</v>
      </c>
      <c r="DQ60" s="31">
        <f t="shared" si="57"/>
        <v>1</v>
      </c>
      <c r="DR60" s="31">
        <f t="shared" si="58"/>
        <v>0.42828073262510541</v>
      </c>
      <c r="DS60" s="32">
        <f t="shared" si="59"/>
        <v>0.672794817129029</v>
      </c>
      <c r="DT60" s="32">
        <f t="shared" si="60"/>
        <v>0.76704973411031341</v>
      </c>
      <c r="DU60" s="32">
        <f t="shared" si="61"/>
        <v>0.85414956348634807</v>
      </c>
      <c r="DV60" s="33">
        <f t="shared" si="62"/>
        <v>1</v>
      </c>
      <c r="DW60" s="33">
        <f t="shared" si="63"/>
        <v>1</v>
      </c>
      <c r="DX60" s="33">
        <f t="shared" si="64"/>
        <v>1</v>
      </c>
      <c r="DY60" s="34">
        <f t="shared" si="65"/>
        <v>1</v>
      </c>
      <c r="EA60" s="72">
        <f t="shared" ref="EA60:EJ60" si="113">STDEV(U48:U59)*SQRT(12)</f>
        <v>9.042136291778223E-2</v>
      </c>
      <c r="EB60" s="72">
        <f t="shared" si="113"/>
        <v>4.2011543779714819E-2</v>
      </c>
      <c r="EC60" s="72">
        <f t="shared" si="113"/>
        <v>0.15535044037709639</v>
      </c>
      <c r="ED60" s="74">
        <f t="shared" si="113"/>
        <v>0.14173319411509572</v>
      </c>
      <c r="EE60" s="74">
        <f t="shared" si="113"/>
        <v>9.8712951026863463E-2</v>
      </c>
      <c r="EF60" s="74">
        <f t="shared" si="113"/>
        <v>0.10539784679740238</v>
      </c>
      <c r="EG60" s="75">
        <f t="shared" si="113"/>
        <v>3.3725795675050518E-2</v>
      </c>
      <c r="EH60" s="75">
        <f t="shared" si="113"/>
        <v>1.4878832803932235E-2</v>
      </c>
      <c r="EI60" s="75">
        <f t="shared" si="113"/>
        <v>9.5103745948390498E-3</v>
      </c>
      <c r="EJ60" s="76">
        <f t="shared" si="113"/>
        <v>8.1449692905170554E-2</v>
      </c>
    </row>
    <row r="61" spans="1:140" x14ac:dyDescent="0.25">
      <c r="A61" s="3">
        <v>35703</v>
      </c>
      <c r="B61" s="4"/>
      <c r="C61" s="22">
        <v>4.4000000000000003E-3</v>
      </c>
      <c r="D61" s="22"/>
      <c r="E61" s="22">
        <v>5.4100000000000002E-2</v>
      </c>
      <c r="F61" s="22">
        <v>2.6800000000000001E-2</v>
      </c>
      <c r="G61" s="22">
        <v>-2.8000000000000004E-3</v>
      </c>
      <c r="H61" s="22">
        <v>1.46E-2</v>
      </c>
      <c r="J61" s="7">
        <v>5.8925970795199997E-2</v>
      </c>
      <c r="K61" s="7">
        <v>1.79579707952E-2</v>
      </c>
      <c r="L61" s="7">
        <v>-3.3401029204800002E-2</v>
      </c>
      <c r="M61" s="9">
        <v>4.61139707952E-2</v>
      </c>
      <c r="N61" s="9">
        <v>3.6151970795200002E-2</v>
      </c>
      <c r="O61" s="9">
        <v>2.76841410281E-2</v>
      </c>
      <c r="P61" s="10">
        <v>2.4849970795199999E-2</v>
      </c>
      <c r="Q61" s="10">
        <v>1.0180970795200001E-2</v>
      </c>
      <c r="R61" s="10">
        <v>1.13129707952E-2</v>
      </c>
      <c r="S61" s="13">
        <v>3.9791970795199999E-2</v>
      </c>
      <c r="T61" s="27"/>
      <c r="U61" s="7">
        <f t="shared" si="90"/>
        <v>5.4525970795199996E-2</v>
      </c>
      <c r="V61" s="7">
        <f t="shared" si="90"/>
        <v>1.3557970795199999E-2</v>
      </c>
      <c r="W61" s="7">
        <f t="shared" si="90"/>
        <v>-3.7801029204800003E-2</v>
      </c>
      <c r="X61" s="9">
        <f t="shared" si="90"/>
        <v>4.1713970795199999E-2</v>
      </c>
      <c r="Y61" s="9">
        <f t="shared" si="90"/>
        <v>3.17519707952E-2</v>
      </c>
      <c r="Z61" s="9">
        <f t="shared" si="88"/>
        <v>2.3284141028099999E-2</v>
      </c>
      <c r="AA61" s="10">
        <f t="shared" si="88"/>
        <v>2.0449970795199997E-2</v>
      </c>
      <c r="AB61" s="10">
        <f t="shared" si="88"/>
        <v>5.7809707952000003E-3</v>
      </c>
      <c r="AC61" s="10">
        <f t="shared" si="88"/>
        <v>6.9129707951999997E-3</v>
      </c>
      <c r="AD61" s="13">
        <f t="shared" si="88"/>
        <v>3.5391970795199998E-2</v>
      </c>
      <c r="AF61" s="7">
        <f t="shared" si="50"/>
        <v>2.6998067151822593E-2</v>
      </c>
      <c r="AG61" s="7">
        <f t="shared" si="34"/>
        <v>2.3029637970703402E-3</v>
      </c>
      <c r="AH61" s="7">
        <f t="shared" si="35"/>
        <v>8.933991650742816E-3</v>
      </c>
      <c r="AI61" s="9">
        <f t="shared" si="36"/>
        <v>2.7237812040838996E-2</v>
      </c>
      <c r="AJ61" s="9">
        <f t="shared" si="37"/>
        <v>3.2665694211799462E-2</v>
      </c>
      <c r="AK61" s="9">
        <f t="shared" si="38"/>
        <v>-7.5070782817060686E-3</v>
      </c>
      <c r="AL61" s="10">
        <f t="shared" si="39"/>
        <v>2.7010650432844063E-3</v>
      </c>
      <c r="AM61" s="10">
        <f t="shared" si="40"/>
        <v>-6.3251722504995738E-3</v>
      </c>
      <c r="AN61" s="10">
        <f t="shared" si="41"/>
        <v>-1.1970149963456819E-3</v>
      </c>
      <c r="AO61" s="13">
        <f t="shared" si="42"/>
        <v>1.6636520329831893E-2</v>
      </c>
      <c r="AQ61" s="31">
        <f t="shared" si="102"/>
        <v>1.6031373069387536</v>
      </c>
      <c r="AR61" s="31">
        <f t="shared" si="102"/>
        <v>1.4377094674204489</v>
      </c>
      <c r="AS61" s="31">
        <f t="shared" si="102"/>
        <v>0.90232595617285682</v>
      </c>
      <c r="AT61" s="32">
        <f t="shared" si="102"/>
        <v>1.970693431293767</v>
      </c>
      <c r="AU61" s="32">
        <f t="shared" si="102"/>
        <v>1.1743517353226209</v>
      </c>
      <c r="AV61" s="32">
        <f t="shared" si="102"/>
        <v>1.7241017070867206</v>
      </c>
      <c r="AW61" s="33">
        <f t="shared" si="102"/>
        <v>1.6825604495908641</v>
      </c>
      <c r="AX61" s="33">
        <f t="shared" si="102"/>
        <v>1.4245372886815382</v>
      </c>
      <c r="AY61" s="33">
        <f t="shared" si="102"/>
        <v>1.4252277980506178</v>
      </c>
      <c r="AZ61" s="34">
        <f t="shared" si="102"/>
        <v>1.7319266035118819</v>
      </c>
      <c r="BB61" s="31">
        <f>MAX(AQ$17:AQ61)</f>
        <v>1.6031373069387536</v>
      </c>
      <c r="BC61" s="31">
        <f>MAX(AR$17:AR61)</f>
        <v>1.4377094674204489</v>
      </c>
      <c r="BD61" s="31">
        <f>MAX(AS$17:AS61)</f>
        <v>1.1836757589386107</v>
      </c>
      <c r="BE61" s="32">
        <f>MAX(AT$17:AT61)</f>
        <v>1.970693431293767</v>
      </c>
      <c r="BF61" s="32">
        <f>MAX(AU$17:AU61)</f>
        <v>1.2224278102612662</v>
      </c>
      <c r="BG61" s="32">
        <f>MAX(AV$17:AV61)</f>
        <v>1.7414021417747874</v>
      </c>
      <c r="BH61" s="33">
        <f>MAX(AW$17:AW61)</f>
        <v>1.6825604495908641</v>
      </c>
      <c r="BI61" s="33">
        <f>MAX(AX$17:AX61)</f>
        <v>1.4245372886815382</v>
      </c>
      <c r="BJ61" s="33">
        <f>MAX(AY$17:AY61)</f>
        <v>1.4252277980506178</v>
      </c>
      <c r="BK61" s="34">
        <f>MAX(AZ$17:AZ61)</f>
        <v>1.7319266035118819</v>
      </c>
      <c r="BM61" s="7">
        <f t="shared" si="52"/>
        <v>0</v>
      </c>
      <c r="BN61" s="7">
        <f t="shared" si="52"/>
        <v>0</v>
      </c>
      <c r="BO61" s="7">
        <f t="shared" si="52"/>
        <v>0.23769161498925784</v>
      </c>
      <c r="BP61" s="9">
        <f t="shared" si="52"/>
        <v>0</v>
      </c>
      <c r="BQ61" s="9">
        <f t="shared" si="93"/>
        <v>3.9328355044843201E-2</v>
      </c>
      <c r="BR61" s="9">
        <f t="shared" si="93"/>
        <v>9.9347728322159035E-3</v>
      </c>
      <c r="BS61" s="10">
        <f t="shared" si="93"/>
        <v>0</v>
      </c>
      <c r="BT61" s="10">
        <f t="shared" si="93"/>
        <v>0</v>
      </c>
      <c r="BU61" s="10">
        <f t="shared" si="93"/>
        <v>0</v>
      </c>
      <c r="BV61" s="13">
        <f t="shared" si="93"/>
        <v>0</v>
      </c>
      <c r="BX61" s="72">
        <f t="shared" si="68"/>
        <v>5.8925970795199997E-2</v>
      </c>
      <c r="BY61" s="72">
        <f t="shared" si="68"/>
        <v>1.79579707952E-2</v>
      </c>
      <c r="BZ61" s="72">
        <f t="shared" si="68"/>
        <v>-1.178945248181475E-2</v>
      </c>
      <c r="CA61" s="9">
        <f t="shared" si="68"/>
        <v>3.246494335288224E-2</v>
      </c>
      <c r="CB61" s="9">
        <f t="shared" si="96"/>
        <v>2.8755340755936599E-2</v>
      </c>
      <c r="CC61" s="9">
        <f t="shared" si="96"/>
        <v>2.4288138895306184E-2</v>
      </c>
      <c r="CD61" s="10">
        <f t="shared" si="96"/>
        <v>2.4849970795199999E-2</v>
      </c>
      <c r="CE61" s="10">
        <f t="shared" si="96"/>
        <v>1.0180970795200001E-2</v>
      </c>
      <c r="CF61" s="10">
        <f t="shared" si="96"/>
        <v>1.13129707952E-2</v>
      </c>
      <c r="CG61" s="13">
        <f t="shared" si="96"/>
        <v>3.9791970795199999E-2</v>
      </c>
      <c r="CI61" s="31">
        <f t="shared" si="103"/>
        <v>1.6012991535447771</v>
      </c>
      <c r="CJ61" s="31">
        <f t="shared" si="103"/>
        <v>1.4377094674204489</v>
      </c>
      <c r="CK61" s="31">
        <f t="shared" si="103"/>
        <v>1.0220357675117893</v>
      </c>
      <c r="CL61" s="32">
        <f t="shared" si="103"/>
        <v>1.6630270218043939</v>
      </c>
      <c r="CM61" s="32">
        <f t="shared" si="103"/>
        <v>1.1966280604553281</v>
      </c>
      <c r="CN61" s="32">
        <f t="shared" si="103"/>
        <v>1.8167178602877982</v>
      </c>
      <c r="CO61" s="33">
        <f t="shared" si="103"/>
        <v>1.6825604495908641</v>
      </c>
      <c r="CP61" s="33">
        <f t="shared" si="103"/>
        <v>1.4245372886815382</v>
      </c>
      <c r="CQ61" s="33">
        <f t="shared" si="103"/>
        <v>1.4252277980506178</v>
      </c>
      <c r="CR61" s="34">
        <f t="shared" si="103"/>
        <v>1.7064794576214519</v>
      </c>
      <c r="CT61" s="31">
        <f>MAX(CI$17:CI61)</f>
        <v>1.6012991535447771</v>
      </c>
      <c r="CU61" s="31">
        <f>MAX(CJ$17:CJ61)</f>
        <v>1.4377094674204489</v>
      </c>
      <c r="CV61" s="31">
        <f>MAX(CK$17:CK61)</f>
        <v>1.1496529981636603</v>
      </c>
      <c r="CW61" s="32">
        <f>MAX(CL$17:CL61)</f>
        <v>1.6630270218043939</v>
      </c>
      <c r="CX61" s="32">
        <f>MAX(CM$17:CM61)</f>
        <v>1.2545719257524026</v>
      </c>
      <c r="CY61" s="32">
        <f>MAX(CN$17:CN61)</f>
        <v>1.8283499523441999</v>
      </c>
      <c r="CZ61" s="33">
        <f>MAX(CO$17:CO61)</f>
        <v>1.6825604495908641</v>
      </c>
      <c r="DA61" s="33">
        <f>MAX(CP$17:CP61)</f>
        <v>1.4245372886815382</v>
      </c>
      <c r="DB61" s="33">
        <f>MAX(CQ$17:CQ61)</f>
        <v>1.4252277980506178</v>
      </c>
      <c r="DC61" s="34">
        <f>MAX(CR$17:CR61)</f>
        <v>1.7064794576214519</v>
      </c>
      <c r="DE61" s="7">
        <f t="shared" si="55"/>
        <v>0</v>
      </c>
      <c r="DF61" s="7">
        <f t="shared" si="55"/>
        <v>0</v>
      </c>
      <c r="DG61" s="7">
        <f t="shared" si="55"/>
        <v>0.11100499964399163</v>
      </c>
      <c r="DH61" s="9">
        <f t="shared" si="55"/>
        <v>0</v>
      </c>
      <c r="DI61" s="9">
        <f t="shared" si="94"/>
        <v>4.6186164465878608E-2</v>
      </c>
      <c r="DJ61" s="9">
        <f t="shared" si="94"/>
        <v>6.3620709161764863E-3</v>
      </c>
      <c r="DK61" s="10">
        <f t="shared" si="94"/>
        <v>0</v>
      </c>
      <c r="DL61" s="10">
        <f t="shared" si="94"/>
        <v>0</v>
      </c>
      <c r="DM61" s="10">
        <f t="shared" si="94"/>
        <v>0</v>
      </c>
      <c r="DN61" s="13">
        <f t="shared" si="94"/>
        <v>0</v>
      </c>
      <c r="DP61" s="31">
        <f t="shared" si="56"/>
        <v>1</v>
      </c>
      <c r="DQ61" s="31">
        <f t="shared" si="57"/>
        <v>1</v>
      </c>
      <c r="DR61" s="31">
        <f t="shared" si="58"/>
        <v>0.41068281545575169</v>
      </c>
      <c r="DS61" s="32">
        <f t="shared" si="59"/>
        <v>0.65037393744472205</v>
      </c>
      <c r="DT61" s="32">
        <f t="shared" si="60"/>
        <v>0.64082503219033005</v>
      </c>
      <c r="DU61" s="32">
        <f t="shared" si="61"/>
        <v>0.75634302135602105</v>
      </c>
      <c r="DV61" s="33">
        <f t="shared" si="62"/>
        <v>1</v>
      </c>
      <c r="DW61" s="33">
        <f t="shared" si="63"/>
        <v>1</v>
      </c>
      <c r="DX61" s="33">
        <f t="shared" si="64"/>
        <v>1</v>
      </c>
      <c r="DY61" s="34">
        <f t="shared" si="65"/>
        <v>1</v>
      </c>
      <c r="EA61" s="72">
        <f t="shared" ref="EA61:EJ61" si="114">STDEV(U49:U60)*SQRT(12)</f>
        <v>9.1412522918426706E-2</v>
      </c>
      <c r="EB61" s="72">
        <f t="shared" si="114"/>
        <v>4.9032193274422479E-2</v>
      </c>
      <c r="EC61" s="72">
        <f t="shared" si="114"/>
        <v>0.15339900059390343</v>
      </c>
      <c r="ED61" s="74">
        <f t="shared" si="114"/>
        <v>0.15375769882922069</v>
      </c>
      <c r="EE61" s="74">
        <f t="shared" si="114"/>
        <v>0.13202451151998523</v>
      </c>
      <c r="EF61" s="74">
        <f t="shared" si="114"/>
        <v>0.1294112683410808</v>
      </c>
      <c r="EG61" s="75">
        <f t="shared" si="114"/>
        <v>3.9588904983393722E-2</v>
      </c>
      <c r="EH61" s="75">
        <f t="shared" si="114"/>
        <v>1.5437558768478968E-2</v>
      </c>
      <c r="EI61" s="75">
        <f t="shared" si="114"/>
        <v>1.004866086591283E-2</v>
      </c>
      <c r="EJ61" s="76">
        <f t="shared" si="114"/>
        <v>9.0368852881423711E-2</v>
      </c>
    </row>
    <row r="62" spans="1:140" x14ac:dyDescent="0.25">
      <c r="A62" s="3">
        <v>35734</v>
      </c>
      <c r="B62" s="4"/>
      <c r="C62" s="22">
        <v>4.1999999999999997E-3</v>
      </c>
      <c r="D62" s="22"/>
      <c r="E62" s="22">
        <v>-3.8600000000000002E-2</v>
      </c>
      <c r="F62" s="22">
        <v>-8.1000000000000013E-3</v>
      </c>
      <c r="G62" s="22">
        <v>2.3100000000000002E-2</v>
      </c>
      <c r="H62" s="22">
        <v>-4.4000000000000003E-3</v>
      </c>
      <c r="J62" s="7">
        <v>-8.5663110415699992E-3</v>
      </c>
      <c r="K62" s="7">
        <v>7.9816889584299992E-3</v>
      </c>
      <c r="L62" s="7">
        <v>6.7302688958399998E-2</v>
      </c>
      <c r="M62" s="9">
        <v>-1.9022311041600001E-2</v>
      </c>
      <c r="N62" s="9">
        <v>-7.4157584877499998E-3</v>
      </c>
      <c r="O62" s="9">
        <v>-7.8710719633200005E-2</v>
      </c>
      <c r="P62" s="10">
        <v>4.3226889584300002E-3</v>
      </c>
      <c r="Q62" s="10">
        <v>4.43868895843E-3</v>
      </c>
      <c r="R62" s="10">
        <v>-1.5946311041599999E-2</v>
      </c>
      <c r="S62" s="13">
        <v>-1.6528311041600002E-2</v>
      </c>
      <c r="T62" s="27"/>
      <c r="U62" s="7">
        <f t="shared" si="90"/>
        <v>-1.276631104157E-2</v>
      </c>
      <c r="V62" s="7">
        <f t="shared" si="90"/>
        <v>3.7816889584299995E-3</v>
      </c>
      <c r="W62" s="7">
        <f t="shared" si="90"/>
        <v>6.3102688958400002E-2</v>
      </c>
      <c r="X62" s="9">
        <f t="shared" si="90"/>
        <v>-2.32223110416E-2</v>
      </c>
      <c r="Y62" s="9">
        <f t="shared" si="90"/>
        <v>-1.161575848775E-2</v>
      </c>
      <c r="Z62" s="9">
        <f t="shared" si="88"/>
        <v>-8.29107196332E-2</v>
      </c>
      <c r="AA62" s="10">
        <f t="shared" si="88"/>
        <v>1.2268895843000043E-4</v>
      </c>
      <c r="AB62" s="10">
        <f t="shared" si="88"/>
        <v>2.3868895843000022E-4</v>
      </c>
      <c r="AC62" s="10">
        <f t="shared" si="88"/>
        <v>-2.0146311041599998E-2</v>
      </c>
      <c r="AD62" s="13">
        <f t="shared" si="88"/>
        <v>-2.07283110416E-2</v>
      </c>
      <c r="AF62" s="7">
        <f t="shared" si="50"/>
        <v>2.3169857442754179E-3</v>
      </c>
      <c r="AG62" s="7">
        <f t="shared" si="34"/>
        <v>1.0270811353181142E-2</v>
      </c>
      <c r="AH62" s="7">
        <f t="shared" si="35"/>
        <v>3.0434115261986708E-2</v>
      </c>
      <c r="AI62" s="9">
        <f t="shared" si="36"/>
        <v>-2.3667036119724899E-2</v>
      </c>
      <c r="AJ62" s="9">
        <f t="shared" si="37"/>
        <v>-1.7293545708926224E-2</v>
      </c>
      <c r="AK62" s="9">
        <f t="shared" si="38"/>
        <v>-6.3255229486114145E-2</v>
      </c>
      <c r="AL62" s="10">
        <f t="shared" si="39"/>
        <v>6.8201284276665107E-3</v>
      </c>
      <c r="AM62" s="10">
        <f t="shared" si="40"/>
        <v>4.2360791160408343E-3</v>
      </c>
      <c r="AN62" s="10">
        <f t="shared" si="41"/>
        <v>-1.6377050642667403E-2</v>
      </c>
      <c r="AO62" s="13">
        <f t="shared" si="42"/>
        <v>-1.2472688993734023E-2</v>
      </c>
      <c r="AQ62" s="31">
        <f t="shared" si="102"/>
        <v>1.5894043341251713</v>
      </c>
      <c r="AR62" s="31">
        <f t="shared" si="102"/>
        <v>1.4491848172019892</v>
      </c>
      <c r="AS62" s="31">
        <f t="shared" si="102"/>
        <v>0.96305491934024956</v>
      </c>
      <c r="AT62" s="32">
        <f t="shared" si="102"/>
        <v>1.933206287876059</v>
      </c>
      <c r="AU62" s="32">
        <f t="shared" si="102"/>
        <v>1.1656430264737982</v>
      </c>
      <c r="AV62" s="32">
        <f t="shared" si="102"/>
        <v>1.5883964210010963</v>
      </c>
      <c r="AW62" s="33">
        <f t="shared" si="102"/>
        <v>1.6898336350682017</v>
      </c>
      <c r="AX62" s="33">
        <f t="shared" si="102"/>
        <v>1.4308603666156807</v>
      </c>
      <c r="AY62" s="33">
        <f t="shared" si="102"/>
        <v>1.402500672277768</v>
      </c>
      <c r="AZ62" s="34">
        <f t="shared" si="102"/>
        <v>1.7033007819078156</v>
      </c>
      <c r="BB62" s="31">
        <f>MAX(AQ$17:AQ62)</f>
        <v>1.6031373069387536</v>
      </c>
      <c r="BC62" s="31">
        <f>MAX(AR$17:AR62)</f>
        <v>1.4491848172019892</v>
      </c>
      <c r="BD62" s="31">
        <f>MAX(AS$17:AS62)</f>
        <v>1.1836757589386107</v>
      </c>
      <c r="BE62" s="32">
        <f>MAX(AT$17:AT62)</f>
        <v>1.970693431293767</v>
      </c>
      <c r="BF62" s="32">
        <f>MAX(AU$17:AU62)</f>
        <v>1.2224278102612662</v>
      </c>
      <c r="BG62" s="32">
        <f>MAX(AV$17:AV62)</f>
        <v>1.7414021417747874</v>
      </c>
      <c r="BH62" s="33">
        <f>MAX(AW$17:AW62)</f>
        <v>1.6898336350682017</v>
      </c>
      <c r="BI62" s="33">
        <f>MAX(AX$17:AX62)</f>
        <v>1.4308603666156807</v>
      </c>
      <c r="BJ62" s="33">
        <f>MAX(AY$17:AY62)</f>
        <v>1.4252277980506178</v>
      </c>
      <c r="BK62" s="34">
        <f>MAX(AZ$17:AZ62)</f>
        <v>1.7319266035118819</v>
      </c>
      <c r="BM62" s="7">
        <f t="shared" si="52"/>
        <v>8.5663110415699836E-3</v>
      </c>
      <c r="BN62" s="7">
        <f t="shared" si="52"/>
        <v>0</v>
      </c>
      <c r="BO62" s="7">
        <f t="shared" si="52"/>
        <v>0.18638621086249957</v>
      </c>
      <c r="BP62" s="9">
        <f t="shared" si="52"/>
        <v>1.9022311041599984E-2</v>
      </c>
      <c r="BQ62" s="9">
        <f t="shared" si="93"/>
        <v>4.6452463949860176E-2</v>
      </c>
      <c r="BR62" s="9">
        <f t="shared" si="93"/>
        <v>8.7863519346399757E-2</v>
      </c>
      <c r="BS62" s="10">
        <f t="shared" si="93"/>
        <v>0</v>
      </c>
      <c r="BT62" s="10">
        <f t="shared" si="93"/>
        <v>0</v>
      </c>
      <c r="BU62" s="10">
        <f t="shared" si="93"/>
        <v>1.5946311041600023E-2</v>
      </c>
      <c r="BV62" s="13">
        <f t="shared" si="93"/>
        <v>1.6528311041600009E-2</v>
      </c>
      <c r="BX62" s="72">
        <f t="shared" si="68"/>
        <v>-8.566311041570001E-3</v>
      </c>
      <c r="BY62" s="72">
        <f t="shared" si="68"/>
        <v>7.9816889584299992E-3</v>
      </c>
      <c r="BZ62" s="72">
        <f t="shared" si="68"/>
        <v>3.0115189964264287E-2</v>
      </c>
      <c r="CA62" s="9">
        <f t="shared" si="68"/>
        <v>-1.0903185868691437E-2</v>
      </c>
      <c r="CB62" s="9">
        <f t="shared" si="96"/>
        <v>-3.2436688068274936E-3</v>
      </c>
      <c r="CC62" s="9">
        <f t="shared" si="96"/>
        <v>-5.8508944190176458E-2</v>
      </c>
      <c r="CD62" s="10">
        <f t="shared" si="96"/>
        <v>4.3226889584300002E-3</v>
      </c>
      <c r="CE62" s="10">
        <f t="shared" si="96"/>
        <v>4.43868895843E-3</v>
      </c>
      <c r="CF62" s="10">
        <f t="shared" si="96"/>
        <v>-1.5946311041599999E-2</v>
      </c>
      <c r="CG62" s="13">
        <f t="shared" si="96"/>
        <v>-1.6528311041600002E-2</v>
      </c>
      <c r="CI62" s="31">
        <f t="shared" si="103"/>
        <v>1.5875819269249098</v>
      </c>
      <c r="CJ62" s="31">
        <f t="shared" si="103"/>
        <v>1.4491848172019892</v>
      </c>
      <c r="CK62" s="31">
        <f t="shared" si="103"/>
        <v>1.0528145688006794</v>
      </c>
      <c r="CL62" s="32">
        <f t="shared" si="103"/>
        <v>1.6448947290810043</v>
      </c>
      <c r="CM62" s="32">
        <f t="shared" si="103"/>
        <v>1.1927465953422547</v>
      </c>
      <c r="CN62" s="32">
        <f t="shared" si="103"/>
        <v>1.7104236163909226</v>
      </c>
      <c r="CO62" s="33">
        <f t="shared" si="103"/>
        <v>1.6898336350682017</v>
      </c>
      <c r="CP62" s="33">
        <f t="shared" si="103"/>
        <v>1.4308603666156807</v>
      </c>
      <c r="CQ62" s="33">
        <f t="shared" si="103"/>
        <v>1.402500672277768</v>
      </c>
      <c r="CR62" s="34">
        <f t="shared" si="103"/>
        <v>1.6782742343597836</v>
      </c>
      <c r="CT62" s="31">
        <f>MAX(CI$17:CI62)</f>
        <v>1.6012991535447771</v>
      </c>
      <c r="CU62" s="31">
        <f>MAX(CJ$17:CJ62)</f>
        <v>1.4491848172019892</v>
      </c>
      <c r="CV62" s="31">
        <f>MAX(CK$17:CK62)</f>
        <v>1.1496529981636603</v>
      </c>
      <c r="CW62" s="32">
        <f>MAX(CL$17:CL62)</f>
        <v>1.6630270218043939</v>
      </c>
      <c r="CX62" s="32">
        <f>MAX(CM$17:CM62)</f>
        <v>1.2545719257524026</v>
      </c>
      <c r="CY62" s="32">
        <f>MAX(CN$17:CN62)</f>
        <v>1.8283499523441999</v>
      </c>
      <c r="CZ62" s="33">
        <f>MAX(CO$17:CO62)</f>
        <v>1.6898336350682017</v>
      </c>
      <c r="DA62" s="33">
        <f>MAX(CP$17:CP62)</f>
        <v>1.4308603666156807</v>
      </c>
      <c r="DB62" s="33">
        <f>MAX(CQ$17:CQ62)</f>
        <v>1.4252277980506178</v>
      </c>
      <c r="DC62" s="34">
        <f>MAX(CR$17:CR62)</f>
        <v>1.7064794576214519</v>
      </c>
      <c r="DE62" s="7">
        <f t="shared" si="55"/>
        <v>8.5663110415699854E-3</v>
      </c>
      <c r="DF62" s="7">
        <f t="shared" si="55"/>
        <v>0</v>
      </c>
      <c r="DG62" s="7">
        <f t="shared" si="55"/>
        <v>8.4232746330989317E-2</v>
      </c>
      <c r="DH62" s="9">
        <f t="shared" si="55"/>
        <v>1.0903185868691372E-2</v>
      </c>
      <c r="DI62" s="9">
        <f t="shared" si="94"/>
        <v>4.9280020651721115E-2</v>
      </c>
      <c r="DJ62" s="9">
        <f t="shared" si="94"/>
        <v>6.4498777054184497E-2</v>
      </c>
      <c r="DK62" s="10">
        <f t="shared" si="94"/>
        <v>0</v>
      </c>
      <c r="DL62" s="10">
        <f t="shared" si="94"/>
        <v>0</v>
      </c>
      <c r="DM62" s="10">
        <f t="shared" si="94"/>
        <v>1.5946311041600023E-2</v>
      </c>
      <c r="DN62" s="13">
        <f t="shared" si="94"/>
        <v>1.6528311041600043E-2</v>
      </c>
      <c r="DP62" s="31">
        <f t="shared" si="56"/>
        <v>0.97401920966003719</v>
      </c>
      <c r="DQ62" s="31">
        <f t="shared" si="57"/>
        <v>1</v>
      </c>
      <c r="DR62" s="31">
        <f t="shared" si="58"/>
        <v>0.49363494549904291</v>
      </c>
      <c r="DS62" s="32">
        <f t="shared" si="59"/>
        <v>0.62379496108584365</v>
      </c>
      <c r="DT62" s="32">
        <f t="shared" si="60"/>
        <v>0.62855483840691273</v>
      </c>
      <c r="DU62" s="32">
        <f t="shared" si="61"/>
        <v>0.61239137577417568</v>
      </c>
      <c r="DV62" s="33">
        <f t="shared" si="62"/>
        <v>1</v>
      </c>
      <c r="DW62" s="33">
        <f t="shared" si="63"/>
        <v>1</v>
      </c>
      <c r="DX62" s="33">
        <f t="shared" si="64"/>
        <v>1</v>
      </c>
      <c r="DY62" s="34">
        <f t="shared" si="65"/>
        <v>1</v>
      </c>
      <c r="EA62" s="72">
        <f t="shared" ref="EA62:EJ62" si="115">STDEV(U50:U61)*SQRT(12)</f>
        <v>9.973577730571638E-2</v>
      </c>
      <c r="EB62" s="72">
        <f t="shared" si="115"/>
        <v>4.9144494331085802E-2</v>
      </c>
      <c r="EC62" s="72">
        <f t="shared" si="115"/>
        <v>0.14569960766647075</v>
      </c>
      <c r="ED62" s="74">
        <f t="shared" si="115"/>
        <v>0.15448282003222985</v>
      </c>
      <c r="EE62" s="74">
        <f t="shared" si="115"/>
        <v>0.13296107410650895</v>
      </c>
      <c r="EF62" s="74">
        <f t="shared" si="115"/>
        <v>0.12818666420533137</v>
      </c>
      <c r="EG62" s="75">
        <f t="shared" si="115"/>
        <v>4.0119611720155969E-2</v>
      </c>
      <c r="EH62" s="75">
        <f t="shared" si="115"/>
        <v>1.5571063032601952E-2</v>
      </c>
      <c r="EI62" s="75">
        <f t="shared" si="115"/>
        <v>9.5788734502377758E-3</v>
      </c>
      <c r="EJ62" s="76">
        <f t="shared" si="115"/>
        <v>9.1837576243903998E-2</v>
      </c>
    </row>
    <row r="63" spans="1:140" x14ac:dyDescent="0.25">
      <c r="A63" s="3">
        <v>35762</v>
      </c>
      <c r="B63" s="4"/>
      <c r="C63" s="22">
        <v>3.9000000000000003E-3</v>
      </c>
      <c r="D63" s="22"/>
      <c r="E63" s="22">
        <v>2.6499999999999999E-2</v>
      </c>
      <c r="F63" s="22">
        <v>-5.0499999999999996E-2</v>
      </c>
      <c r="G63" s="22">
        <v>1.03E-2</v>
      </c>
      <c r="H63" s="22">
        <v>2.8999999999999998E-3</v>
      </c>
      <c r="J63" s="7">
        <v>-1.2320695636E-2</v>
      </c>
      <c r="K63" s="7">
        <v>-3.9896956360399999E-3</v>
      </c>
      <c r="L63" s="7">
        <v>2.9174304363999998E-2</v>
      </c>
      <c r="M63" s="9">
        <v>3.4455304364000003E-2</v>
      </c>
      <c r="N63" s="9">
        <v>-6.9619952363499998E-3</v>
      </c>
      <c r="O63" s="9">
        <v>-4.77153329699E-2</v>
      </c>
      <c r="P63" s="10">
        <v>1.3099304363999999E-2</v>
      </c>
      <c r="Q63" s="10">
        <v>-8.3336956360400005E-3</v>
      </c>
      <c r="R63" s="10">
        <v>3.79930436396E-3</v>
      </c>
      <c r="S63" s="13">
        <v>9.8513043639599993E-3</v>
      </c>
      <c r="T63" s="27"/>
      <c r="U63" s="7">
        <f t="shared" si="90"/>
        <v>-1.6220695635999999E-2</v>
      </c>
      <c r="V63" s="7">
        <f t="shared" si="90"/>
        <v>-7.8896956360400006E-3</v>
      </c>
      <c r="W63" s="7">
        <f t="shared" si="90"/>
        <v>2.5274304363999998E-2</v>
      </c>
      <c r="X63" s="9">
        <f t="shared" si="90"/>
        <v>3.0555304364000002E-2</v>
      </c>
      <c r="Y63" s="9">
        <f t="shared" si="90"/>
        <v>-1.086199523635E-2</v>
      </c>
      <c r="Z63" s="9">
        <f t="shared" si="88"/>
        <v>-5.16153329699E-2</v>
      </c>
      <c r="AA63" s="10">
        <f t="shared" si="88"/>
        <v>9.1993043639999987E-3</v>
      </c>
      <c r="AB63" s="10">
        <f t="shared" si="88"/>
        <v>-1.2233695636040001E-2</v>
      </c>
      <c r="AC63" s="10">
        <f t="shared" si="88"/>
        <v>-1.0069563604000022E-4</v>
      </c>
      <c r="AD63" s="13">
        <f t="shared" si="88"/>
        <v>5.9513043639599986E-3</v>
      </c>
      <c r="AF63" s="7">
        <f t="shared" si="50"/>
        <v>-3.1061769378120122E-2</v>
      </c>
      <c r="AG63" s="7">
        <f t="shared" si="34"/>
        <v>-1.3861660873182495E-2</v>
      </c>
      <c r="AH63" s="7">
        <f t="shared" si="35"/>
        <v>4.8368125547115753E-2</v>
      </c>
      <c r="AI63" s="9">
        <f t="shared" si="36"/>
        <v>2.0256789293178552E-2</v>
      </c>
      <c r="AJ63" s="9">
        <f t="shared" si="37"/>
        <v>-1.1910792786337471E-2</v>
      </c>
      <c r="AK63" s="9">
        <f t="shared" si="38"/>
        <v>-6.7386820014223692E-2</v>
      </c>
      <c r="AL63" s="10">
        <f t="shared" si="39"/>
        <v>-1.2710778916502404E-3</v>
      </c>
      <c r="AM63" s="10">
        <f t="shared" si="40"/>
        <v>-1.9545259216676283E-2</v>
      </c>
      <c r="AN63" s="10">
        <f t="shared" si="41"/>
        <v>-4.673818484142311E-3</v>
      </c>
      <c r="AO63" s="13">
        <f t="shared" si="42"/>
        <v>-4.7620144793448851E-3</v>
      </c>
      <c r="AQ63" s="31">
        <f t="shared" si="102"/>
        <v>1.5698217670818759</v>
      </c>
      <c r="AR63" s="31">
        <f t="shared" si="102"/>
        <v>1.443403010860983</v>
      </c>
      <c r="AS63" s="31">
        <f t="shared" si="102"/>
        <v>0.99115137667632947</v>
      </c>
      <c r="AT63" s="32">
        <f t="shared" si="102"/>
        <v>1.9998154989232271</v>
      </c>
      <c r="AU63" s="32">
        <f t="shared" si="102"/>
        <v>1.1575278252762031</v>
      </c>
      <c r="AV63" s="32">
        <f t="shared" si="102"/>
        <v>1.5126055568848316</v>
      </c>
      <c r="AW63" s="33">
        <f t="shared" si="102"/>
        <v>1.7119692801784845</v>
      </c>
      <c r="AX63" s="33">
        <f t="shared" si="102"/>
        <v>1.4189360118226331</v>
      </c>
      <c r="AY63" s="33">
        <f t="shared" si="102"/>
        <v>1.4078291992024097</v>
      </c>
      <c r="AZ63" s="34">
        <f t="shared" si="102"/>
        <v>1.7200805163337607</v>
      </c>
      <c r="BB63" s="31">
        <f>MAX(AQ$17:AQ63)</f>
        <v>1.6031373069387536</v>
      </c>
      <c r="BC63" s="31">
        <f>MAX(AR$17:AR63)</f>
        <v>1.4491848172019892</v>
      </c>
      <c r="BD63" s="31">
        <f>MAX(AS$17:AS63)</f>
        <v>1.1836757589386107</v>
      </c>
      <c r="BE63" s="32">
        <f>MAX(AT$17:AT63)</f>
        <v>1.9998154989232271</v>
      </c>
      <c r="BF63" s="32">
        <f>MAX(AU$17:AU63)</f>
        <v>1.2224278102612662</v>
      </c>
      <c r="BG63" s="32">
        <f>MAX(AV$17:AV63)</f>
        <v>1.7414021417747874</v>
      </c>
      <c r="BH63" s="33">
        <f>MAX(AW$17:AW63)</f>
        <v>1.7119692801784845</v>
      </c>
      <c r="BI63" s="33">
        <f>MAX(AX$17:AX63)</f>
        <v>1.4308603666156807</v>
      </c>
      <c r="BJ63" s="33">
        <f>MAX(AY$17:AY63)</f>
        <v>1.4252277980506178</v>
      </c>
      <c r="BK63" s="34">
        <f>MAX(AZ$17:AZ63)</f>
        <v>1.7319266035118819</v>
      </c>
      <c r="BM63" s="7">
        <f t="shared" si="52"/>
        <v>2.0781463766503451E-2</v>
      </c>
      <c r="BN63" s="7">
        <f t="shared" si="52"/>
        <v>3.9896956360400155E-3</v>
      </c>
      <c r="BO63" s="7">
        <f t="shared" si="52"/>
        <v>0.16264959454345482</v>
      </c>
      <c r="BP63" s="9">
        <f t="shared" si="52"/>
        <v>0</v>
      </c>
      <c r="BQ63" s="9">
        <f t="shared" si="93"/>
        <v>5.3091057353474483E-2</v>
      </c>
      <c r="BR63" s="9">
        <f t="shared" si="93"/>
        <v>0.13138641523477906</v>
      </c>
      <c r="BS63" s="10">
        <f t="shared" si="93"/>
        <v>0</v>
      </c>
      <c r="BT63" s="10">
        <f t="shared" si="93"/>
        <v>8.3336956360399728E-3</v>
      </c>
      <c r="BU63" s="10">
        <f t="shared" si="93"/>
        <v>1.2207591566769481E-2</v>
      </c>
      <c r="BV63" s="13">
        <f t="shared" si="93"/>
        <v>6.8398321003329517E-3</v>
      </c>
      <c r="BX63" s="72">
        <f t="shared" si="68"/>
        <v>-1.1899269143512733E-2</v>
      </c>
      <c r="BY63" s="72">
        <f t="shared" si="68"/>
        <v>-3.9896956360399999E-3</v>
      </c>
      <c r="BZ63" s="72">
        <f t="shared" si="68"/>
        <v>1.6376279857249362E-2</v>
      </c>
      <c r="CA63" s="9">
        <f t="shared" si="68"/>
        <v>2.2960244896707491E-2</v>
      </c>
      <c r="CB63" s="9">
        <f t="shared" si="96"/>
        <v>-2.9273596605606292E-3</v>
      </c>
      <c r="CC63" s="9">
        <f t="shared" si="96"/>
        <v>-2.7708784768479232E-2</v>
      </c>
      <c r="CD63" s="10">
        <f t="shared" si="96"/>
        <v>1.3099304363999999E-2</v>
      </c>
      <c r="CE63" s="10">
        <f t="shared" si="96"/>
        <v>-8.3336956360400005E-3</v>
      </c>
      <c r="CF63" s="10">
        <f t="shared" si="96"/>
        <v>3.79930436396E-3</v>
      </c>
      <c r="CG63" s="13">
        <f t="shared" si="96"/>
        <v>9.8513043639599993E-3</v>
      </c>
      <c r="CI63" s="31">
        <f t="shared" si="103"/>
        <v>1.5686908622890539</v>
      </c>
      <c r="CJ63" s="31">
        <f t="shared" si="103"/>
        <v>1.443403010860983</v>
      </c>
      <c r="CK63" s="31">
        <f t="shared" si="103"/>
        <v>1.0700557548171485</v>
      </c>
      <c r="CL63" s="32">
        <f t="shared" si="103"/>
        <v>1.6826619148900075</v>
      </c>
      <c r="CM63" s="32">
        <f t="shared" si="103"/>
        <v>1.1892549970737787</v>
      </c>
      <c r="CN63" s="32">
        <f t="shared" si="103"/>
        <v>1.6630298565414225</v>
      </c>
      <c r="CO63" s="33">
        <f t="shared" si="103"/>
        <v>1.7119692801784845</v>
      </c>
      <c r="CP63" s="33">
        <f t="shared" si="103"/>
        <v>1.4189360118226331</v>
      </c>
      <c r="CQ63" s="33">
        <f t="shared" si="103"/>
        <v>1.4078291992024097</v>
      </c>
      <c r="CR63" s="34">
        <f t="shared" si="103"/>
        <v>1.694807424648654</v>
      </c>
      <c r="CT63" s="31">
        <f>MAX(CI$17:CI63)</f>
        <v>1.6012991535447771</v>
      </c>
      <c r="CU63" s="31">
        <f>MAX(CJ$17:CJ63)</f>
        <v>1.4491848172019892</v>
      </c>
      <c r="CV63" s="31">
        <f>MAX(CK$17:CK63)</f>
        <v>1.1496529981636603</v>
      </c>
      <c r="CW63" s="32">
        <f>MAX(CL$17:CL63)</f>
        <v>1.6826619148900075</v>
      </c>
      <c r="CX63" s="32">
        <f>MAX(CM$17:CM63)</f>
        <v>1.2545719257524026</v>
      </c>
      <c r="CY63" s="32">
        <f>MAX(CN$17:CN63)</f>
        <v>1.8283499523441999</v>
      </c>
      <c r="CZ63" s="33">
        <f>MAX(CO$17:CO63)</f>
        <v>1.7119692801784845</v>
      </c>
      <c r="DA63" s="33">
        <f>MAX(CP$17:CP63)</f>
        <v>1.4308603666156807</v>
      </c>
      <c r="DB63" s="33">
        <f>MAX(CQ$17:CQ63)</f>
        <v>1.4252277980506178</v>
      </c>
      <c r="DC63" s="34">
        <f>MAX(CR$17:CR63)</f>
        <v>1.7064794576214519</v>
      </c>
      <c r="DE63" s="7">
        <f t="shared" si="55"/>
        <v>2.0363647344431985E-2</v>
      </c>
      <c r="DF63" s="7">
        <f t="shared" si="55"/>
        <v>3.9896956360400155E-3</v>
      </c>
      <c r="DG63" s="7">
        <f t="shared" si="55"/>
        <v>6.9235885500800981E-2</v>
      </c>
      <c r="DH63" s="9">
        <f t="shared" si="55"/>
        <v>0</v>
      </c>
      <c r="DI63" s="9">
        <f t="shared" si="94"/>
        <v>5.206311996775434E-2</v>
      </c>
      <c r="DJ63" s="9">
        <f t="shared" si="94"/>
        <v>9.0420379091439226E-2</v>
      </c>
      <c r="DK63" s="10">
        <f t="shared" si="94"/>
        <v>0</v>
      </c>
      <c r="DL63" s="10">
        <f t="shared" si="94"/>
        <v>8.3336956360399728E-3</v>
      </c>
      <c r="DM63" s="10">
        <f t="shared" si="94"/>
        <v>1.2207591566769481E-2</v>
      </c>
      <c r="DN63" s="13">
        <f t="shared" si="94"/>
        <v>6.8398321003329404E-3</v>
      </c>
      <c r="DP63" s="31">
        <f t="shared" si="56"/>
        <v>0.8939134360610258</v>
      </c>
      <c r="DQ63" s="31">
        <f t="shared" si="57"/>
        <v>1</v>
      </c>
      <c r="DR63" s="31">
        <f t="shared" si="58"/>
        <v>0.49227457278050391</v>
      </c>
      <c r="DS63" s="32">
        <f t="shared" si="59"/>
        <v>0.62283857679131283</v>
      </c>
      <c r="DT63" s="32">
        <f t="shared" si="60"/>
        <v>0.67207104860066802</v>
      </c>
      <c r="DU63" s="32">
        <f t="shared" si="61"/>
        <v>0.41009744091968037</v>
      </c>
      <c r="DV63" s="33">
        <f t="shared" si="62"/>
        <v>1</v>
      </c>
      <c r="DW63" s="33">
        <f t="shared" si="63"/>
        <v>1</v>
      </c>
      <c r="DX63" s="33">
        <f t="shared" si="64"/>
        <v>1</v>
      </c>
      <c r="DY63" s="34">
        <f t="shared" si="65"/>
        <v>0.97896225198092568</v>
      </c>
      <c r="EA63" s="72">
        <f t="shared" ref="EA63:EJ63" si="116">STDEV(U51:U62)*SQRT(12)</f>
        <v>0.10427421022172956</v>
      </c>
      <c r="EB63" s="72">
        <f t="shared" si="116"/>
        <v>4.9459174060565464E-2</v>
      </c>
      <c r="EC63" s="72">
        <f t="shared" si="116"/>
        <v>0.1562570479016612</v>
      </c>
      <c r="ED63" s="74">
        <f t="shared" si="116"/>
        <v>0.16055524453088882</v>
      </c>
      <c r="EE63" s="74">
        <f t="shared" si="116"/>
        <v>0.12297156208334412</v>
      </c>
      <c r="EF63" s="74">
        <f t="shared" si="116"/>
        <v>0.17034945031483217</v>
      </c>
      <c r="EG63" s="75">
        <f t="shared" si="116"/>
        <v>4.1979052015817059E-2</v>
      </c>
      <c r="EH63" s="75">
        <f t="shared" si="116"/>
        <v>1.8004177123747796E-2</v>
      </c>
      <c r="EI63" s="75">
        <f t="shared" si="116"/>
        <v>2.8568150331133406E-2</v>
      </c>
      <c r="EJ63" s="76">
        <f t="shared" si="116"/>
        <v>9.9820044918810275E-2</v>
      </c>
    </row>
    <row r="64" spans="1:140" x14ac:dyDescent="0.25">
      <c r="A64" s="3">
        <v>35795</v>
      </c>
      <c r="B64" s="4"/>
      <c r="C64" s="22">
        <v>4.7999999999999996E-3</v>
      </c>
      <c r="D64" s="22"/>
      <c r="E64" s="22">
        <v>1.3000000000000001E-2</v>
      </c>
      <c r="F64" s="22">
        <v>-2.3400000000000001E-2</v>
      </c>
      <c r="G64" s="22">
        <v>3.8199999999999998E-2</v>
      </c>
      <c r="H64" s="22">
        <v>3.8399999999999997E-2</v>
      </c>
      <c r="J64" s="7">
        <v>1.5375047482499999E-2</v>
      </c>
      <c r="K64" s="7">
        <v>2.5504748252099999E-4</v>
      </c>
      <c r="L64" s="7">
        <v>1.0242047482500001E-2</v>
      </c>
      <c r="M64" s="9">
        <v>5.1241047482500003E-2</v>
      </c>
      <c r="N64" s="9">
        <v>2.80132675356E-2</v>
      </c>
      <c r="O64" s="9">
        <v>4.2828435071800001E-2</v>
      </c>
      <c r="P64" s="10">
        <v>1.8949047482499998E-2</v>
      </c>
      <c r="Q64" s="10">
        <v>9.9020474825200003E-3</v>
      </c>
      <c r="R64" s="10">
        <v>6.9540474825200002E-3</v>
      </c>
      <c r="S64" s="13">
        <v>3.2055047482500001E-2</v>
      </c>
      <c r="T64" s="27"/>
      <c r="U64" s="7">
        <f t="shared" si="90"/>
        <v>1.0575047482499999E-2</v>
      </c>
      <c r="V64" s="7">
        <f t="shared" si="90"/>
        <v>-4.5449525174789994E-3</v>
      </c>
      <c r="W64" s="7">
        <f t="shared" si="90"/>
        <v>5.4420474825000011E-3</v>
      </c>
      <c r="X64" s="9">
        <f t="shared" si="90"/>
        <v>4.6441047482500004E-2</v>
      </c>
      <c r="Y64" s="9">
        <f t="shared" si="90"/>
        <v>2.3213267535600001E-2</v>
      </c>
      <c r="Z64" s="9">
        <f t="shared" si="88"/>
        <v>3.8028435071800003E-2</v>
      </c>
      <c r="AA64" s="10">
        <f t="shared" si="88"/>
        <v>1.41490474825E-2</v>
      </c>
      <c r="AB64" s="10">
        <f t="shared" si="88"/>
        <v>5.1020474825200007E-3</v>
      </c>
      <c r="AC64" s="10">
        <f t="shared" si="88"/>
        <v>2.1540474825200006E-3</v>
      </c>
      <c r="AD64" s="13">
        <f t="shared" si="88"/>
        <v>2.7255047482500003E-2</v>
      </c>
      <c r="AF64" s="7">
        <f t="shared" si="50"/>
        <v>1.9394883659948504E-3</v>
      </c>
      <c r="AG64" s="7">
        <f t="shared" si="34"/>
        <v>-7.9328212410951643E-3</v>
      </c>
      <c r="AH64" s="7">
        <f t="shared" si="35"/>
        <v>1.697223839105904E-2</v>
      </c>
      <c r="AI64" s="9">
        <f t="shared" si="36"/>
        <v>3.818594508297507E-2</v>
      </c>
      <c r="AJ64" s="9">
        <f t="shared" si="37"/>
        <v>2.1204541251955877E-2</v>
      </c>
      <c r="AK64" s="9">
        <f t="shared" si="38"/>
        <v>2.9603556200810087E-2</v>
      </c>
      <c r="AL64" s="10">
        <f t="shared" si="39"/>
        <v>7.2388125891534637E-3</v>
      </c>
      <c r="AM64" s="10">
        <f t="shared" si="40"/>
        <v>1.3565864022989545E-4</v>
      </c>
      <c r="AN64" s="10">
        <f t="shared" si="41"/>
        <v>-6.8908805628935688E-4</v>
      </c>
      <c r="AO64" s="13">
        <f t="shared" si="42"/>
        <v>2.0475379976073869E-2</v>
      </c>
      <c r="AQ64" s="31">
        <f t="shared" si="102"/>
        <v>1.593957851289822</v>
      </c>
      <c r="AR64" s="31">
        <f t="shared" si="102"/>
        <v>1.4437711471651662</v>
      </c>
      <c r="AS64" s="31">
        <f t="shared" si="102"/>
        <v>1.0013027961385936</v>
      </c>
      <c r="AT64" s="32">
        <f t="shared" si="102"/>
        <v>2.1022881398597915</v>
      </c>
      <c r="AU64" s="32">
        <f t="shared" si="102"/>
        <v>1.1899539619255666</v>
      </c>
      <c r="AV64" s="32">
        <f t="shared" si="102"/>
        <v>1.5773880857671174</v>
      </c>
      <c r="AW64" s="33">
        <f t="shared" si="102"/>
        <v>1.744409467357168</v>
      </c>
      <c r="AX64" s="33">
        <f t="shared" si="102"/>
        <v>1.4329863835863583</v>
      </c>
      <c r="AY64" s="33">
        <f t="shared" si="102"/>
        <v>1.4176193103009413</v>
      </c>
      <c r="AZ64" s="34">
        <f t="shared" si="102"/>
        <v>1.7752177789585626</v>
      </c>
      <c r="BB64" s="31">
        <f>MAX(AQ$17:AQ64)</f>
        <v>1.6031373069387536</v>
      </c>
      <c r="BC64" s="31">
        <f>MAX(AR$17:AR64)</f>
        <v>1.4491848172019892</v>
      </c>
      <c r="BD64" s="31">
        <f>MAX(AS$17:AS64)</f>
        <v>1.1836757589386107</v>
      </c>
      <c r="BE64" s="32">
        <f>MAX(AT$17:AT64)</f>
        <v>2.1022881398597915</v>
      </c>
      <c r="BF64" s="32">
        <f>MAX(AU$17:AU64)</f>
        <v>1.2224278102612662</v>
      </c>
      <c r="BG64" s="32">
        <f>MAX(AV$17:AV64)</f>
        <v>1.7414021417747874</v>
      </c>
      <c r="BH64" s="33">
        <f>MAX(AW$17:AW64)</f>
        <v>1.744409467357168</v>
      </c>
      <c r="BI64" s="33">
        <f>MAX(AX$17:AX64)</f>
        <v>1.4329863835863583</v>
      </c>
      <c r="BJ64" s="33">
        <f>MAX(AY$17:AY64)</f>
        <v>1.4252277980506178</v>
      </c>
      <c r="BK64" s="34">
        <f>MAX(AZ$17:AZ64)</f>
        <v>1.7752177789585626</v>
      </c>
      <c r="BM64" s="7">
        <f t="shared" si="52"/>
        <v>5.7259322761691652E-3</v>
      </c>
      <c r="BN64" s="7">
        <f t="shared" si="52"/>
        <v>3.7356657153471006E-3</v>
      </c>
      <c r="BO64" s="7">
        <f t="shared" si="52"/>
        <v>0.1540734119312783</v>
      </c>
      <c r="BP64" s="9">
        <f t="shared" si="52"/>
        <v>0</v>
      </c>
      <c r="BQ64" s="9">
        <f t="shared" si="93"/>
        <v>2.6565043811265315E-2</v>
      </c>
      <c r="BR64" s="9">
        <f t="shared" si="93"/>
        <v>9.4185054717178363E-2</v>
      </c>
      <c r="BS64" s="10">
        <f t="shared" si="93"/>
        <v>0</v>
      </c>
      <c r="BT64" s="10">
        <f t="shared" si="93"/>
        <v>0</v>
      </c>
      <c r="BU64" s="10">
        <f t="shared" si="93"/>
        <v>5.3384362556519998E-3</v>
      </c>
      <c r="BV64" s="13">
        <f t="shared" si="93"/>
        <v>0</v>
      </c>
      <c r="BX64" s="72">
        <f t="shared" si="68"/>
        <v>1.4253177031590073E-2</v>
      </c>
      <c r="BY64" s="72">
        <f t="shared" si="68"/>
        <v>2.5504748252100015E-4</v>
      </c>
      <c r="BZ64" s="72">
        <f t="shared" si="68"/>
        <v>7.4789815994989045E-3</v>
      </c>
      <c r="CA64" s="9">
        <f t="shared" si="68"/>
        <v>3.3725275918698082E-2</v>
      </c>
      <c r="CB64" s="9">
        <f t="shared" si="96"/>
        <v>2.0400965054098538E-2</v>
      </c>
      <c r="CC64" s="9">
        <f t="shared" si="96"/>
        <v>2.0395363905125401E-2</v>
      </c>
      <c r="CD64" s="10">
        <f t="shared" si="96"/>
        <v>1.8949047482499998E-2</v>
      </c>
      <c r="CE64" s="10">
        <f t="shared" si="96"/>
        <v>9.9020474825200003E-3</v>
      </c>
      <c r="CF64" s="10">
        <f t="shared" si="96"/>
        <v>6.9540474825200002E-3</v>
      </c>
      <c r="CG64" s="13">
        <f t="shared" si="96"/>
        <v>3.148166266131526E-2</v>
      </c>
      <c r="CI64" s="31">
        <f t="shared" si="103"/>
        <v>1.5910496908570975</v>
      </c>
      <c r="CJ64" s="31">
        <f t="shared" si="103"/>
        <v>1.4437711471651662</v>
      </c>
      <c r="CK64" s="31">
        <f t="shared" si="103"/>
        <v>1.0780586821178639</v>
      </c>
      <c r="CL64" s="32">
        <f t="shared" si="103"/>
        <v>1.739410152247558</v>
      </c>
      <c r="CM64" s="32">
        <f t="shared" si="103"/>
        <v>1.2135169467094931</v>
      </c>
      <c r="CN64" s="32">
        <f t="shared" si="103"/>
        <v>1.6969479556506732</v>
      </c>
      <c r="CO64" s="33">
        <f t="shared" si="103"/>
        <v>1.744409467357168</v>
      </c>
      <c r="CP64" s="33">
        <f t="shared" si="103"/>
        <v>1.4329863835863583</v>
      </c>
      <c r="CQ64" s="33">
        <f t="shared" si="103"/>
        <v>1.4176193103009413</v>
      </c>
      <c r="CR64" s="34">
        <f t="shared" si="103"/>
        <v>1.7481627802673354</v>
      </c>
      <c r="CT64" s="31">
        <f>MAX(CI$17:CI64)</f>
        <v>1.6012991535447771</v>
      </c>
      <c r="CU64" s="31">
        <f>MAX(CJ$17:CJ64)</f>
        <v>1.4491848172019892</v>
      </c>
      <c r="CV64" s="31">
        <f>MAX(CK$17:CK64)</f>
        <v>1.1496529981636603</v>
      </c>
      <c r="CW64" s="32">
        <f>MAX(CL$17:CL64)</f>
        <v>1.739410152247558</v>
      </c>
      <c r="CX64" s="32">
        <f>MAX(CM$17:CM64)</f>
        <v>1.2545719257524026</v>
      </c>
      <c r="CY64" s="32">
        <f>MAX(CN$17:CN64)</f>
        <v>1.8283499523441999</v>
      </c>
      <c r="CZ64" s="33">
        <f>MAX(CO$17:CO64)</f>
        <v>1.744409467357168</v>
      </c>
      <c r="DA64" s="33">
        <f>MAX(CP$17:CP64)</f>
        <v>1.4329863835863583</v>
      </c>
      <c r="DB64" s="33">
        <f>MAX(CQ$17:CQ64)</f>
        <v>1.4252277980506178</v>
      </c>
      <c r="DC64" s="34">
        <f>MAX(CR$17:CR64)</f>
        <v>1.7481627802673354</v>
      </c>
      <c r="DE64" s="7">
        <f t="shared" si="55"/>
        <v>6.4007169834509456E-3</v>
      </c>
      <c r="DF64" s="7">
        <f t="shared" si="55"/>
        <v>3.7356657153471006E-3</v>
      </c>
      <c r="DG64" s="7">
        <f t="shared" si="55"/>
        <v>6.2274717814987564E-2</v>
      </c>
      <c r="DH64" s="9">
        <f t="shared" si="55"/>
        <v>0</v>
      </c>
      <c r="DI64" s="9">
        <f t="shared" si="94"/>
        <v>3.2724292804725177E-2</v>
      </c>
      <c r="DJ64" s="9">
        <f t="shared" si="94"/>
        <v>7.1869171722323183E-2</v>
      </c>
      <c r="DK64" s="10">
        <f t="shared" si="94"/>
        <v>0</v>
      </c>
      <c r="DL64" s="10">
        <f t="shared" si="94"/>
        <v>0</v>
      </c>
      <c r="DM64" s="10">
        <f t="shared" si="94"/>
        <v>5.3384362556519998E-3</v>
      </c>
      <c r="DN64" s="13">
        <f t="shared" si="94"/>
        <v>0</v>
      </c>
      <c r="DP64" s="31">
        <f t="shared" si="56"/>
        <v>0.9066503141383041</v>
      </c>
      <c r="DQ64" s="31">
        <f t="shared" si="57"/>
        <v>1</v>
      </c>
      <c r="DR64" s="31">
        <f t="shared" si="58"/>
        <v>0.50549101605507452</v>
      </c>
      <c r="DS64" s="32">
        <f t="shared" si="59"/>
        <v>0.66886867801874028</v>
      </c>
      <c r="DT64" s="32">
        <f t="shared" si="60"/>
        <v>0.77114322623142206</v>
      </c>
      <c r="DU64" s="32">
        <f t="shared" si="61"/>
        <v>0.41046009596023691</v>
      </c>
      <c r="DV64" s="33">
        <f t="shared" si="62"/>
        <v>1</v>
      </c>
      <c r="DW64" s="33">
        <f t="shared" si="63"/>
        <v>1</v>
      </c>
      <c r="DX64" s="33">
        <f t="shared" si="64"/>
        <v>1</v>
      </c>
      <c r="DY64" s="34">
        <f t="shared" si="65"/>
        <v>1</v>
      </c>
      <c r="EA64" s="72">
        <f t="shared" ref="EA64:EJ64" si="117">STDEV(U52:U63)*SQRT(12)</f>
        <v>0.10794285971785819</v>
      </c>
      <c r="EB64" s="72">
        <f t="shared" si="117"/>
        <v>5.2028140054385941E-2</v>
      </c>
      <c r="EC64" s="72">
        <f t="shared" si="117"/>
        <v>0.15676195661547401</v>
      </c>
      <c r="ED64" s="74">
        <f t="shared" si="117"/>
        <v>0.14950617854645334</v>
      </c>
      <c r="EE64" s="74">
        <f t="shared" si="117"/>
        <v>0.11553223755049655</v>
      </c>
      <c r="EF64" s="74">
        <f t="shared" si="117"/>
        <v>0.1852643172242959</v>
      </c>
      <c r="EG64" s="75">
        <f t="shared" si="117"/>
        <v>4.0770654619604489E-2</v>
      </c>
      <c r="EH64" s="75">
        <f t="shared" si="117"/>
        <v>2.7441816794110424E-2</v>
      </c>
      <c r="EI64" s="75">
        <f t="shared" si="117"/>
        <v>2.8720065137385588E-2</v>
      </c>
      <c r="EJ64" s="76">
        <f t="shared" si="117"/>
        <v>9.4601029851417787E-2</v>
      </c>
    </row>
    <row r="65" spans="1:140" x14ac:dyDescent="0.25">
      <c r="A65" s="3">
        <v>35825</v>
      </c>
      <c r="B65" s="4"/>
      <c r="C65" s="22">
        <v>4.3E-3</v>
      </c>
      <c r="D65" s="22"/>
      <c r="E65" s="22">
        <v>2.0000000000000001E-4</v>
      </c>
      <c r="F65" s="22">
        <v>-1.01E-2</v>
      </c>
      <c r="G65" s="22">
        <v>-1.8200000000000001E-2</v>
      </c>
      <c r="H65" s="22">
        <v>8.0000000000000004E-4</v>
      </c>
      <c r="J65" s="7">
        <v>-9.4167441821999993E-3</v>
      </c>
      <c r="K65" s="7">
        <v>8.9072558178000007E-3</v>
      </c>
      <c r="L65" s="7">
        <v>-1.0642744182200001E-2</v>
      </c>
      <c r="M65" s="9">
        <v>-2.1931744182200001E-2</v>
      </c>
      <c r="N65" s="9">
        <v>8.5081485559699993E-3</v>
      </c>
      <c r="O65" s="9">
        <v>-5.91462731135E-2</v>
      </c>
      <c r="P65" s="10">
        <v>1.7175255817800002E-2</v>
      </c>
      <c r="Q65" s="10">
        <v>8.2842558178000004E-3</v>
      </c>
      <c r="R65" s="10">
        <v>-8.5417441822000003E-3</v>
      </c>
      <c r="S65" s="13">
        <v>-1.2266744182199999E-2</v>
      </c>
      <c r="T65" s="27"/>
      <c r="U65" s="7">
        <f t="shared" si="90"/>
        <v>-1.3716744182199999E-2</v>
      </c>
      <c r="V65" s="7">
        <f t="shared" si="90"/>
        <v>4.6072558178000007E-3</v>
      </c>
      <c r="W65" s="7">
        <f t="shared" si="90"/>
        <v>-1.4942744182200001E-2</v>
      </c>
      <c r="X65" s="9">
        <f t="shared" si="90"/>
        <v>-2.6231744182199999E-2</v>
      </c>
      <c r="Y65" s="9">
        <f t="shared" si="90"/>
        <v>4.2081485559699993E-3</v>
      </c>
      <c r="Z65" s="9">
        <f t="shared" si="88"/>
        <v>-6.3446273113499999E-2</v>
      </c>
      <c r="AA65" s="10">
        <f t="shared" si="88"/>
        <v>1.2875255817800002E-2</v>
      </c>
      <c r="AB65" s="10">
        <f t="shared" si="88"/>
        <v>3.9842558178000004E-3</v>
      </c>
      <c r="AC65" s="10">
        <f t="shared" si="88"/>
        <v>-1.28417441822E-2</v>
      </c>
      <c r="AD65" s="13">
        <f t="shared" si="88"/>
        <v>-1.6566744182199999E-2</v>
      </c>
      <c r="AF65" s="7">
        <f t="shared" si="50"/>
        <v>-1.6468556098122061E-2</v>
      </c>
      <c r="AG65" s="7">
        <f t="shared" si="34"/>
        <v>3.6694934181199131E-3</v>
      </c>
      <c r="AH65" s="7">
        <f t="shared" si="35"/>
        <v>-1.4376587904331774E-2</v>
      </c>
      <c r="AI65" s="9">
        <f t="shared" si="36"/>
        <v>-3.2549388641532673E-2</v>
      </c>
      <c r="AJ65" s="9">
        <f t="shared" si="37"/>
        <v>1.2892676211551215E-3</v>
      </c>
      <c r="AK65" s="9">
        <f t="shared" si="38"/>
        <v>-6.4905479049773451E-2</v>
      </c>
      <c r="AL65" s="10">
        <f t="shared" si="39"/>
        <v>9.3405680531562368E-3</v>
      </c>
      <c r="AM65" s="10">
        <f t="shared" si="40"/>
        <v>1.2414400607566401E-3</v>
      </c>
      <c r="AN65" s="10">
        <f t="shared" si="41"/>
        <v>-1.4044595457383447E-2</v>
      </c>
      <c r="AO65" s="13">
        <f t="shared" si="42"/>
        <v>-1.9616727458104059E-2</v>
      </c>
      <c r="AQ65" s="31">
        <f t="shared" si="102"/>
        <v>1.5789479579670167</v>
      </c>
      <c r="AR65" s="31">
        <f t="shared" si="102"/>
        <v>1.4566311861153249</v>
      </c>
      <c r="AS65" s="31">
        <f t="shared" si="102"/>
        <v>0.99064618663036896</v>
      </c>
      <c r="AT65" s="32">
        <f t="shared" si="102"/>
        <v>2.0561812941791136</v>
      </c>
      <c r="AU65" s="32">
        <f t="shared" si="102"/>
        <v>1.2000782670083943</v>
      </c>
      <c r="AV65" s="32">
        <f t="shared" si="102"/>
        <v>1.4840914592403547</v>
      </c>
      <c r="AW65" s="33">
        <f t="shared" si="102"/>
        <v>1.7743701462100196</v>
      </c>
      <c r="AX65" s="33">
        <f t="shared" si="102"/>
        <v>1.4448576093714118</v>
      </c>
      <c r="AY65" s="33">
        <f t="shared" si="102"/>
        <v>1.405510368804604</v>
      </c>
      <c r="AZ65" s="34">
        <f t="shared" si="102"/>
        <v>1.7534416365963847</v>
      </c>
      <c r="BB65" s="31">
        <f>MAX(AQ$17:AQ65)</f>
        <v>1.6031373069387536</v>
      </c>
      <c r="BC65" s="31">
        <f>MAX(AR$17:AR65)</f>
        <v>1.4566311861153249</v>
      </c>
      <c r="BD65" s="31">
        <f>MAX(AS$17:AS65)</f>
        <v>1.1836757589386107</v>
      </c>
      <c r="BE65" s="32">
        <f>MAX(AT$17:AT65)</f>
        <v>2.1022881398597915</v>
      </c>
      <c r="BF65" s="32">
        <f>MAX(AU$17:AU65)</f>
        <v>1.2224278102612662</v>
      </c>
      <c r="BG65" s="32">
        <f>MAX(AV$17:AV65)</f>
        <v>1.7414021417747874</v>
      </c>
      <c r="BH65" s="33">
        <f>MAX(AW$17:AW65)</f>
        <v>1.7743701462100196</v>
      </c>
      <c r="BI65" s="33">
        <f>MAX(AX$17:AX65)</f>
        <v>1.4448576093714118</v>
      </c>
      <c r="BJ65" s="33">
        <f>MAX(AY$17:AY65)</f>
        <v>1.4252277980506178</v>
      </c>
      <c r="BK65" s="34">
        <f>MAX(AZ$17:AZ65)</f>
        <v>1.7752177789585626</v>
      </c>
      <c r="BM65" s="7">
        <f t="shared" si="52"/>
        <v>1.5088756818919809E-2</v>
      </c>
      <c r="BN65" s="7">
        <f t="shared" si="52"/>
        <v>0</v>
      </c>
      <c r="BO65" s="7">
        <f t="shared" si="52"/>
        <v>0.16307639220501502</v>
      </c>
      <c r="BP65" s="9">
        <f t="shared" si="52"/>
        <v>2.1931744182199939E-2</v>
      </c>
      <c r="BQ65" s="9">
        <f t="shared" si="93"/>
        <v>1.8282914594437493E-2</v>
      </c>
      <c r="BR65" s="9">
        <f t="shared" si="93"/>
        <v>0.14776063286116611</v>
      </c>
      <c r="BS65" s="10">
        <f t="shared" si="93"/>
        <v>0</v>
      </c>
      <c r="BT65" s="10">
        <f t="shared" si="93"/>
        <v>0</v>
      </c>
      <c r="BU65" s="10">
        <f t="shared" si="93"/>
        <v>1.383458088102317E-2</v>
      </c>
      <c r="BV65" s="13">
        <f t="shared" si="93"/>
        <v>1.2266744182199937E-2</v>
      </c>
      <c r="BX65" s="72">
        <f t="shared" si="68"/>
        <v>-8.1362904217463852E-3</v>
      </c>
      <c r="BY65" s="72">
        <f t="shared" si="68"/>
        <v>8.9072558178000007E-3</v>
      </c>
      <c r="BZ65" s="72">
        <f t="shared" si="68"/>
        <v>-3.2534229393113316E-3</v>
      </c>
      <c r="CA65" s="9">
        <f t="shared" si="68"/>
        <v>-1.3245592053273894E-2</v>
      </c>
      <c r="CB65" s="9">
        <f t="shared" si="96"/>
        <v>7.5450852539118048E-3</v>
      </c>
      <c r="CC65" s="9">
        <f t="shared" si="96"/>
        <v>-2.1742163350486607E-2</v>
      </c>
      <c r="CD65" s="10">
        <f t="shared" si="96"/>
        <v>1.7175255817800002E-2</v>
      </c>
      <c r="CE65" s="10">
        <f t="shared" si="96"/>
        <v>8.2842558178000004E-3</v>
      </c>
      <c r="CF65" s="10">
        <f t="shared" si="96"/>
        <v>-8.5417441822000003E-3</v>
      </c>
      <c r="CG65" s="13">
        <f t="shared" si="96"/>
        <v>-1.2266744182199999E-2</v>
      </c>
      <c r="CI65" s="31">
        <f t="shared" si="103"/>
        <v>1.5781044484968543</v>
      </c>
      <c r="CJ65" s="31">
        <f t="shared" si="103"/>
        <v>1.4566311861153249</v>
      </c>
      <c r="CK65" s="31">
        <f t="shared" si="103"/>
        <v>1.074551301271538</v>
      </c>
      <c r="CL65" s="32">
        <f t="shared" si="103"/>
        <v>1.7163706349575638</v>
      </c>
      <c r="CM65" s="32">
        <f t="shared" si="103"/>
        <v>1.222673035529483</v>
      </c>
      <c r="CN65" s="32">
        <f t="shared" si="103"/>
        <v>1.6600526360016419</v>
      </c>
      <c r="CO65" s="33">
        <f t="shared" si="103"/>
        <v>1.7743701462100196</v>
      </c>
      <c r="CP65" s="33">
        <f t="shared" si="103"/>
        <v>1.4448576093714118</v>
      </c>
      <c r="CQ65" s="33">
        <f t="shared" si="103"/>
        <v>1.405510368804604</v>
      </c>
      <c r="CR65" s="34">
        <f t="shared" si="103"/>
        <v>1.7267185146529525</v>
      </c>
      <c r="CT65" s="31">
        <f>MAX(CI$17:CI65)</f>
        <v>1.6012991535447771</v>
      </c>
      <c r="CU65" s="31">
        <f>MAX(CJ$17:CJ65)</f>
        <v>1.4566311861153249</v>
      </c>
      <c r="CV65" s="31">
        <f>MAX(CK$17:CK65)</f>
        <v>1.1496529981636603</v>
      </c>
      <c r="CW65" s="32">
        <f>MAX(CL$17:CL65)</f>
        <v>1.739410152247558</v>
      </c>
      <c r="CX65" s="32">
        <f>MAX(CM$17:CM65)</f>
        <v>1.2545719257524026</v>
      </c>
      <c r="CY65" s="32">
        <f>MAX(CN$17:CN65)</f>
        <v>1.8283499523441999</v>
      </c>
      <c r="CZ65" s="33">
        <f>MAX(CO$17:CO65)</f>
        <v>1.7743701462100196</v>
      </c>
      <c r="DA65" s="33">
        <f>MAX(CP$17:CP65)</f>
        <v>1.4448576093714118</v>
      </c>
      <c r="DB65" s="33">
        <f>MAX(CQ$17:CQ65)</f>
        <v>1.4252277980506178</v>
      </c>
      <c r="DC65" s="34">
        <f>MAX(CR$17:CR65)</f>
        <v>1.7481627802673354</v>
      </c>
      <c r="DE65" s="7">
        <f t="shared" si="55"/>
        <v>1.4484929312912596E-2</v>
      </c>
      <c r="DF65" s="7">
        <f t="shared" si="55"/>
        <v>0</v>
      </c>
      <c r="DG65" s="7">
        <f t="shared" si="55"/>
        <v>6.5325534758820442E-2</v>
      </c>
      <c r="DH65" s="9">
        <f t="shared" si="55"/>
        <v>1.3245592053273903E-2</v>
      </c>
      <c r="DI65" s="9">
        <f t="shared" si="94"/>
        <v>2.5426115129898917E-2</v>
      </c>
      <c r="DJ65" s="9">
        <f t="shared" si="94"/>
        <v>9.2048743801358926E-2</v>
      </c>
      <c r="DK65" s="10">
        <f t="shared" si="94"/>
        <v>0</v>
      </c>
      <c r="DL65" s="10">
        <f t="shared" si="94"/>
        <v>0</v>
      </c>
      <c r="DM65" s="10">
        <f t="shared" si="94"/>
        <v>1.383458088102317E-2</v>
      </c>
      <c r="DN65" s="13">
        <f t="shared" si="94"/>
        <v>1.2266744182200022E-2</v>
      </c>
      <c r="DP65" s="31">
        <f t="shared" si="56"/>
        <v>0.88461279025140893</v>
      </c>
      <c r="DQ65" s="31">
        <f t="shared" si="57"/>
        <v>1</v>
      </c>
      <c r="DR65" s="31">
        <f t="shared" si="58"/>
        <v>0.49964505643538754</v>
      </c>
      <c r="DS65" s="32">
        <f t="shared" si="59"/>
        <v>0.6458523018160236</v>
      </c>
      <c r="DT65" s="32">
        <f t="shared" si="60"/>
        <v>0.78220285467969486</v>
      </c>
      <c r="DU65" s="32">
        <f t="shared" si="61"/>
        <v>0.37135428164538764</v>
      </c>
      <c r="DV65" s="33">
        <f t="shared" si="62"/>
        <v>1</v>
      </c>
      <c r="DW65" s="33">
        <f t="shared" si="63"/>
        <v>1</v>
      </c>
      <c r="DX65" s="33">
        <f t="shared" si="64"/>
        <v>1</v>
      </c>
      <c r="DY65" s="34">
        <f t="shared" si="65"/>
        <v>1</v>
      </c>
      <c r="EA65" s="72">
        <f t="shared" ref="EA65:EJ65" si="118">STDEV(U53:U64)*SQRT(12)</f>
        <v>0.10758570447752752</v>
      </c>
      <c r="EB65" s="72">
        <f t="shared" si="118"/>
        <v>5.347256690537714E-2</v>
      </c>
      <c r="EC65" s="72">
        <f t="shared" si="118"/>
        <v>0.15656078397960818</v>
      </c>
      <c r="ED65" s="74">
        <f t="shared" si="118"/>
        <v>0.14799792828815653</v>
      </c>
      <c r="EE65" s="74">
        <f t="shared" si="118"/>
        <v>0.11700881394444951</v>
      </c>
      <c r="EF65" s="74">
        <f t="shared" si="118"/>
        <v>0.18666025632562669</v>
      </c>
      <c r="EG65" s="75">
        <f t="shared" si="118"/>
        <v>4.0777816919276864E-2</v>
      </c>
      <c r="EH65" s="75">
        <f t="shared" si="118"/>
        <v>2.7308139480400267E-2</v>
      </c>
      <c r="EI65" s="75">
        <f t="shared" si="118"/>
        <v>2.7064816515101304E-2</v>
      </c>
      <c r="EJ65" s="76">
        <f t="shared" si="118"/>
        <v>9.4185589114708534E-2</v>
      </c>
    </row>
    <row r="66" spans="1:140" x14ac:dyDescent="0.25">
      <c r="A66" s="3">
        <v>35853</v>
      </c>
      <c r="B66" s="4"/>
      <c r="C66" s="22">
        <v>3.9000000000000003E-3</v>
      </c>
      <c r="D66" s="22"/>
      <c r="E66" s="22">
        <v>6.9400000000000003E-2</v>
      </c>
      <c r="F66" s="22">
        <v>2.0999999999999999E-3</v>
      </c>
      <c r="G66" s="22">
        <v>-7.1999999999999998E-3</v>
      </c>
      <c r="H66" s="22">
        <v>-1.1000000000000001E-2</v>
      </c>
      <c r="J66" s="7">
        <v>5.6200639511299999E-2</v>
      </c>
      <c r="K66" s="7">
        <v>1.8348639511299999E-2</v>
      </c>
      <c r="L66" s="7">
        <v>-6.9060360488699998E-2</v>
      </c>
      <c r="M66" s="9">
        <v>1.91863951126E-3</v>
      </c>
      <c r="N66" s="9">
        <v>-2.9604939101400001E-3</v>
      </c>
      <c r="O66" s="9">
        <v>1.9809251341900001E-2</v>
      </c>
      <c r="P66" s="10">
        <v>2.54236395113E-2</v>
      </c>
      <c r="Q66" s="10">
        <v>1.61676395113E-2</v>
      </c>
      <c r="R66" s="10">
        <v>7.9536395112599998E-3</v>
      </c>
      <c r="S66" s="13">
        <v>1.9398639511300001E-2</v>
      </c>
      <c r="T66" s="27"/>
      <c r="U66" s="7">
        <f t="shared" si="90"/>
        <v>5.2300639511299998E-2</v>
      </c>
      <c r="V66" s="7">
        <f t="shared" si="90"/>
        <v>1.4448639511299998E-2</v>
      </c>
      <c r="W66" s="7">
        <f t="shared" si="90"/>
        <v>-7.2960360488699999E-2</v>
      </c>
      <c r="X66" s="9">
        <f t="shared" si="90"/>
        <v>-1.9813604887400004E-3</v>
      </c>
      <c r="Y66" s="9">
        <f t="shared" si="90"/>
        <v>-6.8604939101400003E-3</v>
      </c>
      <c r="Z66" s="9">
        <f t="shared" si="88"/>
        <v>1.5909251341900001E-2</v>
      </c>
      <c r="AA66" s="10">
        <f t="shared" si="88"/>
        <v>2.15236395113E-2</v>
      </c>
      <c r="AB66" s="10">
        <f t="shared" si="88"/>
        <v>1.2267639511299999E-2</v>
      </c>
      <c r="AC66" s="10">
        <f t="shared" si="88"/>
        <v>4.0536395112599991E-3</v>
      </c>
      <c r="AD66" s="13">
        <f t="shared" si="88"/>
        <v>1.54986395113E-2</v>
      </c>
      <c r="AF66" s="7">
        <f t="shared" si="50"/>
        <v>1.773981929222563E-2</v>
      </c>
      <c r="AG66" s="7">
        <f t="shared" si="34"/>
        <v>2.6498979784049873E-4</v>
      </c>
      <c r="AH66" s="7">
        <f t="shared" si="35"/>
        <v>-1.3119891988659572E-2</v>
      </c>
      <c r="AI66" s="9">
        <f t="shared" si="36"/>
        <v>-1.8773386937237058E-2</v>
      </c>
      <c r="AJ66" s="9">
        <f t="shared" si="37"/>
        <v>-4.8588512620629954E-3</v>
      </c>
      <c r="AK66" s="9">
        <f t="shared" si="38"/>
        <v>-2.3208123897684348E-2</v>
      </c>
      <c r="AL66" s="10">
        <f t="shared" si="39"/>
        <v>-2.6009991789312237E-4</v>
      </c>
      <c r="AM66" s="10">
        <f t="shared" si="40"/>
        <v>-2.4963682378585737E-3</v>
      </c>
      <c r="AN66" s="10">
        <f t="shared" si="41"/>
        <v>-6.0169985641510288E-3</v>
      </c>
      <c r="AO66" s="13">
        <f t="shared" si="42"/>
        <v>-7.7149491358640236E-3</v>
      </c>
      <c r="AQ66" s="31">
        <f t="shared" si="102"/>
        <v>1.6676858429598242</v>
      </c>
      <c r="AR66" s="31">
        <f t="shared" si="102"/>
        <v>1.4833583866502722</v>
      </c>
      <c r="AS66" s="31">
        <f t="shared" si="102"/>
        <v>0.92223180386491965</v>
      </c>
      <c r="AT66" s="32">
        <f t="shared" si="102"/>
        <v>2.0601263648524393</v>
      </c>
      <c r="AU66" s="32">
        <f t="shared" si="102"/>
        <v>1.1965254426072245</v>
      </c>
      <c r="AV66" s="32">
        <f t="shared" si="102"/>
        <v>1.5134901999708139</v>
      </c>
      <c r="AW66" s="33">
        <f t="shared" si="102"/>
        <v>1.8194810931668757</v>
      </c>
      <c r="AX66" s="33">
        <f t="shared" si="102"/>
        <v>1.4682175463448874</v>
      </c>
      <c r="AY66" s="33">
        <f t="shared" si="102"/>
        <v>1.4166892916074141</v>
      </c>
      <c r="AZ66" s="34">
        <f t="shared" si="102"/>
        <v>1.7874560188088218</v>
      </c>
      <c r="BB66" s="31">
        <f>MAX(AQ$17:AQ66)</f>
        <v>1.6676858429598242</v>
      </c>
      <c r="BC66" s="31">
        <f>MAX(AR$17:AR66)</f>
        <v>1.4833583866502722</v>
      </c>
      <c r="BD66" s="31">
        <f>MAX(AS$17:AS66)</f>
        <v>1.1836757589386107</v>
      </c>
      <c r="BE66" s="32">
        <f>MAX(AT$17:AT66)</f>
        <v>2.1022881398597915</v>
      </c>
      <c r="BF66" s="32">
        <f>MAX(AU$17:AU66)</f>
        <v>1.2224278102612662</v>
      </c>
      <c r="BG66" s="32">
        <f>MAX(AV$17:AV66)</f>
        <v>1.7414021417747874</v>
      </c>
      <c r="BH66" s="33">
        <f>MAX(AW$17:AW66)</f>
        <v>1.8194810931668757</v>
      </c>
      <c r="BI66" s="33">
        <f>MAX(AX$17:AX66)</f>
        <v>1.4682175463448874</v>
      </c>
      <c r="BJ66" s="33">
        <f>MAX(AY$17:AY66)</f>
        <v>1.4252277980506178</v>
      </c>
      <c r="BK66" s="34">
        <f>MAX(AZ$17:AZ66)</f>
        <v>1.7874560188088218</v>
      </c>
      <c r="BM66" s="7">
        <f t="shared" si="52"/>
        <v>0</v>
      </c>
      <c r="BN66" s="7">
        <f t="shared" si="52"/>
        <v>0</v>
      </c>
      <c r="BO66" s="7">
        <f t="shared" si="52"/>
        <v>0.22087463826084011</v>
      </c>
      <c r="BP66" s="9">
        <f t="shared" si="52"/>
        <v>2.0055183781878774E-2</v>
      </c>
      <c r="BQ66" s="9">
        <f t="shared" si="93"/>
        <v>2.1189282047261102E-2</v>
      </c>
      <c r="BR66" s="9">
        <f t="shared" si="93"/>
        <v>0.13087840903405121</v>
      </c>
      <c r="BS66" s="10">
        <f t="shared" si="93"/>
        <v>0</v>
      </c>
      <c r="BT66" s="10">
        <f t="shared" si="93"/>
        <v>0</v>
      </c>
      <c r="BU66" s="10">
        <f t="shared" si="93"/>
        <v>5.9909766388800837E-3</v>
      </c>
      <c r="BV66" s="13">
        <f t="shared" si="93"/>
        <v>0</v>
      </c>
      <c r="BX66" s="72">
        <f t="shared" si="68"/>
        <v>5.0165814650024176E-2</v>
      </c>
      <c r="BY66" s="72">
        <f t="shared" si="68"/>
        <v>1.8348639511299999E-2</v>
      </c>
      <c r="BZ66" s="72">
        <f t="shared" si="68"/>
        <v>-3.2554283433922727E-2</v>
      </c>
      <c r="CA66" s="9">
        <f t="shared" si="68"/>
        <v>2.6203337676199492E-3</v>
      </c>
      <c r="CB66" s="9">
        <f t="shared" si="96"/>
        <v>-1.4662979210241698E-3</v>
      </c>
      <c r="CC66" s="9">
        <f t="shared" si="96"/>
        <v>9.8079686035871944E-3</v>
      </c>
      <c r="CD66" s="10">
        <f t="shared" si="96"/>
        <v>2.54236395113E-2</v>
      </c>
      <c r="CE66" s="10">
        <f t="shared" si="96"/>
        <v>1.61676395113E-2</v>
      </c>
      <c r="CF66" s="10">
        <f t="shared" si="96"/>
        <v>7.9536395112599998E-3</v>
      </c>
      <c r="CG66" s="13">
        <f t="shared" si="96"/>
        <v>1.9398639511300001E-2</v>
      </c>
      <c r="CI66" s="31">
        <f t="shared" si="103"/>
        <v>1.657271343758526</v>
      </c>
      <c r="CJ66" s="31">
        <f t="shared" si="103"/>
        <v>1.4833583866502722</v>
      </c>
      <c r="CK66" s="31">
        <f t="shared" si="103"/>
        <v>1.0395700536456538</v>
      </c>
      <c r="CL66" s="32">
        <f t="shared" si="103"/>
        <v>1.7208680988900946</v>
      </c>
      <c r="CM66" s="32">
        <f t="shared" si="103"/>
        <v>1.2208802325993939</v>
      </c>
      <c r="CN66" s="32">
        <f t="shared" si="103"/>
        <v>1.6763343801358481</v>
      </c>
      <c r="CO66" s="33">
        <f t="shared" si="103"/>
        <v>1.8194810931668757</v>
      </c>
      <c r="CP66" s="33">
        <f t="shared" si="103"/>
        <v>1.4682175463448874</v>
      </c>
      <c r="CQ66" s="33">
        <f t="shared" si="103"/>
        <v>1.4166892916074141</v>
      </c>
      <c r="CR66" s="34">
        <f t="shared" si="103"/>
        <v>1.7602145046561923</v>
      </c>
      <c r="CT66" s="31">
        <f>MAX(CI$17:CI66)</f>
        <v>1.657271343758526</v>
      </c>
      <c r="CU66" s="31">
        <f>MAX(CJ$17:CJ66)</f>
        <v>1.4833583866502722</v>
      </c>
      <c r="CV66" s="31">
        <f>MAX(CK$17:CK66)</f>
        <v>1.1496529981636603</v>
      </c>
      <c r="CW66" s="32">
        <f>MAX(CL$17:CL66)</f>
        <v>1.739410152247558</v>
      </c>
      <c r="CX66" s="32">
        <f>MAX(CM$17:CM66)</f>
        <v>1.2545719257524026</v>
      </c>
      <c r="CY66" s="32">
        <f>MAX(CN$17:CN66)</f>
        <v>1.8283499523441999</v>
      </c>
      <c r="CZ66" s="33">
        <f>MAX(CO$17:CO66)</f>
        <v>1.8194810931668757</v>
      </c>
      <c r="DA66" s="33">
        <f>MAX(CP$17:CP66)</f>
        <v>1.4682175463448874</v>
      </c>
      <c r="DB66" s="33">
        <f>MAX(CQ$17:CQ66)</f>
        <v>1.4252277980506178</v>
      </c>
      <c r="DC66" s="34">
        <f>MAX(CR$17:CR66)</f>
        <v>1.7602145046561923</v>
      </c>
      <c r="DE66" s="7">
        <f t="shared" si="55"/>
        <v>0</v>
      </c>
      <c r="DF66" s="7">
        <f t="shared" si="55"/>
        <v>0</v>
      </c>
      <c r="DG66" s="7">
        <f t="shared" si="55"/>
        <v>9.5753192218731978E-2</v>
      </c>
      <c r="DH66" s="9">
        <f t="shared" si="55"/>
        <v>1.0659966157783144E-2</v>
      </c>
      <c r="DI66" s="9">
        <f t="shared" si="94"/>
        <v>2.685513079116832E-2</v>
      </c>
      <c r="DJ66" s="9">
        <f t="shared" si="94"/>
        <v>8.314358638697511E-2</v>
      </c>
      <c r="DK66" s="10">
        <f t="shared" si="94"/>
        <v>0</v>
      </c>
      <c r="DL66" s="10">
        <f t="shared" si="94"/>
        <v>0</v>
      </c>
      <c r="DM66" s="10">
        <f t="shared" si="94"/>
        <v>5.9909766388800837E-3</v>
      </c>
      <c r="DN66" s="13">
        <f t="shared" si="94"/>
        <v>0</v>
      </c>
      <c r="DP66" s="31">
        <f t="shared" si="56"/>
        <v>0.92115345789546732</v>
      </c>
      <c r="DQ66" s="31">
        <f t="shared" si="57"/>
        <v>1</v>
      </c>
      <c r="DR66" s="31">
        <f t="shared" si="58"/>
        <v>0.43748870578067833</v>
      </c>
      <c r="DS66" s="32">
        <f t="shared" si="59"/>
        <v>0.67637798996152232</v>
      </c>
      <c r="DT66" s="32">
        <f t="shared" si="60"/>
        <v>0.80143456559911652</v>
      </c>
      <c r="DU66" s="32">
        <f t="shared" si="61"/>
        <v>0.39283080066400733</v>
      </c>
      <c r="DV66" s="33">
        <f t="shared" si="62"/>
        <v>1</v>
      </c>
      <c r="DW66" s="33">
        <f t="shared" si="63"/>
        <v>1</v>
      </c>
      <c r="DX66" s="33">
        <f t="shared" si="64"/>
        <v>1</v>
      </c>
      <c r="DY66" s="34">
        <f t="shared" si="65"/>
        <v>1</v>
      </c>
      <c r="EA66" s="72">
        <f t="shared" ref="EA66:EJ66" si="119">STDEV(U54:U65)*SQRT(12)</f>
        <v>0.10855954471306779</v>
      </c>
      <c r="EB66" s="72">
        <f t="shared" si="119"/>
        <v>4.8912951059981752E-2</v>
      </c>
      <c r="EC66" s="72">
        <f t="shared" si="119"/>
        <v>0.15562063285481398</v>
      </c>
      <c r="ED66" s="74">
        <f t="shared" si="119"/>
        <v>0.14259286874916238</v>
      </c>
      <c r="EE66" s="74">
        <f t="shared" si="119"/>
        <v>0.11360664194488994</v>
      </c>
      <c r="EF66" s="74">
        <f t="shared" si="119"/>
        <v>0.18401171975862507</v>
      </c>
      <c r="EG66" s="75">
        <f t="shared" si="119"/>
        <v>4.004941791930966E-2</v>
      </c>
      <c r="EH66" s="75">
        <f t="shared" si="119"/>
        <v>2.7440072869769301E-2</v>
      </c>
      <c r="EI66" s="75">
        <f t="shared" si="119"/>
        <v>3.0069437494036757E-2</v>
      </c>
      <c r="EJ66" s="76">
        <f t="shared" si="119"/>
        <v>9.0768416336582503E-2</v>
      </c>
    </row>
    <row r="67" spans="1:140" x14ac:dyDescent="0.25">
      <c r="A67" s="3">
        <v>35885</v>
      </c>
      <c r="B67" s="4"/>
      <c r="C67" s="22">
        <v>3.9000000000000003E-3</v>
      </c>
      <c r="D67" s="22"/>
      <c r="E67" s="22">
        <v>4.7400000000000005E-2</v>
      </c>
      <c r="F67" s="22">
        <v>-1.18E-2</v>
      </c>
      <c r="G67" s="22">
        <v>1.67E-2</v>
      </c>
      <c r="H67" s="22">
        <v>2.1400000000000002E-2</v>
      </c>
      <c r="J67" s="7">
        <v>5.01642286289E-2</v>
      </c>
      <c r="K67" s="7">
        <v>1.9548228628899999E-2</v>
      </c>
      <c r="L67" s="7">
        <v>-2.43217713711E-2</v>
      </c>
      <c r="M67" s="9">
        <v>0.101414228629</v>
      </c>
      <c r="N67" s="9">
        <v>1.04440097185E-2</v>
      </c>
      <c r="O67" s="9">
        <v>3.6109892960900003E-2</v>
      </c>
      <c r="P67" s="10">
        <v>2.46212286289E-2</v>
      </c>
      <c r="Q67" s="10">
        <v>1.4084228628900001E-2</v>
      </c>
      <c r="R67" s="10">
        <v>1.5930228628899999E-2</v>
      </c>
      <c r="S67" s="13">
        <v>5.9263228628900003E-2</v>
      </c>
      <c r="T67" s="27"/>
      <c r="U67" s="7">
        <f t="shared" si="90"/>
        <v>4.6264228628899999E-2</v>
      </c>
      <c r="V67" s="7">
        <f t="shared" si="90"/>
        <v>1.5648228628899998E-2</v>
      </c>
      <c r="W67" s="7">
        <f t="shared" si="90"/>
        <v>-2.8221771371100001E-2</v>
      </c>
      <c r="X67" s="9">
        <f t="shared" si="90"/>
        <v>9.7514228628999999E-2</v>
      </c>
      <c r="Y67" s="9">
        <f t="shared" si="90"/>
        <v>6.544009718499999E-3</v>
      </c>
      <c r="Z67" s="9">
        <f t="shared" si="88"/>
        <v>3.2209892960900002E-2</v>
      </c>
      <c r="AA67" s="10">
        <f t="shared" si="88"/>
        <v>2.0721228628899999E-2</v>
      </c>
      <c r="AB67" s="10">
        <f t="shared" si="88"/>
        <v>1.01842286289E-2</v>
      </c>
      <c r="AC67" s="10">
        <f t="shared" si="88"/>
        <v>1.2030228628899998E-2</v>
      </c>
      <c r="AD67" s="13">
        <f t="shared" si="88"/>
        <v>5.5363228628900002E-2</v>
      </c>
      <c r="AF67" s="7">
        <f t="shared" si="50"/>
        <v>2.1816098910827805E-2</v>
      </c>
      <c r="AG67" s="7">
        <f t="shared" si="34"/>
        <v>5.6756991597056283E-3</v>
      </c>
      <c r="AH67" s="7">
        <f t="shared" si="35"/>
        <v>1.2774262607440596E-2</v>
      </c>
      <c r="AI67" s="9">
        <f t="shared" si="36"/>
        <v>8.4052208015208379E-2</v>
      </c>
      <c r="AJ67" s="9">
        <f t="shared" si="37"/>
        <v>6.9813240598772721E-3</v>
      </c>
      <c r="AK67" s="9">
        <f t="shared" si="38"/>
        <v>5.0647680778595806E-3</v>
      </c>
      <c r="AL67" s="10">
        <f t="shared" si="39"/>
        <v>4.7392108271647644E-3</v>
      </c>
      <c r="AM67" s="10">
        <f t="shared" si="40"/>
        <v>-7.5801287999073194E-4</v>
      </c>
      <c r="AN67" s="10">
        <f t="shared" si="41"/>
        <v>4.778829131596005E-3</v>
      </c>
      <c r="AO67" s="13">
        <f t="shared" si="42"/>
        <v>3.8560034752945796E-2</v>
      </c>
      <c r="AQ67" s="31">
        <f t="shared" ref="AQ67:AZ82" si="120">AQ66*(1+J67)</f>
        <v>1.7513440168672405</v>
      </c>
      <c r="AR67" s="31">
        <f t="shared" si="120"/>
        <v>1.5123554155311079</v>
      </c>
      <c r="AS67" s="31">
        <f t="shared" si="120"/>
        <v>0.89980149278015986</v>
      </c>
      <c r="AT67" s="32">
        <f t="shared" si="120"/>
        <v>2.2690524910222152</v>
      </c>
      <c r="AU67" s="32">
        <f t="shared" si="120"/>
        <v>1.2090219659582468</v>
      </c>
      <c r="AV67" s="32">
        <f t="shared" si="120"/>
        <v>1.5681421690891313</v>
      </c>
      <c r="AW67" s="33">
        <f t="shared" si="120"/>
        <v>1.8642789531476982</v>
      </c>
      <c r="AX67" s="33">
        <f t="shared" si="120"/>
        <v>1.4888962579445715</v>
      </c>
      <c r="AY67" s="33">
        <f t="shared" si="120"/>
        <v>1.4392574759188346</v>
      </c>
      <c r="AZ67" s="34">
        <f t="shared" si="120"/>
        <v>1.8933864335155925</v>
      </c>
      <c r="BB67" s="31">
        <f>MAX(AQ$17:AQ67)</f>
        <v>1.7513440168672405</v>
      </c>
      <c r="BC67" s="31">
        <f>MAX(AR$17:AR67)</f>
        <v>1.5123554155311079</v>
      </c>
      <c r="BD67" s="31">
        <f>MAX(AS$17:AS67)</f>
        <v>1.1836757589386107</v>
      </c>
      <c r="BE67" s="32">
        <f>MAX(AT$17:AT67)</f>
        <v>2.2690524910222152</v>
      </c>
      <c r="BF67" s="32">
        <f>MAX(AU$17:AU67)</f>
        <v>1.2224278102612662</v>
      </c>
      <c r="BG67" s="32">
        <f>MAX(AV$17:AV67)</f>
        <v>1.7414021417747874</v>
      </c>
      <c r="BH67" s="33">
        <f>MAX(AW$17:AW67)</f>
        <v>1.8642789531476982</v>
      </c>
      <c r="BI67" s="33">
        <f>MAX(AX$17:AX67)</f>
        <v>1.4888962579445715</v>
      </c>
      <c r="BJ67" s="33">
        <f>MAX(AY$17:AY67)</f>
        <v>1.4392574759188346</v>
      </c>
      <c r="BK67" s="34">
        <f>MAX(AZ$17:AZ67)</f>
        <v>1.8933864335155925</v>
      </c>
      <c r="BM67" s="7">
        <f t="shared" si="52"/>
        <v>0</v>
      </c>
      <c r="BN67" s="7">
        <f t="shared" si="52"/>
        <v>0</v>
      </c>
      <c r="BO67" s="7">
        <f t="shared" si="52"/>
        <v>0.23982434717848561</v>
      </c>
      <c r="BP67" s="9">
        <f t="shared" si="52"/>
        <v>0</v>
      </c>
      <c r="BQ67" s="9">
        <f t="shared" si="93"/>
        <v>1.0966573396390738E-2</v>
      </c>
      <c r="BR67" s="9">
        <f t="shared" si="93"/>
        <v>9.9494521414263598E-2</v>
      </c>
      <c r="BS67" s="10">
        <f t="shared" si="93"/>
        <v>0</v>
      </c>
      <c r="BT67" s="10">
        <f t="shared" si="93"/>
        <v>0</v>
      </c>
      <c r="BU67" s="10">
        <f t="shared" si="93"/>
        <v>0</v>
      </c>
      <c r="BV67" s="13">
        <f t="shared" si="93"/>
        <v>0</v>
      </c>
      <c r="BX67" s="72">
        <f t="shared" si="68"/>
        <v>4.6516454178377707E-2</v>
      </c>
      <c r="BY67" s="72">
        <f t="shared" si="68"/>
        <v>1.9548228628899999E-2</v>
      </c>
      <c r="BZ67" s="72">
        <f t="shared" si="68"/>
        <v>-8.4467062319807384E-3</v>
      </c>
      <c r="CA67" s="9">
        <f t="shared" si="68"/>
        <v>6.9856477952731352E-2</v>
      </c>
      <c r="CB67" s="9">
        <f t="shared" si="96"/>
        <v>9.1445955860224443E-3</v>
      </c>
      <c r="CC67" s="9">
        <f t="shared" si="96"/>
        <v>1.6553038041132322E-2</v>
      </c>
      <c r="CD67" s="10">
        <f t="shared" si="96"/>
        <v>2.46212286289E-2</v>
      </c>
      <c r="CE67" s="10">
        <f t="shared" si="96"/>
        <v>1.4084228628900001E-2</v>
      </c>
      <c r="CF67" s="10">
        <f t="shared" si="96"/>
        <v>1.5930228628899999E-2</v>
      </c>
      <c r="CG67" s="13">
        <f t="shared" si="96"/>
        <v>5.9263228628900003E-2</v>
      </c>
      <c r="CI67" s="31">
        <f t="shared" ref="CI67:CR82" si="121">CI66*(1+BX67)</f>
        <v>1.7343617302816081</v>
      </c>
      <c r="CJ67" s="31">
        <f t="shared" si="121"/>
        <v>1.5123554155311079</v>
      </c>
      <c r="CK67" s="31">
        <f t="shared" si="121"/>
        <v>1.0307891107949445</v>
      </c>
      <c r="CL67" s="32">
        <f t="shared" si="121"/>
        <v>1.8410818832997691</v>
      </c>
      <c r="CM67" s="32">
        <f t="shared" si="121"/>
        <v>1.2320446885854845</v>
      </c>
      <c r="CN67" s="32">
        <f t="shared" si="121"/>
        <v>1.7040828068998948</v>
      </c>
      <c r="CO67" s="33">
        <f t="shared" si="121"/>
        <v>1.8642789531476982</v>
      </c>
      <c r="CP67" s="33">
        <f t="shared" si="121"/>
        <v>1.4888962579445715</v>
      </c>
      <c r="CQ67" s="33">
        <f t="shared" si="121"/>
        <v>1.4392574759188346</v>
      </c>
      <c r="CR67" s="34">
        <f t="shared" si="121"/>
        <v>1.8645304992815384</v>
      </c>
      <c r="CT67" s="31">
        <f>MAX(CI$17:CI67)</f>
        <v>1.7343617302816081</v>
      </c>
      <c r="CU67" s="31">
        <f>MAX(CJ$17:CJ67)</f>
        <v>1.5123554155311079</v>
      </c>
      <c r="CV67" s="31">
        <f>MAX(CK$17:CK67)</f>
        <v>1.1496529981636603</v>
      </c>
      <c r="CW67" s="32">
        <f>MAX(CL$17:CL67)</f>
        <v>1.8410818832997691</v>
      </c>
      <c r="CX67" s="32">
        <f>MAX(CM$17:CM67)</f>
        <v>1.2545719257524026</v>
      </c>
      <c r="CY67" s="32">
        <f>MAX(CN$17:CN67)</f>
        <v>1.8283499523441999</v>
      </c>
      <c r="CZ67" s="33">
        <f>MAX(CO$17:CO67)</f>
        <v>1.8642789531476982</v>
      </c>
      <c r="DA67" s="33">
        <f>MAX(CP$17:CP67)</f>
        <v>1.4888962579445715</v>
      </c>
      <c r="DB67" s="33">
        <f>MAX(CQ$17:CQ67)</f>
        <v>1.4392574759188346</v>
      </c>
      <c r="DC67" s="34">
        <f>MAX(CR$17:CR67)</f>
        <v>1.8645304992815384</v>
      </c>
      <c r="DE67" s="7">
        <f t="shared" si="55"/>
        <v>0</v>
      </c>
      <c r="DF67" s="7">
        <f t="shared" si="55"/>
        <v>0</v>
      </c>
      <c r="DG67" s="7">
        <f t="shared" si="55"/>
        <v>0.10339109936526671</v>
      </c>
      <c r="DH67" s="9">
        <f t="shared" si="55"/>
        <v>0</v>
      </c>
      <c r="DI67" s="9">
        <f t="shared" si="94"/>
        <v>1.7956114515640737E-2</v>
      </c>
      <c r="DJ67" s="9">
        <f t="shared" si="94"/>
        <v>6.7966827294182575E-2</v>
      </c>
      <c r="DK67" s="10">
        <f t="shared" si="94"/>
        <v>0</v>
      </c>
      <c r="DL67" s="10">
        <f t="shared" si="94"/>
        <v>0</v>
      </c>
      <c r="DM67" s="10">
        <f t="shared" si="94"/>
        <v>0</v>
      </c>
      <c r="DN67" s="13">
        <f t="shared" si="94"/>
        <v>0</v>
      </c>
      <c r="DP67" s="31">
        <f t="shared" si="56"/>
        <v>0.89402133096612246</v>
      </c>
      <c r="DQ67" s="31">
        <f t="shared" si="57"/>
        <v>1</v>
      </c>
      <c r="DR67" s="31">
        <f t="shared" si="58"/>
        <v>0.39006982412565366</v>
      </c>
      <c r="DS67" s="32">
        <f t="shared" si="59"/>
        <v>0.69673910633244784</v>
      </c>
      <c r="DT67" s="32">
        <f t="shared" si="60"/>
        <v>0.83432083184873207</v>
      </c>
      <c r="DU67" s="32">
        <f t="shared" si="61"/>
        <v>0.45790584109601901</v>
      </c>
      <c r="DV67" s="33">
        <f t="shared" si="62"/>
        <v>1</v>
      </c>
      <c r="DW67" s="33">
        <f t="shared" si="63"/>
        <v>1</v>
      </c>
      <c r="DX67" s="33">
        <f t="shared" si="64"/>
        <v>1</v>
      </c>
      <c r="DY67" s="34">
        <f t="shared" si="65"/>
        <v>1</v>
      </c>
      <c r="EA67" s="72">
        <f t="shared" ref="EA67:EJ67" si="122">STDEV(U55:U66)*SQRT(12)</f>
        <v>0.111854154410315</v>
      </c>
      <c r="EB67" s="72">
        <f t="shared" si="122"/>
        <v>4.8648479224998542E-2</v>
      </c>
      <c r="EC67" s="72">
        <f t="shared" si="122"/>
        <v>0.16801171523195416</v>
      </c>
      <c r="ED67" s="74">
        <f t="shared" si="122"/>
        <v>0.14352574599463516</v>
      </c>
      <c r="EE67" s="74">
        <f t="shared" si="122"/>
        <v>0.1126840238262586</v>
      </c>
      <c r="EF67" s="74">
        <f t="shared" si="122"/>
        <v>0.16890894144702703</v>
      </c>
      <c r="EG67" s="75">
        <f t="shared" si="122"/>
        <v>4.1570203592844815E-2</v>
      </c>
      <c r="EH67" s="75">
        <f t="shared" si="122"/>
        <v>2.7901079013931757E-2</v>
      </c>
      <c r="EI67" s="75">
        <f t="shared" si="122"/>
        <v>2.9591374906195528E-2</v>
      </c>
      <c r="EJ67" s="76">
        <f t="shared" si="122"/>
        <v>9.0946263028766086E-2</v>
      </c>
    </row>
    <row r="68" spans="1:140" x14ac:dyDescent="0.25">
      <c r="A68" s="3">
        <v>35915</v>
      </c>
      <c r="B68" s="4"/>
      <c r="C68" s="22">
        <v>4.3E-3</v>
      </c>
      <c r="D68" s="22"/>
      <c r="E68" s="22">
        <v>6.6000000000000008E-3</v>
      </c>
      <c r="F68" s="22">
        <v>4.5999999999999999E-3</v>
      </c>
      <c r="G68" s="22">
        <v>3.0999999999999999E-3</v>
      </c>
      <c r="H68" s="22">
        <v>7.8000000000000005E-3</v>
      </c>
      <c r="J68" s="7">
        <v>1.12145100617E-2</v>
      </c>
      <c r="K68" s="7">
        <v>2.7925100616999999E-3</v>
      </c>
      <c r="L68" s="7">
        <v>8.4315100617000007E-3</v>
      </c>
      <c r="M68" s="9">
        <v>1.55615100617E-2</v>
      </c>
      <c r="N68" s="9">
        <v>-4.0462489938299998E-2</v>
      </c>
      <c r="O68" s="9">
        <v>-1.92317163876E-3</v>
      </c>
      <c r="P68" s="10">
        <v>7.1785100617000001E-3</v>
      </c>
      <c r="Q68" s="10">
        <v>1.25525100617E-2</v>
      </c>
      <c r="R68" s="10">
        <v>-2.9248993829999998E-4</v>
      </c>
      <c r="S68" s="13">
        <v>9.3675100617E-3</v>
      </c>
      <c r="T68" s="27"/>
      <c r="U68" s="7">
        <f t="shared" si="90"/>
        <v>6.9145100616999997E-3</v>
      </c>
      <c r="V68" s="7">
        <f t="shared" si="90"/>
        <v>-1.5074899383000001E-3</v>
      </c>
      <c r="W68" s="7">
        <f t="shared" si="90"/>
        <v>4.1315100617000007E-3</v>
      </c>
      <c r="X68" s="9">
        <f t="shared" si="90"/>
        <v>1.12615100617E-2</v>
      </c>
      <c r="Y68" s="9">
        <f t="shared" si="90"/>
        <v>-4.4762489938299996E-2</v>
      </c>
      <c r="Z68" s="9">
        <f t="shared" si="88"/>
        <v>-6.2231716387600002E-3</v>
      </c>
      <c r="AA68" s="10">
        <f t="shared" si="88"/>
        <v>2.8785100617000001E-3</v>
      </c>
      <c r="AB68" s="10">
        <f t="shared" si="88"/>
        <v>8.2525100617000004E-3</v>
      </c>
      <c r="AC68" s="10">
        <f t="shared" si="88"/>
        <v>-4.5924899383000001E-3</v>
      </c>
      <c r="AD68" s="13">
        <f t="shared" si="88"/>
        <v>5.0675100617E-3</v>
      </c>
      <c r="AF68" s="7">
        <f t="shared" si="50"/>
        <v>1.2208245454863936E-3</v>
      </c>
      <c r="AG68" s="7">
        <f t="shared" si="34"/>
        <v>-3.6703054999481263E-3</v>
      </c>
      <c r="AH68" s="7">
        <f t="shared" si="35"/>
        <v>1.0179683654913632E-2</v>
      </c>
      <c r="AI68" s="9">
        <f t="shared" si="36"/>
        <v>3.9751366322711961E-3</v>
      </c>
      <c r="AJ68" s="9">
        <f t="shared" si="37"/>
        <v>-4.7226293547529496E-2</v>
      </c>
      <c r="AK68" s="9">
        <f t="shared" si="38"/>
        <v>-1.116521404239168E-2</v>
      </c>
      <c r="AL68" s="10">
        <f t="shared" si="39"/>
        <v>-2.3439512672951499E-3</v>
      </c>
      <c r="AM68" s="10">
        <f t="shared" si="40"/>
        <v>4.3979077620332676E-3</v>
      </c>
      <c r="AN68" s="10">
        <f t="shared" si="41"/>
        <v>-6.6154833452964027E-3</v>
      </c>
      <c r="AO68" s="13">
        <f t="shared" si="42"/>
        <v>1.5268467053490293E-4</v>
      </c>
      <c r="AQ68" s="31">
        <f t="shared" si="120"/>
        <v>1.7709844819658964</v>
      </c>
      <c r="AR68" s="31">
        <f t="shared" si="120"/>
        <v>1.5165786832458448</v>
      </c>
      <c r="AS68" s="31">
        <f t="shared" si="120"/>
        <v>0.90738817812006856</v>
      </c>
      <c r="AT68" s="32">
        <f t="shared" si="120"/>
        <v>2.3043623741917827</v>
      </c>
      <c r="AU68" s="32">
        <f t="shared" si="120"/>
        <v>1.1601019268254775</v>
      </c>
      <c r="AV68" s="32">
        <f t="shared" si="120"/>
        <v>1.5651263625439955</v>
      </c>
      <c r="AW68" s="33">
        <f t="shared" si="120"/>
        <v>1.8776616983706842</v>
      </c>
      <c r="AX68" s="33">
        <f t="shared" si="120"/>
        <v>1.5075856432032484</v>
      </c>
      <c r="AY68" s="33">
        <f t="shared" si="120"/>
        <v>1.4388365075885052</v>
      </c>
      <c r="AZ68" s="34">
        <f t="shared" si="120"/>
        <v>1.9111227499822359</v>
      </c>
      <c r="BB68" s="31">
        <f>MAX(AQ$17:AQ68)</f>
        <v>1.7709844819658964</v>
      </c>
      <c r="BC68" s="31">
        <f>MAX(AR$17:AR68)</f>
        <v>1.5165786832458448</v>
      </c>
      <c r="BD68" s="31">
        <f>MAX(AS$17:AS68)</f>
        <v>1.1836757589386107</v>
      </c>
      <c r="BE68" s="32">
        <f>MAX(AT$17:AT68)</f>
        <v>2.3043623741917827</v>
      </c>
      <c r="BF68" s="32">
        <f>MAX(AU$17:AU68)</f>
        <v>1.2224278102612662</v>
      </c>
      <c r="BG68" s="32">
        <f>MAX(AV$17:AV68)</f>
        <v>1.7414021417747874</v>
      </c>
      <c r="BH68" s="33">
        <f>MAX(AW$17:AW68)</f>
        <v>1.8776616983706842</v>
      </c>
      <c r="BI68" s="33">
        <f>MAX(AX$17:AX68)</f>
        <v>1.5075856432032484</v>
      </c>
      <c r="BJ68" s="33">
        <f>MAX(AY$17:AY68)</f>
        <v>1.4392574759188346</v>
      </c>
      <c r="BK68" s="34">
        <f>MAX(AZ$17:AZ68)</f>
        <v>1.9111227499822359</v>
      </c>
      <c r="BM68" s="7">
        <f t="shared" si="52"/>
        <v>0</v>
      </c>
      <c r="BN68" s="7">
        <f t="shared" si="52"/>
        <v>0</v>
      </c>
      <c r="BO68" s="7">
        <f t="shared" si="52"/>
        <v>0.23341491851306156</v>
      </c>
      <c r="BP68" s="9">
        <f t="shared" si="52"/>
        <v>0</v>
      </c>
      <c r="BQ68" s="9">
        <f t="shared" si="93"/>
        <v>5.0985328468981711E-2</v>
      </c>
      <c r="BR68" s="9">
        <f t="shared" si="93"/>
        <v>0.10122634801122767</v>
      </c>
      <c r="BS68" s="10">
        <f t="shared" si="93"/>
        <v>0</v>
      </c>
      <c r="BT68" s="10">
        <f t="shared" si="93"/>
        <v>0</v>
      </c>
      <c r="BU68" s="10">
        <f t="shared" si="93"/>
        <v>2.9248993830001901E-4</v>
      </c>
      <c r="BV68" s="13">
        <f t="shared" si="93"/>
        <v>0</v>
      </c>
      <c r="BX68" s="72">
        <f t="shared" si="68"/>
        <v>1.0481719488339678E-2</v>
      </c>
      <c r="BY68" s="72">
        <f t="shared" si="68"/>
        <v>2.7925100616999999E-3</v>
      </c>
      <c r="BZ68" s="72">
        <f t="shared" si="68"/>
        <v>5.9115774031406878E-3</v>
      </c>
      <c r="CA68" s="9">
        <f t="shared" si="68"/>
        <v>1.2146334456342727E-2</v>
      </c>
      <c r="CB68" s="9">
        <f t="shared" si="96"/>
        <v>-3.3046277840942953E-2</v>
      </c>
      <c r="CC68" s="9">
        <f t="shared" si="96"/>
        <v>1.4503733564687113E-3</v>
      </c>
      <c r="CD68" s="10">
        <f t="shared" si="96"/>
        <v>7.1785100617000001E-3</v>
      </c>
      <c r="CE68" s="10">
        <f t="shared" si="96"/>
        <v>1.25525100617E-2</v>
      </c>
      <c r="CF68" s="10">
        <f t="shared" si="96"/>
        <v>-2.9248993830000014E-4</v>
      </c>
      <c r="CG68" s="13">
        <f t="shared" si="96"/>
        <v>9.3675100617E-3</v>
      </c>
      <c r="CI68" s="31">
        <f t="shared" si="121"/>
        <v>1.7525408234297315</v>
      </c>
      <c r="CJ68" s="31">
        <f t="shared" si="121"/>
        <v>1.5165786832458448</v>
      </c>
      <c r="CK68" s="31">
        <f t="shared" si="121"/>
        <v>1.0368827004097234</v>
      </c>
      <c r="CL68" s="32">
        <f t="shared" si="121"/>
        <v>1.8634442796158417</v>
      </c>
      <c r="CM68" s="32">
        <f t="shared" si="121"/>
        <v>1.1913301974940307</v>
      </c>
      <c r="CN68" s="32">
        <f t="shared" si="121"/>
        <v>1.7065543632002389</v>
      </c>
      <c r="CO68" s="33">
        <f t="shared" si="121"/>
        <v>1.8776616983706842</v>
      </c>
      <c r="CP68" s="33">
        <f t="shared" si="121"/>
        <v>1.5075856432032484</v>
      </c>
      <c r="CQ68" s="33">
        <f t="shared" si="121"/>
        <v>1.4388365075885052</v>
      </c>
      <c r="CR68" s="34">
        <f t="shared" si="121"/>
        <v>1.8819965074939045</v>
      </c>
      <c r="CT68" s="31">
        <f>MAX(CI$17:CI68)</f>
        <v>1.7525408234297315</v>
      </c>
      <c r="CU68" s="31">
        <f>MAX(CJ$17:CJ68)</f>
        <v>1.5165786832458448</v>
      </c>
      <c r="CV68" s="31">
        <f>MAX(CK$17:CK68)</f>
        <v>1.1496529981636603</v>
      </c>
      <c r="CW68" s="32">
        <f>MAX(CL$17:CL68)</f>
        <v>1.8634442796158417</v>
      </c>
      <c r="CX68" s="32">
        <f>MAX(CM$17:CM68)</f>
        <v>1.2545719257524026</v>
      </c>
      <c r="CY68" s="32">
        <f>MAX(CN$17:CN68)</f>
        <v>1.8283499523441999</v>
      </c>
      <c r="CZ68" s="33">
        <f>MAX(CO$17:CO68)</f>
        <v>1.8776616983706842</v>
      </c>
      <c r="DA68" s="33">
        <f>MAX(CP$17:CP68)</f>
        <v>1.5075856432032484</v>
      </c>
      <c r="DB68" s="33">
        <f>MAX(CQ$17:CQ68)</f>
        <v>1.4392574759188346</v>
      </c>
      <c r="DC68" s="34">
        <f>MAX(CR$17:CR68)</f>
        <v>1.8819965074939045</v>
      </c>
      <c r="DE68" s="7">
        <f t="shared" si="55"/>
        <v>0</v>
      </c>
      <c r="DF68" s="7">
        <f t="shared" si="55"/>
        <v>0</v>
      </c>
      <c r="DG68" s="7">
        <f t="shared" si="55"/>
        <v>9.8090726448819582E-2</v>
      </c>
      <c r="DH68" s="9">
        <f t="shared" si="55"/>
        <v>0</v>
      </c>
      <c r="DI68" s="9">
        <f t="shared" si="94"/>
        <v>5.0409009607355962E-2</v>
      </c>
      <c r="DJ68" s="9">
        <f t="shared" si="94"/>
        <v>6.6615031213144993E-2</v>
      </c>
      <c r="DK68" s="10">
        <f t="shared" si="94"/>
        <v>0</v>
      </c>
      <c r="DL68" s="10">
        <f t="shared" si="94"/>
        <v>0</v>
      </c>
      <c r="DM68" s="10">
        <f t="shared" si="94"/>
        <v>2.9248993830001901E-4</v>
      </c>
      <c r="DN68" s="13">
        <f t="shared" si="94"/>
        <v>0</v>
      </c>
      <c r="DP68" s="31">
        <f t="shared" si="56"/>
        <v>0.94591388342595684</v>
      </c>
      <c r="DQ68" s="31">
        <f t="shared" si="57"/>
        <v>1</v>
      </c>
      <c r="DR68" s="31">
        <f t="shared" si="58"/>
        <v>0.48134574077378178</v>
      </c>
      <c r="DS68" s="32">
        <f t="shared" si="59"/>
        <v>0.62875417240803255</v>
      </c>
      <c r="DT68" s="32">
        <f t="shared" si="60"/>
        <v>0.73854493991916759</v>
      </c>
      <c r="DU68" s="32">
        <f t="shared" si="61"/>
        <v>0.45377910595063148</v>
      </c>
      <c r="DV68" s="33">
        <f t="shared" si="62"/>
        <v>1</v>
      </c>
      <c r="DW68" s="33">
        <f t="shared" si="63"/>
        <v>1</v>
      </c>
      <c r="DX68" s="33">
        <f t="shared" si="64"/>
        <v>1</v>
      </c>
      <c r="DY68" s="34">
        <f t="shared" si="65"/>
        <v>1</v>
      </c>
      <c r="EA68" s="72">
        <f t="shared" ref="EA68:EJ68" si="123">STDEV(U56:U67)*SQRT(12)</f>
        <v>0.10571786898593256</v>
      </c>
      <c r="EB68" s="72">
        <f t="shared" si="123"/>
        <v>4.3467058578131629E-2</v>
      </c>
      <c r="EC68" s="72">
        <f t="shared" si="123"/>
        <v>0.1398227624815678</v>
      </c>
      <c r="ED68" s="74">
        <f t="shared" si="123"/>
        <v>0.15904467021986549</v>
      </c>
      <c r="EE68" s="74">
        <f t="shared" si="123"/>
        <v>0.11264987721214878</v>
      </c>
      <c r="EF68" s="74">
        <f t="shared" si="123"/>
        <v>0.17143801593209973</v>
      </c>
      <c r="EG68" s="75">
        <f t="shared" si="123"/>
        <v>3.9378411693391971E-2</v>
      </c>
      <c r="EH68" s="75">
        <f t="shared" si="123"/>
        <v>2.7945223129436543E-2</v>
      </c>
      <c r="EI68" s="75">
        <f t="shared" si="123"/>
        <v>3.1632320322516179E-2</v>
      </c>
      <c r="EJ68" s="76">
        <f t="shared" si="123"/>
        <v>9.5207511744483275E-2</v>
      </c>
    </row>
    <row r="69" spans="1:140" x14ac:dyDescent="0.25">
      <c r="A69" s="3">
        <v>35944</v>
      </c>
      <c r="B69" s="4"/>
      <c r="C69" s="22">
        <v>4.0000000000000001E-3</v>
      </c>
      <c r="D69" s="22"/>
      <c r="E69" s="22">
        <v>-2.9700000000000004E-2</v>
      </c>
      <c r="F69" s="22">
        <v>-3.5799999999999998E-2</v>
      </c>
      <c r="G69" s="22">
        <v>4.2699999999999995E-2</v>
      </c>
      <c r="H69" s="22">
        <v>1.8600000000000002E-2</v>
      </c>
      <c r="J69" s="7">
        <v>-1.7042668581400001E-2</v>
      </c>
      <c r="K69" s="7">
        <v>1.29723314186E-2</v>
      </c>
      <c r="L69" s="7">
        <v>0.10876233141900001</v>
      </c>
      <c r="M69" s="9">
        <v>3.3586331418599999E-2</v>
      </c>
      <c r="N69" s="9">
        <v>3.2371514959699997E-2</v>
      </c>
      <c r="O69" s="9">
        <v>-9.7919915496500004E-2</v>
      </c>
      <c r="P69" s="10">
        <v>-1.21276685814E-2</v>
      </c>
      <c r="Q69" s="10">
        <v>6.3503314186300003E-3</v>
      </c>
      <c r="R69" s="10">
        <v>-2.2186685813699999E-3</v>
      </c>
      <c r="S69" s="13">
        <v>2.48933141863E-3</v>
      </c>
      <c r="T69" s="27"/>
      <c r="U69" s="7">
        <f t="shared" si="90"/>
        <v>-2.1042668581400002E-2</v>
      </c>
      <c r="V69" s="7">
        <f t="shared" si="90"/>
        <v>8.9723314186000002E-3</v>
      </c>
      <c r="W69" s="7">
        <f t="shared" si="90"/>
        <v>0.104762331419</v>
      </c>
      <c r="X69" s="9">
        <f t="shared" si="90"/>
        <v>2.9586331418599999E-2</v>
      </c>
      <c r="Y69" s="9">
        <f t="shared" si="90"/>
        <v>2.8371514959699997E-2</v>
      </c>
      <c r="Z69" s="9">
        <f t="shared" si="88"/>
        <v>-0.10191991549650001</v>
      </c>
      <c r="AA69" s="10">
        <f t="shared" si="88"/>
        <v>-1.6127668581400002E-2</v>
      </c>
      <c r="AB69" s="10">
        <f t="shared" si="88"/>
        <v>2.3503314186300002E-3</v>
      </c>
      <c r="AC69" s="10">
        <f t="shared" si="88"/>
        <v>-6.21866858137E-3</v>
      </c>
      <c r="AD69" s="13">
        <f t="shared" si="88"/>
        <v>-1.5106685813700001E-3</v>
      </c>
      <c r="AF69" s="7">
        <f t="shared" si="50"/>
        <v>-1.0050414770960012E-2</v>
      </c>
      <c r="AG69" s="7">
        <f t="shared" si="34"/>
        <v>1.3757864259989341E-2</v>
      </c>
      <c r="AH69" s="7">
        <f t="shared" si="35"/>
        <v>7.9717188051738913E-2</v>
      </c>
      <c r="AI69" s="9">
        <f t="shared" si="36"/>
        <v>2.779446761643517E-2</v>
      </c>
      <c r="AJ69" s="9">
        <f t="shared" si="37"/>
        <v>2.3326569644415939E-2</v>
      </c>
      <c r="AK69" s="9">
        <f t="shared" si="38"/>
        <v>-8.7107744811834198E-2</v>
      </c>
      <c r="AL69" s="10">
        <f t="shared" si="39"/>
        <v>-1.1777289225089636E-2</v>
      </c>
      <c r="AM69" s="10">
        <f t="shared" si="40"/>
        <v>4.8016434154052072E-3</v>
      </c>
      <c r="AN69" s="10">
        <f t="shared" si="41"/>
        <v>-3.5899183344897949E-3</v>
      </c>
      <c r="AO69" s="13">
        <f t="shared" si="42"/>
        <v>4.1516573999610985E-3</v>
      </c>
      <c r="AQ69" s="31">
        <f t="shared" si="120"/>
        <v>1.7408021803769493</v>
      </c>
      <c r="AR69" s="31">
        <f t="shared" si="120"/>
        <v>1.5362522445472939</v>
      </c>
      <c r="AS69" s="31">
        <f t="shared" si="120"/>
        <v>1.0060778318744461</v>
      </c>
      <c r="AT69" s="32">
        <f t="shared" si="120"/>
        <v>2.3817574525999401</v>
      </c>
      <c r="AU69" s="32">
        <f t="shared" si="120"/>
        <v>1.1976561837044852</v>
      </c>
      <c r="AV69" s="32">
        <f t="shared" si="120"/>
        <v>1.411869321382343</v>
      </c>
      <c r="AW69" s="33">
        <f t="shared" si="120"/>
        <v>1.8548900395848558</v>
      </c>
      <c r="AX69" s="33">
        <f t="shared" si="120"/>
        <v>1.5171593116795574</v>
      </c>
      <c r="AY69" s="33">
        <f t="shared" si="120"/>
        <v>1.4356442062353905</v>
      </c>
      <c r="AZ69" s="34">
        <f t="shared" si="120"/>
        <v>1.9158801678886253</v>
      </c>
      <c r="BB69" s="31">
        <f>MAX(AQ$17:AQ69)</f>
        <v>1.7709844819658964</v>
      </c>
      <c r="BC69" s="31">
        <f>MAX(AR$17:AR69)</f>
        <v>1.5362522445472939</v>
      </c>
      <c r="BD69" s="31">
        <f>MAX(AS$17:AS69)</f>
        <v>1.1836757589386107</v>
      </c>
      <c r="BE69" s="32">
        <f>MAX(AT$17:AT69)</f>
        <v>2.3817574525999401</v>
      </c>
      <c r="BF69" s="32">
        <f>MAX(AU$17:AU69)</f>
        <v>1.2224278102612662</v>
      </c>
      <c r="BG69" s="32">
        <f>MAX(AV$17:AV69)</f>
        <v>1.7414021417747874</v>
      </c>
      <c r="BH69" s="33">
        <f>MAX(AW$17:AW69)</f>
        <v>1.8776616983706842</v>
      </c>
      <c r="BI69" s="33">
        <f>MAX(AX$17:AX69)</f>
        <v>1.5171593116795574</v>
      </c>
      <c r="BJ69" s="33">
        <f>MAX(AY$17:AY69)</f>
        <v>1.4392574759188346</v>
      </c>
      <c r="BK69" s="34">
        <f>MAX(AZ$17:AZ69)</f>
        <v>1.9158801678886253</v>
      </c>
      <c r="BM69" s="7">
        <f t="shared" si="52"/>
        <v>1.7042668581399967E-2</v>
      </c>
      <c r="BN69" s="7">
        <f t="shared" si="52"/>
        <v>0</v>
      </c>
      <c r="BO69" s="7">
        <f t="shared" si="52"/>
        <v>0.150039337819518</v>
      </c>
      <c r="BP69" s="9">
        <f t="shared" si="52"/>
        <v>0</v>
      </c>
      <c r="BQ69" s="9">
        <f t="shared" si="93"/>
        <v>2.0264285832540595E-2</v>
      </c>
      <c r="BR69" s="9">
        <f t="shared" si="93"/>
        <v>0.18923418806444897</v>
      </c>
      <c r="BS69" s="10">
        <f t="shared" si="93"/>
        <v>1.2127668581400065E-2</v>
      </c>
      <c r="BT69" s="10">
        <f t="shared" si="93"/>
        <v>0</v>
      </c>
      <c r="BU69" s="10">
        <f t="shared" si="93"/>
        <v>2.5105095814335556E-3</v>
      </c>
      <c r="BV69" s="13">
        <f t="shared" si="93"/>
        <v>0</v>
      </c>
      <c r="BX69" s="72">
        <f t="shared" si="68"/>
        <v>-1.5904552355477445E-2</v>
      </c>
      <c r="BY69" s="72">
        <f t="shared" si="68"/>
        <v>1.29723314186E-2</v>
      </c>
      <c r="BZ69" s="72">
        <f t="shared" si="68"/>
        <v>5.4426902022066986E-2</v>
      </c>
      <c r="CA69" s="9">
        <f t="shared" si="68"/>
        <v>2.2602529325691616E-2</v>
      </c>
      <c r="CB69" s="9">
        <f t="shared" si="96"/>
        <v>2.4953638811327398E-2</v>
      </c>
      <c r="CC69" s="9">
        <f t="shared" si="96"/>
        <v>-4.2249128132565678E-2</v>
      </c>
      <c r="CD69" s="10">
        <f t="shared" si="96"/>
        <v>-1.2127668581400002E-2</v>
      </c>
      <c r="CE69" s="10">
        <f t="shared" si="96"/>
        <v>6.3503314186300003E-3</v>
      </c>
      <c r="CF69" s="10">
        <f t="shared" si="96"/>
        <v>-2.2186685813699999E-3</v>
      </c>
      <c r="CG69" s="13">
        <f t="shared" si="96"/>
        <v>2.48933141863E-3</v>
      </c>
      <c r="CI69" s="31">
        <f t="shared" si="121"/>
        <v>1.7246674461483817</v>
      </c>
      <c r="CJ69" s="31">
        <f t="shared" si="121"/>
        <v>1.5362522445472939</v>
      </c>
      <c r="CK69" s="31">
        <f t="shared" si="121"/>
        <v>1.0933170135532997</v>
      </c>
      <c r="CL69" s="32">
        <f t="shared" si="121"/>
        <v>1.9055628335926509</v>
      </c>
      <c r="CM69" s="32">
        <f t="shared" si="121"/>
        <v>1.221058220947324</v>
      </c>
      <c r="CN69" s="32">
        <f t="shared" si="121"/>
        <v>1.6344539292442031</v>
      </c>
      <c r="CO69" s="33">
        <f t="shared" si="121"/>
        <v>1.8548900395848558</v>
      </c>
      <c r="CP69" s="33">
        <f t="shared" si="121"/>
        <v>1.5171593116795574</v>
      </c>
      <c r="CQ69" s="33">
        <f t="shared" si="121"/>
        <v>1.4356442062353905</v>
      </c>
      <c r="CR69" s="34">
        <f t="shared" si="121"/>
        <v>1.8866814205297611</v>
      </c>
      <c r="CT69" s="31">
        <f>MAX(CI$17:CI69)</f>
        <v>1.7525408234297315</v>
      </c>
      <c r="CU69" s="31">
        <f>MAX(CJ$17:CJ69)</f>
        <v>1.5362522445472939</v>
      </c>
      <c r="CV69" s="31">
        <f>MAX(CK$17:CK69)</f>
        <v>1.1496529981636603</v>
      </c>
      <c r="CW69" s="32">
        <f>MAX(CL$17:CL69)</f>
        <v>1.9055628335926509</v>
      </c>
      <c r="CX69" s="32">
        <f>MAX(CM$17:CM69)</f>
        <v>1.2545719257524026</v>
      </c>
      <c r="CY69" s="32">
        <f>MAX(CN$17:CN69)</f>
        <v>1.8283499523441999</v>
      </c>
      <c r="CZ69" s="33">
        <f>MAX(CO$17:CO69)</f>
        <v>1.8776616983706842</v>
      </c>
      <c r="DA69" s="33">
        <f>MAX(CP$17:CP69)</f>
        <v>1.5171593116795574</v>
      </c>
      <c r="DB69" s="33">
        <f>MAX(CQ$17:CQ69)</f>
        <v>1.4392574759188346</v>
      </c>
      <c r="DC69" s="34">
        <f>MAX(CR$17:CR69)</f>
        <v>1.8866814205297611</v>
      </c>
      <c r="DE69" s="7">
        <f t="shared" si="55"/>
        <v>1.5904552355477466E-2</v>
      </c>
      <c r="DF69" s="7">
        <f t="shared" si="55"/>
        <v>0</v>
      </c>
      <c r="DG69" s="7">
        <f t="shared" si="55"/>
        <v>4.9002598784455849E-2</v>
      </c>
      <c r="DH69" s="9">
        <f t="shared" si="55"/>
        <v>0</v>
      </c>
      <c r="DI69" s="9">
        <f t="shared" si="94"/>
        <v>2.6713259014607332E-2</v>
      </c>
      <c r="DJ69" s="9">
        <f t="shared" si="94"/>
        <v>0.1060497323564316</v>
      </c>
      <c r="DK69" s="10">
        <f t="shared" si="94"/>
        <v>1.2127668581400065E-2</v>
      </c>
      <c r="DL69" s="10">
        <f t="shared" si="94"/>
        <v>0</v>
      </c>
      <c r="DM69" s="10">
        <f t="shared" si="94"/>
        <v>2.5105095814335556E-3</v>
      </c>
      <c r="DN69" s="13">
        <f t="shared" si="94"/>
        <v>0</v>
      </c>
      <c r="DP69" s="31">
        <f t="shared" si="56"/>
        <v>0.91617954022876313</v>
      </c>
      <c r="DQ69" s="31">
        <f t="shared" si="57"/>
        <v>1</v>
      </c>
      <c r="DR69" s="31">
        <f t="shared" si="58"/>
        <v>0.59068273725352716</v>
      </c>
      <c r="DS69" s="32">
        <f t="shared" si="59"/>
        <v>0.64310288942318994</v>
      </c>
      <c r="DT69" s="32">
        <f t="shared" si="60"/>
        <v>0.77815772049798027</v>
      </c>
      <c r="DU69" s="32">
        <f t="shared" si="61"/>
        <v>0.37785332021387097</v>
      </c>
      <c r="DV69" s="33">
        <f t="shared" si="62"/>
        <v>1</v>
      </c>
      <c r="DW69" s="33">
        <f t="shared" si="63"/>
        <v>1</v>
      </c>
      <c r="DX69" s="33">
        <f t="shared" si="64"/>
        <v>1</v>
      </c>
      <c r="DY69" s="34">
        <f t="shared" si="65"/>
        <v>1</v>
      </c>
      <c r="EA69" s="72">
        <f t="shared" ref="EA69:EJ69" si="124">STDEV(U57:U68)*SQRT(12)</f>
        <v>0.10336236336878761</v>
      </c>
      <c r="EB69" s="72">
        <f t="shared" si="124"/>
        <v>4.4478041828030945E-2</v>
      </c>
      <c r="EC69" s="72">
        <f t="shared" si="124"/>
        <v>0.14164253520290565</v>
      </c>
      <c r="ED69" s="74">
        <f t="shared" si="124"/>
        <v>0.15549611367738017</v>
      </c>
      <c r="EE69" s="74">
        <f t="shared" si="124"/>
        <v>0.1170657026575124</v>
      </c>
      <c r="EF69" s="74">
        <f t="shared" si="124"/>
        <v>0.17109837536409581</v>
      </c>
      <c r="EG69" s="75">
        <f t="shared" si="124"/>
        <v>3.7962450926887915E-2</v>
      </c>
      <c r="EH69" s="75">
        <f t="shared" si="124"/>
        <v>2.788963085079163E-2</v>
      </c>
      <c r="EI69" s="75">
        <f t="shared" si="124"/>
        <v>3.1392372891241006E-2</v>
      </c>
      <c r="EJ69" s="76">
        <f t="shared" si="124"/>
        <v>9.5435165412521769E-2</v>
      </c>
    </row>
    <row r="70" spans="1:140" x14ac:dyDescent="0.25">
      <c r="A70" s="3">
        <v>35976</v>
      </c>
      <c r="B70" s="4"/>
      <c r="C70" s="22">
        <v>4.0999999999999995E-3</v>
      </c>
      <c r="D70" s="22"/>
      <c r="E70" s="22">
        <v>2.7799999999999998E-2</v>
      </c>
      <c r="F70" s="22">
        <v>-3.2799999999999996E-2</v>
      </c>
      <c r="G70" s="22">
        <v>-1.84E-2</v>
      </c>
      <c r="H70" s="22">
        <v>7.2599999999999998E-2</v>
      </c>
      <c r="J70" s="7">
        <v>3.3807023343400001E-2</v>
      </c>
      <c r="K70" s="7">
        <v>4.5510233434399999E-3</v>
      </c>
      <c r="L70" s="7">
        <v>-2.35769766566E-2</v>
      </c>
      <c r="M70" s="9">
        <v>3.2610023343399998E-2</v>
      </c>
      <c r="N70" s="9">
        <v>8.9406905613000007E-3</v>
      </c>
      <c r="O70" s="9">
        <v>-4.6934731320599998E-2</v>
      </c>
      <c r="P70" s="10">
        <v>-8.0549766565599992E-3</v>
      </c>
      <c r="Q70" s="10">
        <v>-3.8739766565599998E-3</v>
      </c>
      <c r="R70" s="10">
        <v>-1.0913976656600001E-2</v>
      </c>
      <c r="S70" s="13">
        <v>1.57140233434E-2</v>
      </c>
      <c r="T70" s="27"/>
      <c r="U70" s="7">
        <f t="shared" si="90"/>
        <v>2.9707023343400002E-2</v>
      </c>
      <c r="V70" s="7">
        <f t="shared" si="90"/>
        <v>4.5102334344000045E-4</v>
      </c>
      <c r="W70" s="7">
        <f t="shared" si="90"/>
        <v>-2.7676976656599999E-2</v>
      </c>
      <c r="X70" s="9">
        <f t="shared" si="90"/>
        <v>2.8510023343399998E-2</v>
      </c>
      <c r="Y70" s="9">
        <f t="shared" si="90"/>
        <v>4.8406905613000012E-3</v>
      </c>
      <c r="Z70" s="9">
        <f t="shared" si="88"/>
        <v>-5.1034731320599998E-2</v>
      </c>
      <c r="AA70" s="10">
        <f t="shared" si="88"/>
        <v>-1.2154976656559999E-2</v>
      </c>
      <c r="AB70" s="10">
        <f t="shared" si="88"/>
        <v>-7.9739766565599998E-3</v>
      </c>
      <c r="AC70" s="10">
        <f t="shared" si="88"/>
        <v>-1.50139766566E-2</v>
      </c>
      <c r="AD70" s="13">
        <f t="shared" si="88"/>
        <v>1.1614023343400001E-2</v>
      </c>
      <c r="AF70" s="7">
        <f t="shared" si="50"/>
        <v>1.4268381526220663E-2</v>
      </c>
      <c r="AG70" s="7">
        <f t="shared" si="34"/>
        <v>-5.7697808172272515E-3</v>
      </c>
      <c r="AH70" s="7">
        <f t="shared" si="35"/>
        <v>-3.4696207063047123E-3</v>
      </c>
      <c r="AI70" s="9">
        <f t="shared" si="36"/>
        <v>1.8014735200527772E-2</v>
      </c>
      <c r="AJ70" s="9">
        <f t="shared" si="37"/>
        <v>3.884330593072059E-3</v>
      </c>
      <c r="AK70" s="9">
        <f t="shared" si="38"/>
        <v>-6.7513669522355824E-2</v>
      </c>
      <c r="AL70" s="10">
        <f t="shared" si="39"/>
        <v>-2.2968187917469116E-2</v>
      </c>
      <c r="AM70" s="10">
        <f t="shared" si="40"/>
        <v>-1.5511371878666653E-2</v>
      </c>
      <c r="AN70" s="10">
        <f t="shared" si="41"/>
        <v>-1.9753690875226819E-2</v>
      </c>
      <c r="AO70" s="13">
        <f t="shared" si="42"/>
        <v>5.2190844543271823E-4</v>
      </c>
      <c r="AQ70" s="31">
        <f t="shared" si="120"/>
        <v>1.7996535203251944</v>
      </c>
      <c r="AR70" s="31">
        <f t="shared" si="120"/>
        <v>1.5432437643736407</v>
      </c>
      <c r="AS70" s="31">
        <f t="shared" si="120"/>
        <v>0.98235755831761962</v>
      </c>
      <c r="AT70" s="32">
        <f t="shared" si="120"/>
        <v>2.4594266187275409</v>
      </c>
      <c r="AU70" s="32">
        <f t="shared" si="120"/>
        <v>1.2083640570418146</v>
      </c>
      <c r="AV70" s="32">
        <f t="shared" si="120"/>
        <v>1.3456036141234649</v>
      </c>
      <c r="AW70" s="33">
        <f t="shared" si="120"/>
        <v>1.8399489436155141</v>
      </c>
      <c r="AX70" s="33">
        <f t="shared" si="120"/>
        <v>1.5112818719218282</v>
      </c>
      <c r="AY70" s="33">
        <f t="shared" si="120"/>
        <v>1.4199756188813544</v>
      </c>
      <c r="AZ70" s="34">
        <f t="shared" si="120"/>
        <v>1.9459863535699844</v>
      </c>
      <c r="BB70" s="31">
        <f>MAX(AQ$17:AQ70)</f>
        <v>1.7996535203251944</v>
      </c>
      <c r="BC70" s="31">
        <f>MAX(AR$17:AR70)</f>
        <v>1.5432437643736407</v>
      </c>
      <c r="BD70" s="31">
        <f>MAX(AS$17:AS70)</f>
        <v>1.1836757589386107</v>
      </c>
      <c r="BE70" s="32">
        <f>MAX(AT$17:AT70)</f>
        <v>2.4594266187275409</v>
      </c>
      <c r="BF70" s="32">
        <f>MAX(AU$17:AU70)</f>
        <v>1.2224278102612662</v>
      </c>
      <c r="BG70" s="32">
        <f>MAX(AV$17:AV70)</f>
        <v>1.7414021417747874</v>
      </c>
      <c r="BH70" s="33">
        <f>MAX(AW$17:AW70)</f>
        <v>1.8776616983706842</v>
      </c>
      <c r="BI70" s="33">
        <f>MAX(AX$17:AX70)</f>
        <v>1.5171593116795574</v>
      </c>
      <c r="BJ70" s="33">
        <f>MAX(AY$17:AY70)</f>
        <v>1.4392574759188346</v>
      </c>
      <c r="BK70" s="34">
        <f>MAX(AZ$17:AZ70)</f>
        <v>1.9459863535699844</v>
      </c>
      <c r="BM70" s="7">
        <f t="shared" si="52"/>
        <v>0</v>
      </c>
      <c r="BN70" s="7">
        <f t="shared" si="52"/>
        <v>0</v>
      </c>
      <c r="BO70" s="7">
        <f t="shared" si="52"/>
        <v>0.17007884051077543</v>
      </c>
      <c r="BP70" s="9">
        <f t="shared" si="52"/>
        <v>0</v>
      </c>
      <c r="BQ70" s="9">
        <f t="shared" si="93"/>
        <v>1.1504771980315E-2</v>
      </c>
      <c r="BR70" s="9">
        <f t="shared" si="93"/>
        <v>0.2272872636115722</v>
      </c>
      <c r="BS70" s="10">
        <f t="shared" si="93"/>
        <v>2.0084957150638395E-2</v>
      </c>
      <c r="BT70" s="10">
        <f t="shared" si="93"/>
        <v>3.8739766565600063E-3</v>
      </c>
      <c r="BU70" s="10">
        <f t="shared" si="93"/>
        <v>1.3397086595065621E-2</v>
      </c>
      <c r="BV70" s="13">
        <f t="shared" si="93"/>
        <v>0</v>
      </c>
      <c r="BX70" s="72">
        <f t="shared" si="68"/>
        <v>3.1316966988321343E-2</v>
      </c>
      <c r="BY70" s="72">
        <f t="shared" si="68"/>
        <v>4.5510233434399999E-3</v>
      </c>
      <c r="BZ70" s="72">
        <f t="shared" si="68"/>
        <v>-1.2248312330422461E-2</v>
      </c>
      <c r="CA70" s="9">
        <f t="shared" si="68"/>
        <v>2.2434878389663133E-2</v>
      </c>
      <c r="CB70" s="9">
        <f t="shared" si="96"/>
        <v>7.8668207328172965E-3</v>
      </c>
      <c r="CC70" s="9">
        <f t="shared" si="96"/>
        <v>-1.5183642675711543E-2</v>
      </c>
      <c r="CD70" s="10">
        <f t="shared" si="96"/>
        <v>-8.0549766565599992E-3</v>
      </c>
      <c r="CE70" s="10">
        <f t="shared" si="96"/>
        <v>-3.8739766565600003E-3</v>
      </c>
      <c r="CF70" s="10">
        <f t="shared" si="96"/>
        <v>-1.0913976656600001E-2</v>
      </c>
      <c r="CG70" s="13">
        <f t="shared" si="96"/>
        <v>1.57140233434E-2</v>
      </c>
      <c r="CI70" s="31">
        <f t="shared" si="121"/>
        <v>1.7786787996252431</v>
      </c>
      <c r="CJ70" s="31">
        <f t="shared" si="121"/>
        <v>1.5432437643736407</v>
      </c>
      <c r="CK70" s="31">
        <f t="shared" si="121"/>
        <v>1.0799257252951342</v>
      </c>
      <c r="CL70" s="32">
        <f t="shared" si="121"/>
        <v>1.9483139040281638</v>
      </c>
      <c r="CM70" s="32">
        <f t="shared" si="121"/>
        <v>1.2306640670758493</v>
      </c>
      <c r="CN70" s="32">
        <f t="shared" si="121"/>
        <v>1.6096369648126463</v>
      </c>
      <c r="CO70" s="33">
        <f t="shared" si="121"/>
        <v>1.8399489436155141</v>
      </c>
      <c r="CP70" s="33">
        <f t="shared" si="121"/>
        <v>1.5112818719218282</v>
      </c>
      <c r="CQ70" s="33">
        <f t="shared" si="121"/>
        <v>1.4199756188813544</v>
      </c>
      <c r="CR70" s="34">
        <f t="shared" si="121"/>
        <v>1.9163287764135251</v>
      </c>
      <c r="CT70" s="31">
        <f>MAX(CI$17:CI70)</f>
        <v>1.7786787996252431</v>
      </c>
      <c r="CU70" s="31">
        <f>MAX(CJ$17:CJ70)</f>
        <v>1.5432437643736407</v>
      </c>
      <c r="CV70" s="31">
        <f>MAX(CK$17:CK70)</f>
        <v>1.1496529981636603</v>
      </c>
      <c r="CW70" s="32">
        <f>MAX(CL$17:CL70)</f>
        <v>1.9483139040281638</v>
      </c>
      <c r="CX70" s="32">
        <f>MAX(CM$17:CM70)</f>
        <v>1.2545719257524026</v>
      </c>
      <c r="CY70" s="32">
        <f>MAX(CN$17:CN70)</f>
        <v>1.8283499523441999</v>
      </c>
      <c r="CZ70" s="33">
        <f>MAX(CO$17:CO70)</f>
        <v>1.8776616983706842</v>
      </c>
      <c r="DA70" s="33">
        <f>MAX(CP$17:CP70)</f>
        <v>1.5171593116795574</v>
      </c>
      <c r="DB70" s="33">
        <f>MAX(CQ$17:CQ70)</f>
        <v>1.4392574759188346</v>
      </c>
      <c r="DC70" s="34">
        <f>MAX(CR$17:CR70)</f>
        <v>1.9163287764135251</v>
      </c>
      <c r="DE70" s="7">
        <f t="shared" si="55"/>
        <v>0</v>
      </c>
      <c r="DF70" s="7">
        <f t="shared" si="55"/>
        <v>0</v>
      </c>
      <c r="DG70" s="7">
        <f t="shared" si="55"/>
        <v>6.065071197996387E-2</v>
      </c>
      <c r="DH70" s="9">
        <f t="shared" si="55"/>
        <v>0</v>
      </c>
      <c r="DI70" s="9">
        <f t="shared" si="94"/>
        <v>1.9056586701647331E-2</v>
      </c>
      <c r="DJ70" s="9">
        <f t="shared" si="94"/>
        <v>0.11962315379018829</v>
      </c>
      <c r="DK70" s="10">
        <f t="shared" si="94"/>
        <v>2.0084957150638395E-2</v>
      </c>
      <c r="DL70" s="10">
        <f t="shared" si="94"/>
        <v>3.8739766565600063E-3</v>
      </c>
      <c r="DM70" s="10">
        <f t="shared" si="94"/>
        <v>1.3397086595065621E-2</v>
      </c>
      <c r="DN70" s="13">
        <f t="shared" si="94"/>
        <v>0</v>
      </c>
      <c r="DP70" s="31">
        <f t="shared" si="56"/>
        <v>0.92838778948639955</v>
      </c>
      <c r="DQ70" s="31">
        <f t="shared" si="57"/>
        <v>1</v>
      </c>
      <c r="DR70" s="31">
        <f t="shared" si="58"/>
        <v>0.45594497016711966</v>
      </c>
      <c r="DS70" s="32">
        <f t="shared" si="59"/>
        <v>0.67713578813714426</v>
      </c>
      <c r="DT70" s="32">
        <f t="shared" si="60"/>
        <v>0.77478494129550879</v>
      </c>
      <c r="DU70" s="32">
        <f t="shared" si="61"/>
        <v>0.30526411271161202</v>
      </c>
      <c r="DV70" s="33">
        <f t="shared" si="62"/>
        <v>1</v>
      </c>
      <c r="DW70" s="33">
        <f t="shared" si="63"/>
        <v>1</v>
      </c>
      <c r="DX70" s="33">
        <f t="shared" si="64"/>
        <v>1</v>
      </c>
      <c r="DY70" s="34">
        <f t="shared" si="65"/>
        <v>1</v>
      </c>
      <c r="EA70" s="72">
        <f t="shared" ref="EA70:EJ70" si="125">STDEV(U58:U69)*SQRT(12)</f>
        <v>0.10771360969247748</v>
      </c>
      <c r="EB70" s="72">
        <f t="shared" si="125"/>
        <v>4.0030291945202294E-2</v>
      </c>
      <c r="EC70" s="72">
        <f t="shared" si="125"/>
        <v>0.17498404681914889</v>
      </c>
      <c r="ED70" s="74">
        <f t="shared" si="125"/>
        <v>0.14768086660300164</v>
      </c>
      <c r="EE70" s="74">
        <f t="shared" si="125"/>
        <v>0.12086941735883099</v>
      </c>
      <c r="EF70" s="74">
        <f t="shared" si="125"/>
        <v>0.19696260680361144</v>
      </c>
      <c r="EG70" s="75">
        <f t="shared" si="125"/>
        <v>4.6257677366265806E-2</v>
      </c>
      <c r="EH70" s="75">
        <f t="shared" si="125"/>
        <v>2.7964527121331524E-2</v>
      </c>
      <c r="EI70" s="75">
        <f t="shared" si="125"/>
        <v>3.1680514437110001E-2</v>
      </c>
      <c r="EJ70" s="76">
        <f t="shared" si="125"/>
        <v>9.6245571368484925E-2</v>
      </c>
    </row>
    <row r="71" spans="1:140" x14ac:dyDescent="0.25">
      <c r="A71" s="3">
        <v>36007</v>
      </c>
      <c r="B71" s="4"/>
      <c r="C71" s="22">
        <v>4.0000000000000001E-3</v>
      </c>
      <c r="D71" s="22"/>
      <c r="E71" s="22">
        <v>-2.7400000000000004E-2</v>
      </c>
      <c r="F71" s="22">
        <v>-4.8800000000000003E-2</v>
      </c>
      <c r="G71" s="22">
        <v>-1.0800000000000001E-2</v>
      </c>
      <c r="H71" s="22">
        <v>3.6900000000000002E-2</v>
      </c>
      <c r="J71" s="7">
        <v>5.8983314123400004E-3</v>
      </c>
      <c r="K71" s="7">
        <v>-1.1796685876599999E-3</v>
      </c>
      <c r="L71" s="7">
        <v>2.7056331412299999E-2</v>
      </c>
      <c r="M71" s="9">
        <v>1.7802331412300001E-2</v>
      </c>
      <c r="N71" s="9">
        <v>-1.1378576412299999E-2</v>
      </c>
      <c r="O71" s="9">
        <v>6.5569054705800003E-4</v>
      </c>
      <c r="P71" s="10">
        <v>2.7733141233700001E-4</v>
      </c>
      <c r="Q71" s="10">
        <v>5.0223314123400004E-3</v>
      </c>
      <c r="R71" s="10">
        <v>4.6573314123399996E-3</v>
      </c>
      <c r="S71" s="13">
        <v>8.8013314123399997E-3</v>
      </c>
      <c r="T71" s="27"/>
      <c r="U71" s="7">
        <f t="shared" si="90"/>
        <v>1.8983314123400003E-3</v>
      </c>
      <c r="V71" s="7">
        <f t="shared" si="90"/>
        <v>-5.1796685876599998E-3</v>
      </c>
      <c r="W71" s="7">
        <f t="shared" si="90"/>
        <v>2.3056331412299999E-2</v>
      </c>
      <c r="X71" s="9">
        <f t="shared" si="90"/>
        <v>1.3802331412300001E-2</v>
      </c>
      <c r="Y71" s="9">
        <f t="shared" si="90"/>
        <v>-1.5378576412299999E-2</v>
      </c>
      <c r="Z71" s="9">
        <f t="shared" si="88"/>
        <v>-3.344309452942E-3</v>
      </c>
      <c r="AA71" s="10">
        <f t="shared" si="88"/>
        <v>-3.722668587663E-3</v>
      </c>
      <c r="AB71" s="10">
        <f t="shared" si="88"/>
        <v>1.0223314123400003E-3</v>
      </c>
      <c r="AC71" s="10">
        <f t="shared" si="88"/>
        <v>6.5733141233999953E-4</v>
      </c>
      <c r="AD71" s="13">
        <f t="shared" si="88"/>
        <v>4.8013314123399996E-3</v>
      </c>
      <c r="AF71" s="7">
        <f t="shared" si="50"/>
        <v>1.1833349397675217E-2</v>
      </c>
      <c r="AG71" s="7">
        <f t="shared" si="34"/>
        <v>-8.34389226352923E-4</v>
      </c>
      <c r="AH71" s="7">
        <f t="shared" si="35"/>
        <v>-1.8711982258841353E-5</v>
      </c>
      <c r="AI71" s="9">
        <f t="shared" si="36"/>
        <v>1.1662330636506877E-2</v>
      </c>
      <c r="AJ71" s="9">
        <f t="shared" si="37"/>
        <v>-2.0259978313701812E-2</v>
      </c>
      <c r="AK71" s="9">
        <f t="shared" si="38"/>
        <v>1.0216216876266939E-2</v>
      </c>
      <c r="AL71" s="10">
        <f t="shared" si="39"/>
        <v>2.1167143958586692E-5</v>
      </c>
      <c r="AM71" s="10">
        <f t="shared" si="40"/>
        <v>3.0740951203599336E-3</v>
      </c>
      <c r="AN71" s="10">
        <f t="shared" si="41"/>
        <v>2.9913430805999239E-3</v>
      </c>
      <c r="AO71" s="13">
        <f t="shared" si="42"/>
        <v>9.7934797584991636E-3</v>
      </c>
      <c r="AQ71" s="31">
        <f t="shared" si="120"/>
        <v>1.8102684732154568</v>
      </c>
      <c r="AR71" s="31">
        <f t="shared" si="120"/>
        <v>1.541423248181707</v>
      </c>
      <c r="AS71" s="31">
        <f t="shared" si="120"/>
        <v>1.0089365499808389</v>
      </c>
      <c r="AT71" s="32">
        <f t="shared" si="120"/>
        <v>2.5032101464783607</v>
      </c>
      <c r="AU71" s="32">
        <f t="shared" si="120"/>
        <v>1.1946145942848874</v>
      </c>
      <c r="AV71" s="32">
        <f t="shared" si="120"/>
        <v>1.3464859136933327</v>
      </c>
      <c r="AW71" s="33">
        <f t="shared" si="120"/>
        <v>1.8404592192546749</v>
      </c>
      <c r="AX71" s="33">
        <f t="shared" si="120"/>
        <v>1.5188720303400813</v>
      </c>
      <c r="AY71" s="33">
        <f t="shared" si="120"/>
        <v>1.4265889159359273</v>
      </c>
      <c r="AZ71" s="34">
        <f t="shared" si="120"/>
        <v>1.9631136243916449</v>
      </c>
      <c r="BB71" s="31">
        <f>MAX(AQ$17:AQ71)</f>
        <v>1.8102684732154568</v>
      </c>
      <c r="BC71" s="31">
        <f>MAX(AR$17:AR71)</f>
        <v>1.5432437643736407</v>
      </c>
      <c r="BD71" s="31">
        <f>MAX(AS$17:AS71)</f>
        <v>1.1836757589386107</v>
      </c>
      <c r="BE71" s="32">
        <f>MAX(AT$17:AT71)</f>
        <v>2.5032101464783607</v>
      </c>
      <c r="BF71" s="32">
        <f>MAX(AU$17:AU71)</f>
        <v>1.2224278102612662</v>
      </c>
      <c r="BG71" s="32">
        <f>MAX(AV$17:AV71)</f>
        <v>1.7414021417747874</v>
      </c>
      <c r="BH71" s="33">
        <f>MAX(AW$17:AW71)</f>
        <v>1.8776616983706842</v>
      </c>
      <c r="BI71" s="33">
        <f>MAX(AX$17:AX71)</f>
        <v>1.5188720303400813</v>
      </c>
      <c r="BJ71" s="33">
        <f>MAX(AY$17:AY71)</f>
        <v>1.4392574759188346</v>
      </c>
      <c r="BK71" s="34">
        <f>MAX(AZ$17:AZ71)</f>
        <v>1.9631136243916449</v>
      </c>
      <c r="BM71" s="7">
        <f t="shared" si="52"/>
        <v>0</v>
      </c>
      <c r="BN71" s="7">
        <f t="shared" si="52"/>
        <v>1.179668587660027E-3</v>
      </c>
      <c r="BO71" s="7">
        <f t="shared" si="52"/>
        <v>0.14762421857355473</v>
      </c>
      <c r="BP71" s="9">
        <f t="shared" si="52"/>
        <v>0</v>
      </c>
      <c r="BQ71" s="9">
        <f t="shared" si="93"/>
        <v>2.2752440465530988E-2</v>
      </c>
      <c r="BR71" s="9">
        <f t="shared" si="93"/>
        <v>0.22678060317473098</v>
      </c>
      <c r="BS71" s="10">
        <f t="shared" si="93"/>
        <v>1.9813195927834721E-2</v>
      </c>
      <c r="BT71" s="10">
        <f t="shared" si="93"/>
        <v>0</v>
      </c>
      <c r="BU71" s="10">
        <f t="shared" si="93"/>
        <v>8.8021498549587587E-3</v>
      </c>
      <c r="BV71" s="13">
        <f t="shared" si="93"/>
        <v>0</v>
      </c>
      <c r="BX71" s="72">
        <f t="shared" si="68"/>
        <v>5.7623877036149275E-3</v>
      </c>
      <c r="BY71" s="72">
        <f t="shared" si="68"/>
        <v>-1.1796685876599997E-3</v>
      </c>
      <c r="BZ71" s="72">
        <f t="shared" si="68"/>
        <v>1.4512418337944347E-2</v>
      </c>
      <c r="CA71" s="9">
        <f t="shared" si="68"/>
        <v>1.3346052558997824E-2</v>
      </c>
      <c r="CB71" s="9">
        <f t="shared" si="96"/>
        <v>-7.9150894228123513E-3</v>
      </c>
      <c r="CC71" s="9">
        <f t="shared" si="96"/>
        <v>2.9791023422146038E-3</v>
      </c>
      <c r="CD71" s="10">
        <f t="shared" si="96"/>
        <v>2.7733141233700007E-4</v>
      </c>
      <c r="CE71" s="10">
        <f t="shared" si="96"/>
        <v>5.0223314123400004E-3</v>
      </c>
      <c r="CF71" s="10">
        <f t="shared" si="96"/>
        <v>4.6573314123399996E-3</v>
      </c>
      <c r="CG71" s="13">
        <f t="shared" si="96"/>
        <v>8.8013314123399997E-3</v>
      </c>
      <c r="CI71" s="31">
        <f t="shared" si="121"/>
        <v>1.7889282364688843</v>
      </c>
      <c r="CJ71" s="31">
        <f t="shared" si="121"/>
        <v>1.541423248181707</v>
      </c>
      <c r="CK71" s="31">
        <f t="shared" si="121"/>
        <v>1.0955980591945251</v>
      </c>
      <c r="CL71" s="32">
        <f t="shared" si="121"/>
        <v>1.9743162037927502</v>
      </c>
      <c r="CM71" s="32">
        <f t="shared" si="121"/>
        <v>1.2209232509355019</v>
      </c>
      <c r="CN71" s="32">
        <f t="shared" si="121"/>
        <v>1.6144322380646348</v>
      </c>
      <c r="CO71" s="33">
        <f t="shared" si="121"/>
        <v>1.8404592192546749</v>
      </c>
      <c r="CP71" s="33">
        <f t="shared" si="121"/>
        <v>1.5188720303400813</v>
      </c>
      <c r="CQ71" s="33">
        <f t="shared" si="121"/>
        <v>1.4265889159359273</v>
      </c>
      <c r="CR71" s="34">
        <f t="shared" si="121"/>
        <v>1.9331950210697446</v>
      </c>
      <c r="CT71" s="31">
        <f>MAX(CI$17:CI71)</f>
        <v>1.7889282364688843</v>
      </c>
      <c r="CU71" s="31">
        <f>MAX(CJ$17:CJ71)</f>
        <v>1.5432437643736407</v>
      </c>
      <c r="CV71" s="31">
        <f>MAX(CK$17:CK71)</f>
        <v>1.1496529981636603</v>
      </c>
      <c r="CW71" s="32">
        <f>MAX(CL$17:CL71)</f>
        <v>1.9743162037927502</v>
      </c>
      <c r="CX71" s="32">
        <f>MAX(CM$17:CM71)</f>
        <v>1.2545719257524026</v>
      </c>
      <c r="CY71" s="32">
        <f>MAX(CN$17:CN71)</f>
        <v>1.8283499523441999</v>
      </c>
      <c r="CZ71" s="33">
        <f>MAX(CO$17:CO71)</f>
        <v>1.8776616983706842</v>
      </c>
      <c r="DA71" s="33">
        <f>MAX(CP$17:CP71)</f>
        <v>1.5188720303400813</v>
      </c>
      <c r="DB71" s="33">
        <f>MAX(CQ$17:CQ71)</f>
        <v>1.4392574759188346</v>
      </c>
      <c r="DC71" s="34">
        <f>MAX(CR$17:CR71)</f>
        <v>1.9331950210697446</v>
      </c>
      <c r="DE71" s="7">
        <f t="shared" si="55"/>
        <v>0</v>
      </c>
      <c r="DF71" s="7">
        <f t="shared" si="55"/>
        <v>1.179668587660027E-3</v>
      </c>
      <c r="DG71" s="7">
        <f t="shared" si="55"/>
        <v>4.7018482146766946E-2</v>
      </c>
      <c r="DH71" s="9">
        <f t="shared" si="55"/>
        <v>0</v>
      </c>
      <c r="DI71" s="9">
        <f t="shared" si="94"/>
        <v>2.6820841536622647E-2</v>
      </c>
      <c r="DJ71" s="9">
        <f t="shared" si="94"/>
        <v>0.11700042106561317</v>
      </c>
      <c r="DK71" s="10">
        <f t="shared" si="94"/>
        <v>1.9813195927834721E-2</v>
      </c>
      <c r="DL71" s="10">
        <f t="shared" si="94"/>
        <v>0</v>
      </c>
      <c r="DM71" s="10">
        <f t="shared" si="94"/>
        <v>8.8021498549587587E-3</v>
      </c>
      <c r="DN71" s="13">
        <f t="shared" si="94"/>
        <v>0</v>
      </c>
      <c r="DP71" s="31">
        <f t="shared" si="56"/>
        <v>0.92111883679723172</v>
      </c>
      <c r="DQ71" s="31">
        <f t="shared" si="57"/>
        <v>1</v>
      </c>
      <c r="DR71" s="31">
        <f t="shared" si="58"/>
        <v>0.47769782384808557</v>
      </c>
      <c r="DS71" s="32">
        <f t="shared" si="59"/>
        <v>0.67794588778770959</v>
      </c>
      <c r="DT71" s="32">
        <f t="shared" si="60"/>
        <v>0.75273060946219028</v>
      </c>
      <c r="DU71" s="32">
        <f t="shared" si="61"/>
        <v>0.3327754040935138</v>
      </c>
      <c r="DV71" s="33">
        <f t="shared" si="62"/>
        <v>1</v>
      </c>
      <c r="DW71" s="33">
        <f t="shared" si="63"/>
        <v>1</v>
      </c>
      <c r="DX71" s="33">
        <f t="shared" si="64"/>
        <v>1</v>
      </c>
      <c r="DY71" s="34">
        <f t="shared" si="65"/>
        <v>1</v>
      </c>
      <c r="EA71" s="72">
        <f t="shared" ref="EA71:EJ71" si="126">STDEV(U59:U70)*SQRT(12)</f>
        <v>0.1085636250233511</v>
      </c>
      <c r="EB71" s="72">
        <f t="shared" si="126"/>
        <v>4.0309645544753414E-2</v>
      </c>
      <c r="EC71" s="72">
        <f t="shared" si="126"/>
        <v>0.17652827458674281</v>
      </c>
      <c r="ED71" s="74">
        <f t="shared" si="126"/>
        <v>0.14750439791931266</v>
      </c>
      <c r="EE71" s="74">
        <f t="shared" si="126"/>
        <v>0.12097252103624782</v>
      </c>
      <c r="EF71" s="74">
        <f t="shared" si="126"/>
        <v>0.18330639492711406</v>
      </c>
      <c r="EG71" s="75">
        <f t="shared" si="126"/>
        <v>5.1224644608667241E-2</v>
      </c>
      <c r="EH71" s="75">
        <f t="shared" si="126"/>
        <v>2.9351867686722783E-2</v>
      </c>
      <c r="EI71" s="75">
        <f t="shared" si="126"/>
        <v>3.4335088946680158E-2</v>
      </c>
      <c r="EJ71" s="76">
        <f t="shared" si="126"/>
        <v>9.6176649923999352E-2</v>
      </c>
    </row>
    <row r="72" spans="1:140" x14ac:dyDescent="0.25">
      <c r="A72" s="3">
        <v>36038</v>
      </c>
      <c r="B72" s="4"/>
      <c r="C72" s="22">
        <v>4.3E-3</v>
      </c>
      <c r="D72" s="22"/>
      <c r="E72" s="22">
        <v>-0.16210000000000002</v>
      </c>
      <c r="F72" s="22">
        <v>-5.7000000000000002E-2</v>
      </c>
      <c r="G72" s="22">
        <v>5.1400000000000001E-2</v>
      </c>
      <c r="H72" s="22">
        <v>1.9099999999999999E-2</v>
      </c>
      <c r="J72" s="7">
        <v>-0.11480614483899999</v>
      </c>
      <c r="K72" s="7">
        <v>-8.9981448389400004E-3</v>
      </c>
      <c r="L72" s="7">
        <v>0.22666085516100001</v>
      </c>
      <c r="M72" s="9">
        <v>-4.8825144838899999E-2</v>
      </c>
      <c r="N72" s="9">
        <v>9.9063245283700002E-2</v>
      </c>
      <c r="O72" s="9">
        <v>-0.23071640068400001</v>
      </c>
      <c r="P72" s="10">
        <v>-0.118201144839</v>
      </c>
      <c r="Q72" s="10">
        <v>-4.6862144838899999E-2</v>
      </c>
      <c r="R72" s="10">
        <v>-1.5098144838900001E-2</v>
      </c>
      <c r="S72" s="13">
        <v>-7.59481448389E-2</v>
      </c>
      <c r="T72" s="27"/>
      <c r="U72" s="7">
        <f t="shared" si="90"/>
        <v>-0.11910614483899999</v>
      </c>
      <c r="V72" s="7">
        <f t="shared" si="90"/>
        <v>-1.329814483894E-2</v>
      </c>
      <c r="W72" s="7">
        <f t="shared" si="90"/>
        <v>0.22236085516100002</v>
      </c>
      <c r="X72" s="9">
        <f t="shared" si="90"/>
        <v>-5.3125144838899997E-2</v>
      </c>
      <c r="Y72" s="9">
        <f t="shared" si="90"/>
        <v>9.4763245283700004E-2</v>
      </c>
      <c r="Z72" s="9">
        <f t="shared" si="88"/>
        <v>-0.23501640068400001</v>
      </c>
      <c r="AA72" s="10">
        <f t="shared" si="88"/>
        <v>-0.122501144839</v>
      </c>
      <c r="AB72" s="10">
        <f t="shared" si="88"/>
        <v>-5.1162144838899998E-2</v>
      </c>
      <c r="AC72" s="10">
        <f t="shared" si="88"/>
        <v>-1.9398144838900001E-2</v>
      </c>
      <c r="AD72" s="13">
        <f t="shared" si="88"/>
        <v>-8.0248144838899998E-2</v>
      </c>
      <c r="AF72" s="7">
        <f t="shared" si="50"/>
        <v>-4.7253880922528704E-2</v>
      </c>
      <c r="AG72" s="7">
        <f t="shared" si="34"/>
        <v>1.6830675290663129E-2</v>
      </c>
      <c r="AH72" s="7">
        <f t="shared" si="35"/>
        <v>8.3906478582530808E-2</v>
      </c>
      <c r="AI72" s="9">
        <f t="shared" si="36"/>
        <v>-3.4876428072201177E-2</v>
      </c>
      <c r="AJ72" s="9">
        <f t="shared" si="37"/>
        <v>8.030388779536847E-2</v>
      </c>
      <c r="AK72" s="9">
        <f t="shared" si="38"/>
        <v>-0.14815305058086076</v>
      </c>
      <c r="AL72" s="10">
        <f t="shared" si="39"/>
        <v>-8.3234949870170341E-2</v>
      </c>
      <c r="AM72" s="10">
        <f t="shared" si="40"/>
        <v>-2.5710748741603777E-2</v>
      </c>
      <c r="AN72" s="10">
        <f t="shared" si="41"/>
        <v>1.9729575986072306E-4</v>
      </c>
      <c r="AO72" s="13">
        <f t="shared" si="42"/>
        <v>-3.6006897598106186E-2</v>
      </c>
      <c r="AQ72" s="31">
        <f t="shared" si="120"/>
        <v>1.6024385286820078</v>
      </c>
      <c r="AR72" s="31">
        <f t="shared" si="120"/>
        <v>1.5275532985364586</v>
      </c>
      <c r="AS72" s="31">
        <f t="shared" si="120"/>
        <v>1.2376229712026849</v>
      </c>
      <c r="AT72" s="32">
        <f t="shared" si="120"/>
        <v>2.3809905485143505</v>
      </c>
      <c r="AU72" s="32">
        <f t="shared" si="120"/>
        <v>1.3129569928580189</v>
      </c>
      <c r="AV72" s="32">
        <f t="shared" si="120"/>
        <v>1.0358295301142999</v>
      </c>
      <c r="AW72" s="33">
        <f t="shared" si="120"/>
        <v>1.6229148325092801</v>
      </c>
      <c r="AX72" s="33">
        <f t="shared" si="120"/>
        <v>1.4476944292625304</v>
      </c>
      <c r="AY72" s="33">
        <f t="shared" si="120"/>
        <v>1.4050500698575572</v>
      </c>
      <c r="AZ72" s="34">
        <f t="shared" si="120"/>
        <v>1.8140187865111304</v>
      </c>
      <c r="BB72" s="31">
        <f>MAX(AQ$17:AQ72)</f>
        <v>1.8102684732154568</v>
      </c>
      <c r="BC72" s="31">
        <f>MAX(AR$17:AR72)</f>
        <v>1.5432437643736407</v>
      </c>
      <c r="BD72" s="31">
        <f>MAX(AS$17:AS72)</f>
        <v>1.2376229712026849</v>
      </c>
      <c r="BE72" s="32">
        <f>MAX(AT$17:AT72)</f>
        <v>2.5032101464783607</v>
      </c>
      <c r="BF72" s="32">
        <f>MAX(AU$17:AU72)</f>
        <v>1.3129569928580189</v>
      </c>
      <c r="BG72" s="32">
        <f>MAX(AV$17:AV72)</f>
        <v>1.7414021417747874</v>
      </c>
      <c r="BH72" s="33">
        <f>MAX(AW$17:AW72)</f>
        <v>1.8776616983706842</v>
      </c>
      <c r="BI72" s="33">
        <f>MAX(AX$17:AX72)</f>
        <v>1.5188720303400813</v>
      </c>
      <c r="BJ72" s="33">
        <f>MAX(AY$17:AY72)</f>
        <v>1.4392574759188346</v>
      </c>
      <c r="BK72" s="34">
        <f>MAX(AZ$17:AZ72)</f>
        <v>1.9631136243916449</v>
      </c>
      <c r="BM72" s="7">
        <f t="shared" si="52"/>
        <v>0.11480614483899995</v>
      </c>
      <c r="BN72" s="7">
        <f t="shared" si="52"/>
        <v>1.0167198597786309E-2</v>
      </c>
      <c r="BO72" s="7">
        <f t="shared" si="52"/>
        <v>0</v>
      </c>
      <c r="BP72" s="9">
        <f t="shared" si="52"/>
        <v>4.8825144838900048E-2</v>
      </c>
      <c r="BQ72" s="9">
        <f t="shared" si="93"/>
        <v>0</v>
      </c>
      <c r="BR72" s="9">
        <f t="shared" si="93"/>
        <v>0.40517499934931056</v>
      </c>
      <c r="BS72" s="10">
        <f t="shared" si="93"/>
        <v>0.1356723983252453</v>
      </c>
      <c r="BT72" s="10">
        <f t="shared" si="93"/>
        <v>4.6862144838899923E-2</v>
      </c>
      <c r="BU72" s="10">
        <f t="shared" si="93"/>
        <v>2.3767398560454973E-2</v>
      </c>
      <c r="BV72" s="13">
        <f t="shared" si="93"/>
        <v>7.59481448389E-2</v>
      </c>
      <c r="BX72" s="72">
        <f t="shared" si="68"/>
        <v>-0.10541091358950228</v>
      </c>
      <c r="BY72" s="72">
        <f t="shared" si="68"/>
        <v>-8.9981448389400004E-3</v>
      </c>
      <c r="BZ72" s="72">
        <f t="shared" si="68"/>
        <v>0.11052129661940906</v>
      </c>
      <c r="CA72" s="9">
        <f t="shared" si="68"/>
        <v>-3.1715973481658721E-2</v>
      </c>
      <c r="CB72" s="9">
        <f t="shared" si="96"/>
        <v>7.5631195377014529E-2</v>
      </c>
      <c r="CC72" s="9">
        <f t="shared" si="96"/>
        <v>-7.3907677706221253E-2</v>
      </c>
      <c r="CD72" s="10">
        <f t="shared" si="96"/>
        <v>-0.118201144839</v>
      </c>
      <c r="CE72" s="10">
        <f t="shared" si="96"/>
        <v>-4.6862144838899999E-2</v>
      </c>
      <c r="CF72" s="10">
        <f t="shared" si="96"/>
        <v>-1.5098144838900001E-2</v>
      </c>
      <c r="CG72" s="13">
        <f t="shared" si="96"/>
        <v>-7.59481448389E-2</v>
      </c>
      <c r="CI72" s="31">
        <f t="shared" si="121"/>
        <v>1.600355676716642</v>
      </c>
      <c r="CJ72" s="31">
        <f t="shared" si="121"/>
        <v>1.5275532985364586</v>
      </c>
      <c r="CK72" s="31">
        <f t="shared" si="121"/>
        <v>1.2166849772704122</v>
      </c>
      <c r="CL72" s="32">
        <f t="shared" si="121"/>
        <v>1.91169884342885</v>
      </c>
      <c r="CM72" s="32">
        <f t="shared" si="121"/>
        <v>1.3132631358673446</v>
      </c>
      <c r="CN72" s="32">
        <f t="shared" si="121"/>
        <v>1.4951133005352202</v>
      </c>
      <c r="CO72" s="33">
        <f t="shared" si="121"/>
        <v>1.6229148325092801</v>
      </c>
      <c r="CP72" s="33">
        <f t="shared" si="121"/>
        <v>1.4476944292625304</v>
      </c>
      <c r="CQ72" s="33">
        <f t="shared" si="121"/>
        <v>1.4050500698575572</v>
      </c>
      <c r="CR72" s="34">
        <f t="shared" si="121"/>
        <v>1.7863724456076993</v>
      </c>
      <c r="CT72" s="31">
        <f>MAX(CI$17:CI72)</f>
        <v>1.7889282364688843</v>
      </c>
      <c r="CU72" s="31">
        <f>MAX(CJ$17:CJ72)</f>
        <v>1.5432437643736407</v>
      </c>
      <c r="CV72" s="31">
        <f>MAX(CK$17:CK72)</f>
        <v>1.2166849772704122</v>
      </c>
      <c r="CW72" s="32">
        <f>MAX(CL$17:CL72)</f>
        <v>1.9743162037927502</v>
      </c>
      <c r="CX72" s="32">
        <f>MAX(CM$17:CM72)</f>
        <v>1.3132631358673446</v>
      </c>
      <c r="CY72" s="32">
        <f>MAX(CN$17:CN72)</f>
        <v>1.8283499523441999</v>
      </c>
      <c r="CZ72" s="33">
        <f>MAX(CO$17:CO72)</f>
        <v>1.8776616983706842</v>
      </c>
      <c r="DA72" s="33">
        <f>MAX(CP$17:CP72)</f>
        <v>1.5188720303400813</v>
      </c>
      <c r="DB72" s="33">
        <f>MAX(CQ$17:CQ72)</f>
        <v>1.4392574759188346</v>
      </c>
      <c r="DC72" s="34">
        <f>MAX(CR$17:CR72)</f>
        <v>1.9331950210697446</v>
      </c>
      <c r="DE72" s="7">
        <f t="shared" si="55"/>
        <v>0.1054109135895023</v>
      </c>
      <c r="DF72" s="7">
        <f t="shared" si="55"/>
        <v>1.0167198597786309E-2</v>
      </c>
      <c r="DG72" s="7">
        <f t="shared" si="55"/>
        <v>0</v>
      </c>
      <c r="DH72" s="9">
        <f t="shared" si="55"/>
        <v>3.1715973481658832E-2</v>
      </c>
      <c r="DI72" s="9">
        <f t="shared" si="94"/>
        <v>0</v>
      </c>
      <c r="DJ72" s="9">
        <f t="shared" si="94"/>
        <v>0.18226086936022495</v>
      </c>
      <c r="DK72" s="10">
        <f t="shared" si="94"/>
        <v>0.1356723983252453</v>
      </c>
      <c r="DL72" s="10">
        <f t="shared" si="94"/>
        <v>4.6862144838899923E-2</v>
      </c>
      <c r="DM72" s="10">
        <f t="shared" si="94"/>
        <v>2.3767398560454973E-2</v>
      </c>
      <c r="DN72" s="13">
        <f t="shared" si="94"/>
        <v>7.5948144838900028E-2</v>
      </c>
      <c r="DP72" s="31">
        <f t="shared" si="56"/>
        <v>0.68111377312045651</v>
      </c>
      <c r="DQ72" s="31">
        <f t="shared" si="57"/>
        <v>1</v>
      </c>
      <c r="DR72" s="31">
        <f t="shared" si="58"/>
        <v>0.61031913354576817</v>
      </c>
      <c r="DS72" s="32">
        <f t="shared" si="59"/>
        <v>0.71435496545922439</v>
      </c>
      <c r="DT72" s="32">
        <f t="shared" si="60"/>
        <v>0.93358595203098371</v>
      </c>
      <c r="DU72" s="32">
        <f t="shared" si="61"/>
        <v>0.24031819127173429</v>
      </c>
      <c r="DV72" s="33">
        <f t="shared" si="62"/>
        <v>1</v>
      </c>
      <c r="DW72" s="33">
        <f t="shared" si="63"/>
        <v>1</v>
      </c>
      <c r="DX72" s="33">
        <f t="shared" si="64"/>
        <v>1</v>
      </c>
      <c r="DY72" s="34">
        <f t="shared" si="65"/>
        <v>0.95675551902846334</v>
      </c>
      <c r="EA72" s="72">
        <f t="shared" ref="EA72:EJ72" si="127">STDEV(U60:U71)*SQRT(12)</f>
        <v>9.5230828333327605E-2</v>
      </c>
      <c r="EB72" s="72">
        <f t="shared" si="127"/>
        <v>3.2640669633806227E-2</v>
      </c>
      <c r="EC72" s="72">
        <f t="shared" si="127"/>
        <v>0.16384870554365627</v>
      </c>
      <c r="ED72" s="74">
        <f t="shared" si="127"/>
        <v>0.12518707528260561</v>
      </c>
      <c r="EE72" s="74">
        <f t="shared" si="127"/>
        <v>0.10711386539445401</v>
      </c>
      <c r="EF72" s="74">
        <f t="shared" si="127"/>
        <v>0.16331005435850701</v>
      </c>
      <c r="EG72" s="75">
        <f t="shared" si="127"/>
        <v>4.5609022563008771E-2</v>
      </c>
      <c r="EH72" s="75">
        <f t="shared" si="127"/>
        <v>2.6496657987061613E-2</v>
      </c>
      <c r="EI72" s="75">
        <f t="shared" si="127"/>
        <v>3.3262010978339689E-2</v>
      </c>
      <c r="EJ72" s="76">
        <f t="shared" si="127"/>
        <v>7.8059598544259687E-2</v>
      </c>
    </row>
    <row r="73" spans="1:140" x14ac:dyDescent="0.25">
      <c r="A73" s="3">
        <v>36068</v>
      </c>
      <c r="B73" s="4"/>
      <c r="C73" s="22">
        <v>4.5999999999999999E-3</v>
      </c>
      <c r="D73" s="22"/>
      <c r="E73" s="22">
        <v>5.9200000000000003E-2</v>
      </c>
      <c r="F73" s="22">
        <v>-1.6000000000000001E-3</v>
      </c>
      <c r="G73" s="22">
        <v>-3.9600000000000003E-2</v>
      </c>
      <c r="H73" s="22">
        <v>-6.1000000000000004E-3</v>
      </c>
      <c r="J73" s="7">
        <v>3.45582065062E-2</v>
      </c>
      <c r="K73" s="7">
        <v>9.3132065061999995E-3</v>
      </c>
      <c r="L73" s="7">
        <v>-4.9951793493800002E-2</v>
      </c>
      <c r="M73" s="9">
        <v>-5.1386793493800001E-2</v>
      </c>
      <c r="N73" s="9">
        <v>6.8512472992000001E-2</v>
      </c>
      <c r="O73" s="9">
        <v>-7.4164793493799994E-2</v>
      </c>
      <c r="P73" s="10">
        <v>-2.9774793493800002E-2</v>
      </c>
      <c r="Q73" s="10">
        <v>-3.2403793493800001E-2</v>
      </c>
      <c r="R73" s="10">
        <v>-3.7537793493800001E-2</v>
      </c>
      <c r="S73" s="13">
        <v>-2.32167934938E-2</v>
      </c>
      <c r="T73" s="27"/>
      <c r="U73" s="7">
        <f t="shared" si="90"/>
        <v>2.99582065062E-2</v>
      </c>
      <c r="V73" s="7">
        <f t="shared" si="90"/>
        <v>4.7132065061999996E-3</v>
      </c>
      <c r="W73" s="7">
        <f t="shared" si="90"/>
        <v>-5.4551793493800002E-2</v>
      </c>
      <c r="X73" s="9">
        <f t="shared" si="90"/>
        <v>-5.5986793493800001E-2</v>
      </c>
      <c r="Y73" s="9">
        <f t="shared" si="90"/>
        <v>6.3912472992000008E-2</v>
      </c>
      <c r="Z73" s="9">
        <f t="shared" si="88"/>
        <v>-7.8764793493800001E-2</v>
      </c>
      <c r="AA73" s="10">
        <f t="shared" si="88"/>
        <v>-3.4374793493800002E-2</v>
      </c>
      <c r="AB73" s="10">
        <f t="shared" si="88"/>
        <v>-3.7003793493800001E-2</v>
      </c>
      <c r="AC73" s="10">
        <f t="shared" si="88"/>
        <v>-4.2137793493800001E-2</v>
      </c>
      <c r="AD73" s="13">
        <f t="shared" si="88"/>
        <v>-2.78167934938E-2</v>
      </c>
      <c r="AF73" s="7">
        <f t="shared" si="50"/>
        <v>8.599733759027603E-5</v>
      </c>
      <c r="AG73" s="7">
        <f t="shared" si="34"/>
        <v>-7.5180147303729392E-3</v>
      </c>
      <c r="AH73" s="7">
        <f t="shared" si="35"/>
        <v>-3.448290090091316E-3</v>
      </c>
      <c r="AI73" s="9">
        <f t="shared" si="36"/>
        <v>-7.1234908146206352E-2</v>
      </c>
      <c r="AJ73" s="9">
        <f t="shared" si="37"/>
        <v>6.5188836152425322E-2</v>
      </c>
      <c r="AK73" s="9">
        <f t="shared" si="38"/>
        <v>-0.11233139811353215</v>
      </c>
      <c r="AL73" s="10">
        <f t="shared" si="39"/>
        <v>-5.3468643804808105E-2</v>
      </c>
      <c r="AM73" s="10">
        <f t="shared" si="40"/>
        <v>-4.9995891440652571E-2</v>
      </c>
      <c r="AN73" s="10">
        <f t="shared" si="41"/>
        <v>-5.0901330046634129E-2</v>
      </c>
      <c r="AO73" s="13">
        <f t="shared" si="42"/>
        <v>-4.8058290019766747E-2</v>
      </c>
      <c r="AQ73" s="31">
        <f t="shared" si="120"/>
        <v>1.657815930269692</v>
      </c>
      <c r="AR73" s="31">
        <f t="shared" si="120"/>
        <v>1.5417797178549557</v>
      </c>
      <c r="AS73" s="31">
        <f t="shared" si="120"/>
        <v>1.1758014841219853</v>
      </c>
      <c r="AT73" s="32">
        <f t="shared" si="120"/>
        <v>2.2586390788871538</v>
      </c>
      <c r="AU73" s="32">
        <f t="shared" si="120"/>
        <v>1.4029109233708614</v>
      </c>
      <c r="AV73" s="32">
        <f t="shared" si="120"/>
        <v>0.95900744691859297</v>
      </c>
      <c r="AW73" s="33">
        <f t="shared" si="120"/>
        <v>1.5745928785132914</v>
      </c>
      <c r="AX73" s="33">
        <f t="shared" si="120"/>
        <v>1.4007836379345828</v>
      </c>
      <c r="AY73" s="33">
        <f t="shared" si="120"/>
        <v>1.3523075904867949</v>
      </c>
      <c r="AZ73" s="34">
        <f t="shared" si="120"/>
        <v>1.7719030869508277</v>
      </c>
      <c r="BB73" s="31">
        <f>MAX(AQ$17:AQ73)</f>
        <v>1.8102684732154568</v>
      </c>
      <c r="BC73" s="31">
        <f>MAX(AR$17:AR73)</f>
        <v>1.5432437643736407</v>
      </c>
      <c r="BD73" s="31">
        <f>MAX(AS$17:AS73)</f>
        <v>1.2376229712026849</v>
      </c>
      <c r="BE73" s="32">
        <f>MAX(AT$17:AT73)</f>
        <v>2.5032101464783607</v>
      </c>
      <c r="BF73" s="32">
        <f>MAX(AU$17:AU73)</f>
        <v>1.4029109233708614</v>
      </c>
      <c r="BG73" s="32">
        <f>MAX(AV$17:AV73)</f>
        <v>1.7414021417747874</v>
      </c>
      <c r="BH73" s="33">
        <f>MAX(AW$17:AW73)</f>
        <v>1.8776616983706842</v>
      </c>
      <c r="BI73" s="33">
        <f>MAX(AX$17:AX73)</f>
        <v>1.5188720303400813</v>
      </c>
      <c r="BJ73" s="33">
        <f>MAX(AY$17:AY73)</f>
        <v>1.4392574759188346</v>
      </c>
      <c r="BK73" s="34">
        <f>MAX(AZ$17:AZ73)</f>
        <v>1.9631136243916449</v>
      </c>
      <c r="BM73" s="7">
        <f t="shared" si="52"/>
        <v>8.4215432794326764E-2</v>
      </c>
      <c r="BN73" s="7">
        <f t="shared" si="52"/>
        <v>9.4868131171698029E-4</v>
      </c>
      <c r="BO73" s="7">
        <f t="shared" si="52"/>
        <v>4.9951793493799981E-2</v>
      </c>
      <c r="BP73" s="9">
        <f t="shared" si="52"/>
        <v>9.7702970697558719E-2</v>
      </c>
      <c r="BQ73" s="9">
        <f t="shared" si="93"/>
        <v>0</v>
      </c>
      <c r="BR73" s="9">
        <f t="shared" si="93"/>
        <v>0.44929007268751836</v>
      </c>
      <c r="BS73" s="10">
        <f t="shared" si="93"/>
        <v>0.16140757417610246</v>
      </c>
      <c r="BT73" s="10">
        <f t="shared" si="93"/>
        <v>7.7747427068663624E-2</v>
      </c>
      <c r="BU73" s="10">
        <f t="shared" si="93"/>
        <v>6.0413016355207787E-2</v>
      </c>
      <c r="BV73" s="13">
        <f t="shared" si="93"/>
        <v>9.7401665937738108E-2</v>
      </c>
      <c r="BX73" s="72">
        <f t="shared" si="68"/>
        <v>2.5004947069359691E-2</v>
      </c>
      <c r="BY73" s="72">
        <f t="shared" si="68"/>
        <v>9.3132065061999995E-3</v>
      </c>
      <c r="BZ73" s="72">
        <f t="shared" si="68"/>
        <v>-2.8694003338503693E-2</v>
      </c>
      <c r="CA73" s="9">
        <f t="shared" si="68"/>
        <v>-3.539444393243623E-2</v>
      </c>
      <c r="CB73" s="9">
        <f t="shared" si="96"/>
        <v>6.4267786944890853E-2</v>
      </c>
      <c r="CC73" s="9">
        <f t="shared" si="96"/>
        <v>-1.432861270832168E-2</v>
      </c>
      <c r="CD73" s="10">
        <f t="shared" si="96"/>
        <v>-2.9774793493800002E-2</v>
      </c>
      <c r="CE73" s="10">
        <f t="shared" si="96"/>
        <v>-3.2403793493800001E-2</v>
      </c>
      <c r="CF73" s="10">
        <f t="shared" si="96"/>
        <v>-3.7537793493800001E-2</v>
      </c>
      <c r="CG73" s="13">
        <f t="shared" si="96"/>
        <v>-2.20138706968682E-2</v>
      </c>
      <c r="CI73" s="31">
        <f t="shared" si="121"/>
        <v>1.640372485705091</v>
      </c>
      <c r="CJ73" s="31">
        <f t="shared" si="121"/>
        <v>1.5417797178549557</v>
      </c>
      <c r="CK73" s="31">
        <f t="shared" si="121"/>
        <v>1.1817734144707077</v>
      </c>
      <c r="CL73" s="32">
        <f t="shared" si="121"/>
        <v>1.8440353258994044</v>
      </c>
      <c r="CM73" s="32">
        <f t="shared" si="121"/>
        <v>1.3976636512858462</v>
      </c>
      <c r="CN73" s="32">
        <f t="shared" si="121"/>
        <v>1.4736904010967906</v>
      </c>
      <c r="CO73" s="33">
        <f t="shared" si="121"/>
        <v>1.5745928785132914</v>
      </c>
      <c r="CP73" s="33">
        <f t="shared" si="121"/>
        <v>1.4007836379345828</v>
      </c>
      <c r="CQ73" s="33">
        <f t="shared" si="121"/>
        <v>1.3523075904867949</v>
      </c>
      <c r="CR73" s="34">
        <f t="shared" si="121"/>
        <v>1.7470474735736432</v>
      </c>
      <c r="CT73" s="31">
        <f>MAX(CI$17:CI73)</f>
        <v>1.7889282364688843</v>
      </c>
      <c r="CU73" s="31">
        <f>MAX(CJ$17:CJ73)</f>
        <v>1.5432437643736407</v>
      </c>
      <c r="CV73" s="31">
        <f>MAX(CK$17:CK73)</f>
        <v>1.2166849772704122</v>
      </c>
      <c r="CW73" s="32">
        <f>MAX(CL$17:CL73)</f>
        <v>1.9743162037927502</v>
      </c>
      <c r="CX73" s="32">
        <f>MAX(CM$17:CM73)</f>
        <v>1.3976636512858462</v>
      </c>
      <c r="CY73" s="32">
        <f>MAX(CN$17:CN73)</f>
        <v>1.8283499523441999</v>
      </c>
      <c r="CZ73" s="33">
        <f>MAX(CO$17:CO73)</f>
        <v>1.8776616983706842</v>
      </c>
      <c r="DA73" s="33">
        <f>MAX(CP$17:CP73)</f>
        <v>1.5188720303400813</v>
      </c>
      <c r="DB73" s="33">
        <f>MAX(CQ$17:CQ73)</f>
        <v>1.4392574759188346</v>
      </c>
      <c r="DC73" s="34">
        <f>MAX(CR$17:CR73)</f>
        <v>1.9331950210697446</v>
      </c>
      <c r="DE73" s="7">
        <f t="shared" si="55"/>
        <v>8.3041760834980952E-2</v>
      </c>
      <c r="DF73" s="7">
        <f t="shared" si="55"/>
        <v>9.4868131171698029E-4</v>
      </c>
      <c r="DG73" s="7">
        <f t="shared" si="55"/>
        <v>2.8694003338503721E-2</v>
      </c>
      <c r="DH73" s="9">
        <f t="shared" si="55"/>
        <v>6.5987848168935825E-2</v>
      </c>
      <c r="DI73" s="9">
        <f t="shared" si="94"/>
        <v>0</v>
      </c>
      <c r="DJ73" s="9">
        <f t="shared" si="94"/>
        <v>0.19397793665960189</v>
      </c>
      <c r="DK73" s="10">
        <f t="shared" si="94"/>
        <v>0.16140757417610246</v>
      </c>
      <c r="DL73" s="10">
        <f t="shared" si="94"/>
        <v>7.7747427068663624E-2</v>
      </c>
      <c r="DM73" s="10">
        <f t="shared" si="94"/>
        <v>6.0413016355207787E-2</v>
      </c>
      <c r="DN73" s="13">
        <f t="shared" si="94"/>
        <v>9.6290102895617638E-2</v>
      </c>
      <c r="DP73" s="31">
        <f t="shared" si="56"/>
        <v>0.44595544431684014</v>
      </c>
      <c r="DQ73" s="31">
        <f t="shared" si="57"/>
        <v>1</v>
      </c>
      <c r="DR73" s="31">
        <f t="shared" si="58"/>
        <v>0.3314628712204411</v>
      </c>
      <c r="DS73" s="32">
        <f t="shared" si="59"/>
        <v>0.56886684781453523</v>
      </c>
      <c r="DT73" s="32">
        <f t="shared" si="60"/>
        <v>0.83807226171097249</v>
      </c>
      <c r="DU73" s="32">
        <f t="shared" si="61"/>
        <v>0.13228135551965581</v>
      </c>
      <c r="DV73" s="33">
        <f t="shared" si="62"/>
        <v>0.33955863620430804</v>
      </c>
      <c r="DW73" s="33">
        <f t="shared" si="63"/>
        <v>1</v>
      </c>
      <c r="DX73" s="33">
        <f t="shared" si="64"/>
        <v>1</v>
      </c>
      <c r="DY73" s="34">
        <f t="shared" si="65"/>
        <v>0.5810314040697383</v>
      </c>
      <c r="EA73" s="72">
        <f t="shared" ref="EA73:EJ73" si="128">STDEV(U61:U72)*SQRT(12)</f>
        <v>0.1621673509688677</v>
      </c>
      <c r="EB73" s="72">
        <f t="shared" si="128"/>
        <v>3.2566866529498938E-2</v>
      </c>
      <c r="EC73" s="72">
        <f t="shared" si="128"/>
        <v>0.27283699042223725</v>
      </c>
      <c r="ED73" s="74">
        <f t="shared" si="128"/>
        <v>0.13712180787126127</v>
      </c>
      <c r="EE73" s="74">
        <f t="shared" si="128"/>
        <v>0.11932145301628798</v>
      </c>
      <c r="EF73" s="74">
        <f t="shared" si="128"/>
        <v>0.26716303020406679</v>
      </c>
      <c r="EG73" s="75">
        <f t="shared" si="128"/>
        <v>0.13605153970177947</v>
      </c>
      <c r="EH73" s="75">
        <f t="shared" si="128"/>
        <v>5.9029051706994122E-2</v>
      </c>
      <c r="EI73" s="75">
        <f t="shared" si="128"/>
        <v>3.6430208274100449E-2</v>
      </c>
      <c r="EJ73" s="76">
        <f t="shared" si="128"/>
        <v>0.11686683122319499</v>
      </c>
    </row>
    <row r="74" spans="1:140" x14ac:dyDescent="0.25">
      <c r="A74" s="3">
        <v>36098</v>
      </c>
      <c r="B74" s="4"/>
      <c r="C74" s="22">
        <v>3.2000000000000002E-3</v>
      </c>
      <c r="D74" s="22"/>
      <c r="E74" s="22">
        <v>7.1199999999999999E-2</v>
      </c>
      <c r="F74" s="22">
        <v>-3.1899999999999998E-2</v>
      </c>
      <c r="G74" s="22">
        <v>-2.7099999999999999E-2</v>
      </c>
      <c r="H74" s="22">
        <v>-5.3600000000000002E-2</v>
      </c>
      <c r="J74" s="7">
        <v>1.7284664132799998E-2</v>
      </c>
      <c r="K74" s="7">
        <v>2.4627664132800001E-2</v>
      </c>
      <c r="L74" s="7">
        <v>-8.7057335867200006E-2</v>
      </c>
      <c r="M74" s="9">
        <v>-0.11565233586699999</v>
      </c>
      <c r="N74" s="9">
        <v>1.19179024967E-2</v>
      </c>
      <c r="O74" s="9">
        <v>1.6671454230799999E-2</v>
      </c>
      <c r="P74" s="10">
        <v>6.4556641327900002E-3</v>
      </c>
      <c r="Q74" s="10">
        <v>-4.6896335867199997E-2</v>
      </c>
      <c r="R74" s="10">
        <v>-6.9788335867199999E-2</v>
      </c>
      <c r="S74" s="13">
        <v>-4.5870335867199998E-2</v>
      </c>
      <c r="T74" s="27"/>
      <c r="U74" s="7">
        <f t="shared" si="90"/>
        <v>1.4084664132799999E-2</v>
      </c>
      <c r="V74" s="7">
        <f t="shared" si="90"/>
        <v>2.1427664132799999E-2</v>
      </c>
      <c r="W74" s="7">
        <f t="shared" si="90"/>
        <v>-9.02573358672E-2</v>
      </c>
      <c r="X74" s="9">
        <f t="shared" si="90"/>
        <v>-0.11885233586699999</v>
      </c>
      <c r="Y74" s="9">
        <f t="shared" si="90"/>
        <v>8.7179024967000002E-3</v>
      </c>
      <c r="Z74" s="9">
        <f t="shared" si="88"/>
        <v>1.34714542308E-2</v>
      </c>
      <c r="AA74" s="10">
        <f t="shared" si="88"/>
        <v>3.25566413279E-3</v>
      </c>
      <c r="AB74" s="10">
        <f t="shared" si="88"/>
        <v>-5.0096335867199998E-2</v>
      </c>
      <c r="AC74" s="10">
        <f t="shared" si="88"/>
        <v>-7.2988335867199994E-2</v>
      </c>
      <c r="AD74" s="13">
        <f t="shared" si="88"/>
        <v>-4.9070335867199999E-2</v>
      </c>
      <c r="AF74" s="7">
        <f t="shared" si="50"/>
        <v>-2.1303558036356363E-2</v>
      </c>
      <c r="AG74" s="7">
        <f t="shared" si="34"/>
        <v>6.899468217536989E-3</v>
      </c>
      <c r="AH74" s="7">
        <f t="shared" si="35"/>
        <v>-2.8875049997218676E-2</v>
      </c>
      <c r="AI74" s="9">
        <f t="shared" si="36"/>
        <v>-0.13591681733833658</v>
      </c>
      <c r="AJ74" s="9">
        <f t="shared" si="37"/>
        <v>1.0847535642597892E-2</v>
      </c>
      <c r="AK74" s="9">
        <f t="shared" si="38"/>
        <v>-2.6625468765228852E-2</v>
      </c>
      <c r="AL74" s="10">
        <f t="shared" si="39"/>
        <v>-1.9002761611376949E-2</v>
      </c>
      <c r="AM74" s="10">
        <f t="shared" si="40"/>
        <v>-6.517303358147139E-2</v>
      </c>
      <c r="AN74" s="10">
        <f t="shared" si="41"/>
        <v>-8.3289638917183412E-2</v>
      </c>
      <c r="AO74" s="13">
        <f t="shared" si="42"/>
        <v>-7.2808411359281192E-2</v>
      </c>
      <c r="AQ74" s="31">
        <f t="shared" si="120"/>
        <v>1.686470721818409</v>
      </c>
      <c r="AR74" s="31">
        <f t="shared" si="120"/>
        <v>1.5797501509130507</v>
      </c>
      <c r="AS74" s="31">
        <f t="shared" si="120"/>
        <v>1.0734393394056254</v>
      </c>
      <c r="AT74" s="32">
        <f t="shared" si="120"/>
        <v>1.9974221935333651</v>
      </c>
      <c r="AU74" s="32">
        <f t="shared" si="120"/>
        <v>1.4196306789671507</v>
      </c>
      <c r="AV74" s="32">
        <f t="shared" si="120"/>
        <v>0.97499549567689259</v>
      </c>
      <c r="AW74" s="33">
        <f t="shared" si="120"/>
        <v>1.5847579212828562</v>
      </c>
      <c r="AX74" s="33">
        <f t="shared" si="120"/>
        <v>1.3350920179727244</v>
      </c>
      <c r="AY74" s="33">
        <f t="shared" si="120"/>
        <v>1.2579322941661386</v>
      </c>
      <c r="AZ74" s="34">
        <f t="shared" si="120"/>
        <v>1.6906252972282647</v>
      </c>
      <c r="BB74" s="31">
        <f>MAX(AQ$17:AQ74)</f>
        <v>1.8102684732154568</v>
      </c>
      <c r="BC74" s="31">
        <f>MAX(AR$17:AR74)</f>
        <v>1.5797501509130507</v>
      </c>
      <c r="BD74" s="31">
        <f>MAX(AS$17:AS74)</f>
        <v>1.2376229712026849</v>
      </c>
      <c r="BE74" s="32">
        <f>MAX(AT$17:AT74)</f>
        <v>2.5032101464783607</v>
      </c>
      <c r="BF74" s="32">
        <f>MAX(AU$17:AU74)</f>
        <v>1.4196306789671507</v>
      </c>
      <c r="BG74" s="32">
        <f>MAX(AV$17:AV74)</f>
        <v>1.7414021417747874</v>
      </c>
      <c r="BH74" s="33">
        <f>MAX(AW$17:AW74)</f>
        <v>1.8776616983706842</v>
      </c>
      <c r="BI74" s="33">
        <f>MAX(AX$17:AX74)</f>
        <v>1.5188720303400813</v>
      </c>
      <c r="BJ74" s="33">
        <f>MAX(AY$17:AY74)</f>
        <v>1.4392574759188346</v>
      </c>
      <c r="BK74" s="34">
        <f>MAX(AZ$17:AZ74)</f>
        <v>1.9631136243916449</v>
      </c>
      <c r="BM74" s="7">
        <f t="shared" si="52"/>
        <v>6.8386404132175116E-2</v>
      </c>
      <c r="BN74" s="7">
        <f t="shared" si="52"/>
        <v>0</v>
      </c>
      <c r="BO74" s="7">
        <f t="shared" si="52"/>
        <v>0.13266045929764117</v>
      </c>
      <c r="BP74" s="9">
        <f t="shared" si="52"/>
        <v>0.20205572978224101</v>
      </c>
      <c r="BQ74" s="9">
        <f t="shared" si="93"/>
        <v>0</v>
      </c>
      <c r="BR74" s="9">
        <f t="shared" si="93"/>
        <v>0.44010893733988116</v>
      </c>
      <c r="BS74" s="10">
        <f t="shared" si="93"/>
        <v>0.15599390313068182</v>
      </c>
      <c r="BT74" s="10">
        <f t="shared" si="93"/>
        <v>0.12099769348324092</v>
      </c>
      <c r="BU74" s="10">
        <f t="shared" si="93"/>
        <v>0.12598522834625986</v>
      </c>
      <c r="BV74" s="13">
        <f t="shared" si="93"/>
        <v>0.13880415467434926</v>
      </c>
      <c r="BX74" s="72">
        <f t="shared" si="68"/>
        <v>9.4811326513962856E-3</v>
      </c>
      <c r="BY74" s="72">
        <f t="shared" si="68"/>
        <v>2.4627664132800001E-2</v>
      </c>
      <c r="BZ74" s="72">
        <f t="shared" si="68"/>
        <v>-2.6716955695249813E-2</v>
      </c>
      <c r="CA74" s="9">
        <f t="shared" si="68"/>
        <v>-6.4411153660054718E-2</v>
      </c>
      <c r="CB74" s="9">
        <f t="shared" si="96"/>
        <v>1.0506232262785103E-2</v>
      </c>
      <c r="CC74" s="9">
        <f t="shared" si="96"/>
        <v>4.9820222264712263E-3</v>
      </c>
      <c r="CD74" s="10">
        <f t="shared" si="96"/>
        <v>4.3054888728694535E-3</v>
      </c>
      <c r="CE74" s="10">
        <f t="shared" si="96"/>
        <v>-4.6896335867199997E-2</v>
      </c>
      <c r="CF74" s="10">
        <f t="shared" si="96"/>
        <v>-6.9788335867199999E-2</v>
      </c>
      <c r="CG74" s="13">
        <f t="shared" si="96"/>
        <v>-2.5311406147092853E-2</v>
      </c>
      <c r="CI74" s="31">
        <f t="shared" si="121"/>
        <v>1.6559250748397618</v>
      </c>
      <c r="CJ74" s="31">
        <f t="shared" si="121"/>
        <v>1.5797501509130507</v>
      </c>
      <c r="CK74" s="31">
        <f t="shared" si="121"/>
        <v>1.1502000265144698</v>
      </c>
      <c r="CL74" s="32">
        <f t="shared" si="121"/>
        <v>1.7252588831683289</v>
      </c>
      <c r="CM74" s="32">
        <f t="shared" si="121"/>
        <v>1.4123478302315076</v>
      </c>
      <c r="CN74" s="32">
        <f t="shared" si="121"/>
        <v>1.4810323594299921</v>
      </c>
      <c r="CO74" s="33">
        <f t="shared" si="121"/>
        <v>1.58137227063103</v>
      </c>
      <c r="CP74" s="33">
        <f t="shared" si="121"/>
        <v>1.3350920179727244</v>
      </c>
      <c r="CQ74" s="33">
        <f t="shared" si="121"/>
        <v>1.2579322941661386</v>
      </c>
      <c r="CR74" s="34">
        <f t="shared" si="121"/>
        <v>1.7028272454117683</v>
      </c>
      <c r="CT74" s="31">
        <f>MAX(CI$17:CI74)</f>
        <v>1.7889282364688843</v>
      </c>
      <c r="CU74" s="31">
        <f>MAX(CJ$17:CJ74)</f>
        <v>1.5797501509130507</v>
      </c>
      <c r="CV74" s="31">
        <f>MAX(CK$17:CK74)</f>
        <v>1.2166849772704122</v>
      </c>
      <c r="CW74" s="32">
        <f>MAX(CL$17:CL74)</f>
        <v>1.9743162037927502</v>
      </c>
      <c r="CX74" s="32">
        <f>MAX(CM$17:CM74)</f>
        <v>1.4123478302315076</v>
      </c>
      <c r="CY74" s="32">
        <f>MAX(CN$17:CN74)</f>
        <v>1.8283499523441999</v>
      </c>
      <c r="CZ74" s="33">
        <f>MAX(CO$17:CO74)</f>
        <v>1.8776616983706842</v>
      </c>
      <c r="DA74" s="33">
        <f>MAX(CP$17:CP74)</f>
        <v>1.5188720303400813</v>
      </c>
      <c r="DB74" s="33">
        <f>MAX(CQ$17:CQ74)</f>
        <v>1.4392574759188346</v>
      </c>
      <c r="DC74" s="34">
        <f>MAX(CR$17:CR74)</f>
        <v>1.9331950210697446</v>
      </c>
      <c r="DE74" s="7">
        <f t="shared" si="55"/>
        <v>7.4347958133666528E-2</v>
      </c>
      <c r="DF74" s="7">
        <f t="shared" si="55"/>
        <v>0</v>
      </c>
      <c r="DG74" s="7">
        <f t="shared" si="55"/>
        <v>5.4644342617839285E-2</v>
      </c>
      <c r="DH74" s="9">
        <f t="shared" si="55"/>
        <v>0.12614864840088483</v>
      </c>
      <c r="DI74" s="9">
        <f t="shared" si="94"/>
        <v>0</v>
      </c>
      <c r="DJ74" s="9">
        <f t="shared" si="94"/>
        <v>0.18996231682501383</v>
      </c>
      <c r="DK74" s="10">
        <f t="shared" si="94"/>
        <v>0.15779702381784502</v>
      </c>
      <c r="DL74" s="10">
        <f t="shared" si="94"/>
        <v>0.12099769348324092</v>
      </c>
      <c r="DM74" s="10">
        <f t="shared" si="94"/>
        <v>0.12598522834625986</v>
      </c>
      <c r="DN74" s="13">
        <f t="shared" si="94"/>
        <v>0.1191642711403741</v>
      </c>
      <c r="DP74" s="31">
        <f t="shared" si="56"/>
        <v>0.48486509532111766</v>
      </c>
      <c r="DQ74" s="31">
        <f t="shared" si="57"/>
        <v>1</v>
      </c>
      <c r="DR74" s="31">
        <f t="shared" si="58"/>
        <v>0.2948984618535202</v>
      </c>
      <c r="DS74" s="32">
        <f t="shared" si="59"/>
        <v>0.38280803805845537</v>
      </c>
      <c r="DT74" s="32">
        <f t="shared" si="60"/>
        <v>0.7694466869342883</v>
      </c>
      <c r="DU74" s="32">
        <f t="shared" si="61"/>
        <v>0.14108760219612679</v>
      </c>
      <c r="DV74" s="33">
        <f t="shared" si="62"/>
        <v>0.34807213824979216</v>
      </c>
      <c r="DW74" s="33">
        <f t="shared" si="63"/>
        <v>0.87948765734039103</v>
      </c>
      <c r="DX74" s="33">
        <f t="shared" si="64"/>
        <v>1</v>
      </c>
      <c r="DY74" s="34">
        <f t="shared" si="65"/>
        <v>0.52359355062198276</v>
      </c>
      <c r="EA74" s="72">
        <f t="shared" ref="EA74:EJ74" si="129">STDEV(U62:U73)*SQRT(12)</f>
        <v>0.15513046415305001</v>
      </c>
      <c r="EB74" s="72">
        <f t="shared" si="129"/>
        <v>3.0395811405997598E-2</v>
      </c>
      <c r="EC74" s="72">
        <f t="shared" si="129"/>
        <v>0.27733348832457</v>
      </c>
      <c r="ED74" s="74">
        <f t="shared" si="129"/>
        <v>0.15138253320634104</v>
      </c>
      <c r="EE74" s="74">
        <f t="shared" si="129"/>
        <v>0.12996352014774495</v>
      </c>
      <c r="EF74" s="74">
        <f t="shared" si="129"/>
        <v>0.25997484650711805</v>
      </c>
      <c r="EG74" s="75">
        <f t="shared" si="129"/>
        <v>0.13618151771372533</v>
      </c>
      <c r="EH74" s="75">
        <f t="shared" si="129"/>
        <v>6.7843402926225579E-2</v>
      </c>
      <c r="EI74" s="75">
        <f t="shared" si="129"/>
        <v>5.0250040917545875E-2</v>
      </c>
      <c r="EJ74" s="76">
        <f t="shared" si="129"/>
        <v>0.11512474936892625</v>
      </c>
    </row>
    <row r="75" spans="1:140" x14ac:dyDescent="0.25">
      <c r="A75" s="3">
        <v>36129</v>
      </c>
      <c r="B75" s="4"/>
      <c r="C75" s="22">
        <v>3.0999999999999999E-3</v>
      </c>
      <c r="D75" s="22"/>
      <c r="E75" s="22">
        <v>5.8900000000000001E-2</v>
      </c>
      <c r="F75" s="22">
        <v>1.1200000000000002E-2</v>
      </c>
      <c r="G75" s="22">
        <v>-3.2899999999999999E-2</v>
      </c>
      <c r="H75" s="22">
        <v>1.18E-2</v>
      </c>
      <c r="J75" s="7">
        <v>3.6994615617200001E-2</v>
      </c>
      <c r="K75" s="7">
        <v>2.0611615617199999E-2</v>
      </c>
      <c r="L75" s="7">
        <v>-7.1658384382800006E-2</v>
      </c>
      <c r="M75" s="9">
        <v>-1.1273384382799999E-2</v>
      </c>
      <c r="N75" s="9">
        <v>-1.84749072035E-2</v>
      </c>
      <c r="O75" s="9">
        <v>4.6336615617199997E-2</v>
      </c>
      <c r="P75" s="10">
        <v>2.7223615617199999E-2</v>
      </c>
      <c r="Q75" s="10">
        <v>2.0169615617200001E-2</v>
      </c>
      <c r="R75" s="10">
        <v>1.50636156172E-2</v>
      </c>
      <c r="S75" s="13">
        <v>1.31466156172E-2</v>
      </c>
      <c r="T75" s="27"/>
      <c r="U75" s="7">
        <f t="shared" si="90"/>
        <v>3.3894615617200002E-2</v>
      </c>
      <c r="V75" s="7">
        <f t="shared" si="90"/>
        <v>1.7511615617200001E-2</v>
      </c>
      <c r="W75" s="7">
        <f t="shared" si="90"/>
        <v>-7.4758384382800011E-2</v>
      </c>
      <c r="X75" s="9">
        <f t="shared" si="90"/>
        <v>-1.4373384382799999E-2</v>
      </c>
      <c r="Y75" s="9">
        <f t="shared" si="90"/>
        <v>-2.1574907203499999E-2</v>
      </c>
      <c r="Z75" s="9">
        <f t="shared" si="88"/>
        <v>4.3236615617199999E-2</v>
      </c>
      <c r="AA75" s="10">
        <f t="shared" si="88"/>
        <v>2.41236156172E-2</v>
      </c>
      <c r="AB75" s="10">
        <f t="shared" si="88"/>
        <v>1.7069615617200003E-2</v>
      </c>
      <c r="AC75" s="10">
        <f t="shared" si="88"/>
        <v>1.19636156172E-2</v>
      </c>
      <c r="AD75" s="13">
        <f t="shared" si="88"/>
        <v>1.00466156172E-2</v>
      </c>
      <c r="AF75" s="7">
        <f t="shared" si="50"/>
        <v>4.1603067736039438E-3</v>
      </c>
      <c r="AG75" s="7">
        <f t="shared" si="34"/>
        <v>5.337818747594314E-3</v>
      </c>
      <c r="AH75" s="7">
        <f t="shared" si="35"/>
        <v>-2.3911850540748139E-2</v>
      </c>
      <c r="AI75" s="9">
        <f t="shared" si="36"/>
        <v>-2.9576089864733097E-2</v>
      </c>
      <c r="AJ75" s="9">
        <f t="shared" si="37"/>
        <v>-2.0319875792711502E-2</v>
      </c>
      <c r="AK75" s="9">
        <f t="shared" si="38"/>
        <v>9.8332689568752518E-3</v>
      </c>
      <c r="AL75" s="10">
        <f t="shared" si="39"/>
        <v>5.1088796920208714E-3</v>
      </c>
      <c r="AM75" s="10">
        <f t="shared" si="40"/>
        <v>4.1296326645329003E-3</v>
      </c>
      <c r="AN75" s="10">
        <f t="shared" si="41"/>
        <v>3.2385232267946023E-3</v>
      </c>
      <c r="AO75" s="13">
        <f t="shared" si="42"/>
        <v>-1.0107466434613884E-2</v>
      </c>
      <c r="AQ75" s="31">
        <f t="shared" si="120"/>
        <v>1.748861057921743</v>
      </c>
      <c r="AR75" s="31">
        <f t="shared" si="120"/>
        <v>1.6123113537948843</v>
      </c>
      <c r="AS75" s="31">
        <f t="shared" si="120"/>
        <v>0.9965184106108782</v>
      </c>
      <c r="AT75" s="32">
        <f t="shared" si="120"/>
        <v>1.9749044853709279</v>
      </c>
      <c r="AU75" s="32">
        <f t="shared" si="120"/>
        <v>1.3934031339099908</v>
      </c>
      <c r="AV75" s="32">
        <f t="shared" si="120"/>
        <v>1.0201734871885741</v>
      </c>
      <c r="AW75" s="33">
        <f t="shared" si="120"/>
        <v>1.6279007617781738</v>
      </c>
      <c r="AX75" s="33">
        <f t="shared" si="120"/>
        <v>1.362020310788826</v>
      </c>
      <c r="AY75" s="33">
        <f t="shared" si="120"/>
        <v>1.2768813027179198</v>
      </c>
      <c r="AZ75" s="34">
        <f t="shared" si="120"/>
        <v>1.7128512981636392</v>
      </c>
      <c r="BB75" s="31">
        <f>MAX(AQ$17:AQ75)</f>
        <v>1.8102684732154568</v>
      </c>
      <c r="BC75" s="31">
        <f>MAX(AR$17:AR75)</f>
        <v>1.6123113537948843</v>
      </c>
      <c r="BD75" s="31">
        <f>MAX(AS$17:AS75)</f>
        <v>1.2376229712026849</v>
      </c>
      <c r="BE75" s="32">
        <f>MAX(AT$17:AT75)</f>
        <v>2.5032101464783607</v>
      </c>
      <c r="BF75" s="32">
        <f>MAX(AU$17:AU75)</f>
        <v>1.4196306789671507</v>
      </c>
      <c r="BG75" s="32">
        <f>MAX(AV$17:AV75)</f>
        <v>1.7414021417747874</v>
      </c>
      <c r="BH75" s="33">
        <f>MAX(AW$17:AW75)</f>
        <v>1.8776616983706842</v>
      </c>
      <c r="BI75" s="33">
        <f>MAX(AX$17:AX75)</f>
        <v>1.5188720303400813</v>
      </c>
      <c r="BJ75" s="33">
        <f>MAX(AY$17:AY75)</f>
        <v>1.4392574759188346</v>
      </c>
      <c r="BK75" s="34">
        <f>MAX(AZ$17:AZ75)</f>
        <v>1.9631136243916449</v>
      </c>
      <c r="BM75" s="7">
        <f t="shared" si="52"/>
        <v>3.3921717249287359E-2</v>
      </c>
      <c r="BN75" s="7">
        <f t="shared" si="52"/>
        <v>0</v>
      </c>
      <c r="BO75" s="7">
        <f t="shared" si="52"/>
        <v>0.19481260949569201</v>
      </c>
      <c r="BP75" s="9">
        <f t="shared" si="52"/>
        <v>0.21105126225645868</v>
      </c>
      <c r="BQ75" s="9">
        <f t="shared" si="93"/>
        <v>1.8474907203500032E-2</v>
      </c>
      <c r="BR75" s="9">
        <f t="shared" si="93"/>
        <v>0.4141654803818936</v>
      </c>
      <c r="BS75" s="10">
        <f t="shared" si="93"/>
        <v>0.13301700557093812</v>
      </c>
      <c r="BT75" s="10">
        <f t="shared" si="93"/>
        <v>0.10326855483416572</v>
      </c>
      <c r="BU75" s="10">
        <f t="shared" si="93"/>
        <v>0.11281940578231316</v>
      </c>
      <c r="BV75" s="13">
        <f t="shared" si="93"/>
        <v>0.12748234392472327</v>
      </c>
      <c r="BX75" s="72">
        <f t="shared" si="68"/>
        <v>1.9534316032106321E-2</v>
      </c>
      <c r="BY75" s="72">
        <f t="shared" si="68"/>
        <v>2.0611615617199999E-2</v>
      </c>
      <c r="BZ75" s="72">
        <f t="shared" si="68"/>
        <v>-1.8946132565141952E-2</v>
      </c>
      <c r="CA75" s="9">
        <f t="shared" si="68"/>
        <v>-2.4022470758397105E-3</v>
      </c>
      <c r="CB75" s="9">
        <f t="shared" si="96"/>
        <v>-1.3500740868647785E-2</v>
      </c>
      <c r="CC75" s="9">
        <f t="shared" si="96"/>
        <v>9.2001504245063561E-3</v>
      </c>
      <c r="CD75" s="10">
        <f t="shared" si="96"/>
        <v>1.1496758470194884E-2</v>
      </c>
      <c r="CE75" s="10">
        <f t="shared" si="96"/>
        <v>1.8112516250872183E-2</v>
      </c>
      <c r="CF75" s="10">
        <f t="shared" si="96"/>
        <v>1.50636156172E-2</v>
      </c>
      <c r="CG75" s="13">
        <f t="shared" si="96"/>
        <v>8.3603431427440103E-3</v>
      </c>
      <c r="CI75" s="31">
        <f t="shared" si="121"/>
        <v>1.6882724385771712</v>
      </c>
      <c r="CJ75" s="31">
        <f t="shared" si="121"/>
        <v>1.6123113537948843</v>
      </c>
      <c r="CK75" s="31">
        <f t="shared" si="121"/>
        <v>1.1284081843356968</v>
      </c>
      <c r="CL75" s="32">
        <f t="shared" si="121"/>
        <v>1.7211143850611712</v>
      </c>
      <c r="CM75" s="32">
        <f t="shared" si="121"/>
        <v>1.3932800881591549</v>
      </c>
      <c r="CN75" s="32">
        <f t="shared" si="121"/>
        <v>1.4946580799203095</v>
      </c>
      <c r="CO75" s="33">
        <f t="shared" si="121"/>
        <v>1.5995529256779386</v>
      </c>
      <c r="CP75" s="33">
        <f t="shared" si="121"/>
        <v>1.3592738938446651</v>
      </c>
      <c r="CQ75" s="33">
        <f t="shared" si="121"/>
        <v>1.2768813027179198</v>
      </c>
      <c r="CR75" s="34">
        <f t="shared" si="121"/>
        <v>1.717063465496224</v>
      </c>
      <c r="CT75" s="31">
        <f>MAX(CI$17:CI75)</f>
        <v>1.7889282364688843</v>
      </c>
      <c r="CU75" s="31">
        <f>MAX(CJ$17:CJ75)</f>
        <v>1.6123113537948843</v>
      </c>
      <c r="CV75" s="31">
        <f>MAX(CK$17:CK75)</f>
        <v>1.2166849772704122</v>
      </c>
      <c r="CW75" s="32">
        <f>MAX(CL$17:CL75)</f>
        <v>1.9743162037927502</v>
      </c>
      <c r="CX75" s="32">
        <f>MAX(CM$17:CM75)</f>
        <v>1.4123478302315076</v>
      </c>
      <c r="CY75" s="32">
        <f>MAX(CN$17:CN75)</f>
        <v>1.8283499523441999</v>
      </c>
      <c r="CZ75" s="33">
        <f>MAX(CO$17:CO75)</f>
        <v>1.8776616983706842</v>
      </c>
      <c r="DA75" s="33">
        <f>MAX(CP$17:CP75)</f>
        <v>1.5188720303400813</v>
      </c>
      <c r="DB75" s="33">
        <f>MAX(CQ$17:CQ75)</f>
        <v>1.4392574759188346</v>
      </c>
      <c r="DC75" s="34">
        <f>MAX(CR$17:CR75)</f>
        <v>1.9331950210697446</v>
      </c>
      <c r="DE75" s="7">
        <f t="shared" si="55"/>
        <v>5.6265978612084946E-2</v>
      </c>
      <c r="DF75" s="7">
        <f t="shared" si="55"/>
        <v>0</v>
      </c>
      <c r="DG75" s="7">
        <f t="shared" si="55"/>
        <v>7.2555176223808721E-2</v>
      </c>
      <c r="DH75" s="9">
        <f t="shared" si="55"/>
        <v>0.12824785525498242</v>
      </c>
      <c r="DI75" s="9">
        <f t="shared" si="94"/>
        <v>1.3500740868647845E-2</v>
      </c>
      <c r="DJ75" s="9">
        <f t="shared" si="94"/>
        <v>0.18250984829028538</v>
      </c>
      <c r="DK75" s="10">
        <f t="shared" si="94"/>
        <v>0.1481144196177995</v>
      </c>
      <c r="DL75" s="10">
        <f t="shared" si="94"/>
        <v>0.10507674992190195</v>
      </c>
      <c r="DM75" s="10">
        <f t="shared" si="94"/>
        <v>0.11281940578231316</v>
      </c>
      <c r="DN75" s="13">
        <f t="shared" si="94"/>
        <v>0.11180018219471875</v>
      </c>
      <c r="DP75" s="31">
        <f t="shared" si="56"/>
        <v>0.52373328655898876</v>
      </c>
      <c r="DQ75" s="31">
        <f t="shared" si="57"/>
        <v>1</v>
      </c>
      <c r="DR75" s="31">
        <f t="shared" si="58"/>
        <v>0.25810181938866306</v>
      </c>
      <c r="DS75" s="32">
        <f t="shared" si="59"/>
        <v>0.29141447960503947</v>
      </c>
      <c r="DT75" s="32">
        <f t="shared" si="60"/>
        <v>0.74836838960184349</v>
      </c>
      <c r="DU75" s="32">
        <f t="shared" si="61"/>
        <v>0.14829120505308041</v>
      </c>
      <c r="DV75" s="33">
        <f t="shared" si="62"/>
        <v>0.37105439775413457</v>
      </c>
      <c r="DW75" s="33">
        <f t="shared" si="63"/>
        <v>0.80494801580945163</v>
      </c>
      <c r="DX75" s="33">
        <f t="shared" si="64"/>
        <v>0.76429446684725721</v>
      </c>
      <c r="DY75" s="34">
        <f t="shared" si="65"/>
        <v>0.50835105923167634</v>
      </c>
      <c r="EA75" s="72">
        <f t="shared" ref="EA75:EJ75" si="130">STDEV(U63:U74)*SQRT(12)</f>
        <v>0.15512604579663469</v>
      </c>
      <c r="EB75" s="72">
        <f t="shared" si="130"/>
        <v>3.6277615123478886E-2</v>
      </c>
      <c r="EC75" s="72">
        <f t="shared" si="130"/>
        <v>0.2937404371588887</v>
      </c>
      <c r="ED75" s="74">
        <f t="shared" si="130"/>
        <v>0.19645803116097399</v>
      </c>
      <c r="EE75" s="74">
        <f t="shared" si="130"/>
        <v>0.12761061847440278</v>
      </c>
      <c r="EF75" s="74">
        <f t="shared" si="130"/>
        <v>0.26409781948443795</v>
      </c>
      <c r="EG75" s="75">
        <f t="shared" si="130"/>
        <v>0.13644502558251295</v>
      </c>
      <c r="EH75" s="75">
        <f t="shared" si="130"/>
        <v>8.0718773655664447E-2</v>
      </c>
      <c r="EI75" s="75">
        <f t="shared" si="130"/>
        <v>8.1635461346817317E-2</v>
      </c>
      <c r="EJ75" s="76">
        <f t="shared" si="130"/>
        <v>0.12340541337038957</v>
      </c>
    </row>
    <row r="76" spans="1:140" x14ac:dyDescent="0.25">
      <c r="A76" s="3">
        <v>36160</v>
      </c>
      <c r="B76" s="4"/>
      <c r="C76" s="22">
        <v>3.8E-3</v>
      </c>
      <c r="D76" s="22"/>
      <c r="E76" s="22">
        <v>5.9299999999999999E-2</v>
      </c>
      <c r="F76" s="22">
        <v>-2.7000000000000001E-3</v>
      </c>
      <c r="G76" s="22">
        <v>-4.8000000000000001E-2</v>
      </c>
      <c r="H76" s="22">
        <v>9.0299999999999991E-2</v>
      </c>
      <c r="J76" s="7">
        <v>6.5447450075799996E-2</v>
      </c>
      <c r="K76" s="7">
        <v>1.2250450075799999E-2</v>
      </c>
      <c r="L76" s="7">
        <v>-5.7682549924200001E-2</v>
      </c>
      <c r="M76" s="9">
        <v>2.3244450075800002E-2</v>
      </c>
      <c r="N76" s="9">
        <v>2.7892538069000002E-2</v>
      </c>
      <c r="O76" s="9">
        <v>-3.8513361533899997E-2</v>
      </c>
      <c r="P76" s="10">
        <v>1.6869450075799999E-2</v>
      </c>
      <c r="Q76" s="10">
        <v>3.3474500757899998E-3</v>
      </c>
      <c r="R76" s="10">
        <v>1.7208450075799998E-2</v>
      </c>
      <c r="S76" s="13">
        <v>3.0169450075799999E-2</v>
      </c>
      <c r="T76" s="27"/>
      <c r="U76" s="7">
        <f t="shared" si="90"/>
        <v>6.1647450075799998E-2</v>
      </c>
      <c r="V76" s="7">
        <f t="shared" si="90"/>
        <v>8.4504500757999999E-3</v>
      </c>
      <c r="W76" s="7">
        <f t="shared" si="90"/>
        <v>-6.1482549924199999E-2</v>
      </c>
      <c r="X76" s="9">
        <f t="shared" si="90"/>
        <v>1.94444500758E-2</v>
      </c>
      <c r="Y76" s="9">
        <f t="shared" si="90"/>
        <v>2.4092538069E-2</v>
      </c>
      <c r="Z76" s="9">
        <f t="shared" si="88"/>
        <v>-4.2313361533899994E-2</v>
      </c>
      <c r="AA76" s="10">
        <f t="shared" si="88"/>
        <v>1.30694500758E-2</v>
      </c>
      <c r="AB76" s="10">
        <f t="shared" si="88"/>
        <v>-4.525499242100002E-4</v>
      </c>
      <c r="AC76" s="10">
        <f t="shared" si="88"/>
        <v>1.3408450075799999E-2</v>
      </c>
      <c r="AD76" s="13">
        <f t="shared" si="88"/>
        <v>2.6369450075799997E-2</v>
      </c>
      <c r="AF76" s="7">
        <f t="shared" si="50"/>
        <v>3.1729274132185722E-2</v>
      </c>
      <c r="AG76" s="7">
        <f t="shared" si="34"/>
        <v>-3.7999126164286884E-3</v>
      </c>
      <c r="AH76" s="7">
        <f t="shared" si="35"/>
        <v>-1.0293389999939041E-2</v>
      </c>
      <c r="AI76" s="9">
        <f t="shared" si="36"/>
        <v>4.1811990332358932E-3</v>
      </c>
      <c r="AJ76" s="9">
        <f t="shared" si="37"/>
        <v>2.5376011812637583E-2</v>
      </c>
      <c r="AK76" s="9">
        <f t="shared" si="38"/>
        <v>-7.5934385473434618E-2</v>
      </c>
      <c r="AL76" s="10">
        <f t="shared" si="39"/>
        <v>-6.0507716971510885E-3</v>
      </c>
      <c r="AM76" s="10">
        <f t="shared" si="40"/>
        <v>-1.3462019535791063E-2</v>
      </c>
      <c r="AN76" s="10">
        <f t="shared" si="41"/>
        <v>4.6320988021562922E-3</v>
      </c>
      <c r="AO76" s="13">
        <f t="shared" si="42"/>
        <v>6.0988153917822981E-3</v>
      </c>
      <c r="AQ76" s="31">
        <f t="shared" si="120"/>
        <v>1.8633195546995871</v>
      </c>
      <c r="AR76" s="31">
        <f t="shared" si="120"/>
        <v>1.6320628935411943</v>
      </c>
      <c r="AS76" s="31">
        <f t="shared" si="120"/>
        <v>0.9390366876404318</v>
      </c>
      <c r="AT76" s="32">
        <f t="shared" si="120"/>
        <v>2.0208100540856058</v>
      </c>
      <c r="AU76" s="32">
        <f t="shared" si="120"/>
        <v>1.4322686838680392</v>
      </c>
      <c r="AV76" s="32">
        <f t="shared" si="120"/>
        <v>0.98088317684918114</v>
      </c>
      <c r="AW76" s="33">
        <f t="shared" si="120"/>
        <v>1.6553625524073474</v>
      </c>
      <c r="AX76" s="33">
        <f t="shared" si="120"/>
        <v>1.3665796057814035</v>
      </c>
      <c r="AY76" s="33">
        <f t="shared" si="120"/>
        <v>1.2988544508684636</v>
      </c>
      <c r="AZ76" s="34">
        <f t="shared" si="120"/>
        <v>1.7645270798908566</v>
      </c>
      <c r="BB76" s="31">
        <f>MAX(AQ$17:AQ76)</f>
        <v>1.8633195546995871</v>
      </c>
      <c r="BC76" s="31">
        <f>MAX(AR$17:AR76)</f>
        <v>1.6320628935411943</v>
      </c>
      <c r="BD76" s="31">
        <f>MAX(AS$17:AS76)</f>
        <v>1.2376229712026849</v>
      </c>
      <c r="BE76" s="32">
        <f>MAX(AT$17:AT76)</f>
        <v>2.5032101464783607</v>
      </c>
      <c r="BF76" s="32">
        <f>MAX(AU$17:AU76)</f>
        <v>1.4322686838680392</v>
      </c>
      <c r="BG76" s="32">
        <f>MAX(AV$17:AV76)</f>
        <v>1.7414021417747874</v>
      </c>
      <c r="BH76" s="33">
        <f>MAX(AW$17:AW76)</f>
        <v>1.8776616983706842</v>
      </c>
      <c r="BI76" s="33">
        <f>MAX(AX$17:AX76)</f>
        <v>1.5188720303400813</v>
      </c>
      <c r="BJ76" s="33">
        <f>MAX(AY$17:AY76)</f>
        <v>1.4392574759188346</v>
      </c>
      <c r="BK76" s="34">
        <f>MAX(AZ$17:AZ76)</f>
        <v>1.9631136243916449</v>
      </c>
      <c r="BM76" s="7">
        <f t="shared" si="52"/>
        <v>0</v>
      </c>
      <c r="BN76" s="7">
        <f t="shared" si="52"/>
        <v>0</v>
      </c>
      <c r="BO76" s="7">
        <f t="shared" si="52"/>
        <v>0.24125787134679305</v>
      </c>
      <c r="BP76" s="9">
        <f t="shared" si="52"/>
        <v>0.19271258270961356</v>
      </c>
      <c r="BQ76" s="9">
        <f t="shared" si="93"/>
        <v>0</v>
      </c>
      <c r="BR76" s="9">
        <f t="shared" si="93"/>
        <v>0.43672793703498436</v>
      </c>
      <c r="BS76" s="10">
        <f t="shared" si="93"/>
        <v>0.11839147922984949</v>
      </c>
      <c r="BT76" s="10">
        <f t="shared" si="93"/>
        <v>0.10026679109008216</v>
      </c>
      <c r="BU76" s="10">
        <f t="shared" si="93"/>
        <v>9.7552402818499459E-2</v>
      </c>
      <c r="BV76" s="13">
        <f t="shared" si="93"/>
        <v>0.10115896605950608</v>
      </c>
      <c r="BX76" s="72">
        <f t="shared" si="68"/>
        <v>3.6086821636179912E-2</v>
      </c>
      <c r="BY76" s="72">
        <f t="shared" si="68"/>
        <v>1.2250450075799999E-2</v>
      </c>
      <c r="BZ76" s="72">
        <f t="shared" si="68"/>
        <v>-1.2068757996090329E-2</v>
      </c>
      <c r="CA76" s="9">
        <f t="shared" si="68"/>
        <v>9.4663943000454272E-3</v>
      </c>
      <c r="CB76" s="9">
        <f t="shared" si="96"/>
        <v>2.1830093916118641E-2</v>
      </c>
      <c r="CC76" s="9">
        <f t="shared" si="96"/>
        <v>-2.4746993717086889E-3</v>
      </c>
      <c r="CD76" s="10">
        <f t="shared" si="96"/>
        <v>8.6494769268536977E-3</v>
      </c>
      <c r="CE76" s="10">
        <f t="shared" si="96"/>
        <v>3.4357208364524426E-3</v>
      </c>
      <c r="CF76" s="10">
        <f t="shared" si="96"/>
        <v>1.4048004201931625E-2</v>
      </c>
      <c r="CG76" s="13">
        <f t="shared" si="96"/>
        <v>1.7204937877389737E-2</v>
      </c>
      <c r="CI76" s="31">
        <f t="shared" si="121"/>
        <v>1.7491968249413841</v>
      </c>
      <c r="CJ76" s="31">
        <f t="shared" si="121"/>
        <v>1.6320628935411943</v>
      </c>
      <c r="CK76" s="31">
        <f t="shared" si="121"/>
        <v>1.1147896990381416</v>
      </c>
      <c r="CL76" s="32">
        <f t="shared" si="121"/>
        <v>1.7374071324656406</v>
      </c>
      <c r="CM76" s="32">
        <f t="shared" si="121"/>
        <v>1.4236955233351274</v>
      </c>
      <c r="CN76" s="32">
        <f t="shared" si="121"/>
        <v>1.4909592505090112</v>
      </c>
      <c r="CO76" s="33">
        <f t="shared" si="121"/>
        <v>1.6133882218018714</v>
      </c>
      <c r="CP76" s="33">
        <f t="shared" si="121"/>
        <v>1.363943979484193</v>
      </c>
      <c r="CQ76" s="33">
        <f t="shared" si="121"/>
        <v>1.2948189366238689</v>
      </c>
      <c r="CR76" s="34">
        <f t="shared" si="121"/>
        <v>1.7466054357516221</v>
      </c>
      <c r="CT76" s="31">
        <f>MAX(CI$17:CI76)</f>
        <v>1.7889282364688843</v>
      </c>
      <c r="CU76" s="31">
        <f>MAX(CJ$17:CJ76)</f>
        <v>1.6320628935411943</v>
      </c>
      <c r="CV76" s="31">
        <f>MAX(CK$17:CK76)</f>
        <v>1.2166849772704122</v>
      </c>
      <c r="CW76" s="32">
        <f>MAX(CL$17:CL76)</f>
        <v>1.9743162037927502</v>
      </c>
      <c r="CX76" s="32">
        <f>MAX(CM$17:CM76)</f>
        <v>1.4236955233351274</v>
      </c>
      <c r="CY76" s="32">
        <f>MAX(CN$17:CN76)</f>
        <v>1.8283499523441999</v>
      </c>
      <c r="CZ76" s="33">
        <f>MAX(CO$17:CO76)</f>
        <v>1.8776616983706842</v>
      </c>
      <c r="DA76" s="33">
        <f>MAX(CP$17:CP76)</f>
        <v>1.5188720303400813</v>
      </c>
      <c r="DB76" s="33">
        <f>MAX(CQ$17:CQ76)</f>
        <v>1.4392574759188346</v>
      </c>
      <c r="DC76" s="34">
        <f>MAX(CR$17:CR76)</f>
        <v>1.9331950210697446</v>
      </c>
      <c r="DE76" s="7">
        <f t="shared" si="55"/>
        <v>2.2209617310264489E-2</v>
      </c>
      <c r="DF76" s="7">
        <f t="shared" si="55"/>
        <v>0</v>
      </c>
      <c r="DG76" s="7">
        <f t="shared" si="55"/>
        <v>8.374828335669017E-2</v>
      </c>
      <c r="DH76" s="9">
        <f t="shared" si="55"/>
        <v>0.11999550572091573</v>
      </c>
      <c r="DI76" s="9">
        <f t="shared" si="94"/>
        <v>0</v>
      </c>
      <c r="DJ76" s="9">
        <f t="shared" si="94"/>
        <v>0.18453289065509954</v>
      </c>
      <c r="DK76" s="10">
        <f t="shared" si="94"/>
        <v>0.14074605494596423</v>
      </c>
      <c r="DL76" s="10">
        <f t="shared" si="94"/>
        <v>0.10200204346458296</v>
      </c>
      <c r="DM76" s="10">
        <f t="shared" si="94"/>
        <v>0.10035628906687097</v>
      </c>
      <c r="DN76" s="13">
        <f t="shared" si="94"/>
        <v>9.6518759506670007E-2</v>
      </c>
      <c r="DP76" s="31">
        <f t="shared" si="56"/>
        <v>0.590314922181846</v>
      </c>
      <c r="DQ76" s="31">
        <f t="shared" si="57"/>
        <v>1</v>
      </c>
      <c r="DR76" s="31">
        <f t="shared" si="58"/>
        <v>0.23697534474832349</v>
      </c>
      <c r="DS76" s="32">
        <f t="shared" si="59"/>
        <v>0.30930529127054868</v>
      </c>
      <c r="DT76" s="32">
        <f t="shared" si="60"/>
        <v>0.76790610964429629</v>
      </c>
      <c r="DU76" s="32">
        <f t="shared" si="61"/>
        <v>0.13911801366672613</v>
      </c>
      <c r="DV76" s="33">
        <f t="shared" si="62"/>
        <v>0.38090483844431766</v>
      </c>
      <c r="DW76" s="33">
        <f t="shared" si="63"/>
        <v>0.77746459328816675</v>
      </c>
      <c r="DX76" s="33">
        <f t="shared" si="64"/>
        <v>0.78723685320331416</v>
      </c>
      <c r="DY76" s="34">
        <f t="shared" si="65"/>
        <v>0.54770864059865387</v>
      </c>
      <c r="EA76" s="72">
        <f t="shared" ref="EA76:EJ76" si="131">STDEV(U64:U75)*SQRT(12)</f>
        <v>0.15685999243872659</v>
      </c>
      <c r="EB76" s="72">
        <f t="shared" si="131"/>
        <v>3.6731961658017016E-2</v>
      </c>
      <c r="EC76" s="72">
        <f t="shared" si="131"/>
        <v>0.3041831445559271</v>
      </c>
      <c r="ED76" s="74">
        <f t="shared" si="131"/>
        <v>0.1939879458465032</v>
      </c>
      <c r="EE76" s="74">
        <f t="shared" si="131"/>
        <v>0.13022425364778156</v>
      </c>
      <c r="EF76" s="74">
        <f t="shared" si="131"/>
        <v>0.27666464919852324</v>
      </c>
      <c r="EG76" s="75">
        <f t="shared" si="131"/>
        <v>0.13936459449596988</v>
      </c>
      <c r="EH76" s="75">
        <f t="shared" si="131"/>
        <v>8.4890449565047127E-2</v>
      </c>
      <c r="EI76" s="75">
        <f t="shared" si="131"/>
        <v>8.4533521739472581E-2</v>
      </c>
      <c r="EJ76" s="76">
        <f t="shared" si="131"/>
        <v>0.12383788594298477</v>
      </c>
    </row>
    <row r="77" spans="1:140" x14ac:dyDescent="0.25">
      <c r="A77" s="3">
        <v>36189</v>
      </c>
      <c r="B77" s="4"/>
      <c r="C77" s="22">
        <v>3.4999999999999996E-3</v>
      </c>
      <c r="D77" s="22"/>
      <c r="E77" s="22">
        <v>3.5000000000000003E-2</v>
      </c>
      <c r="F77" s="22">
        <v>6.7000000000000002E-3</v>
      </c>
      <c r="G77" s="22">
        <v>-5.6100000000000004E-2</v>
      </c>
      <c r="H77" s="22">
        <v>3.0200000000000001E-2</v>
      </c>
      <c r="J77" s="7">
        <v>4.9581264657000003E-2</v>
      </c>
      <c r="K77" s="7">
        <v>6.77126465702E-3</v>
      </c>
      <c r="L77" s="7">
        <v>-7.1931735343E-2</v>
      </c>
      <c r="M77" s="9">
        <v>-2.8901735343000001E-2</v>
      </c>
      <c r="N77" s="9">
        <v>-3.1542204108099998E-2</v>
      </c>
      <c r="O77" s="9">
        <v>-2.9359735343000001E-2</v>
      </c>
      <c r="P77" s="10">
        <v>1.8618264656999998E-2</v>
      </c>
      <c r="Q77" s="10">
        <v>2.2581264657E-2</v>
      </c>
      <c r="R77" s="10">
        <v>1.8894264657E-2</v>
      </c>
      <c r="S77" s="13">
        <v>7.8772646570199993E-3</v>
      </c>
      <c r="T77" s="27"/>
      <c r="U77" s="7">
        <f t="shared" si="90"/>
        <v>4.6081264657000007E-2</v>
      </c>
      <c r="V77" s="7">
        <f t="shared" si="90"/>
        <v>3.2712646570200003E-3</v>
      </c>
      <c r="W77" s="7">
        <f t="shared" si="90"/>
        <v>-7.5431735343000003E-2</v>
      </c>
      <c r="X77" s="9">
        <f t="shared" si="90"/>
        <v>-3.2401735343000004E-2</v>
      </c>
      <c r="Y77" s="9">
        <f t="shared" si="90"/>
        <v>-3.5042204108099995E-2</v>
      </c>
      <c r="Z77" s="9">
        <f t="shared" si="88"/>
        <v>-3.2859735343000004E-2</v>
      </c>
      <c r="AA77" s="10">
        <f t="shared" si="88"/>
        <v>1.5118264656999999E-2</v>
      </c>
      <c r="AB77" s="10">
        <f t="shared" si="88"/>
        <v>1.9081264657E-2</v>
      </c>
      <c r="AC77" s="10">
        <f t="shared" si="88"/>
        <v>1.5394264657000001E-2</v>
      </c>
      <c r="AD77" s="13">
        <f t="shared" si="88"/>
        <v>4.3772646570199997E-3</v>
      </c>
      <c r="AF77" s="7">
        <f t="shared" si="50"/>
        <v>2.7333015039492679E-2</v>
      </c>
      <c r="AG77" s="7">
        <f t="shared" si="34"/>
        <v>-4.3277243108612948E-3</v>
      </c>
      <c r="AH77" s="7">
        <f t="shared" si="35"/>
        <v>-4.505710991294113E-2</v>
      </c>
      <c r="AI77" s="9">
        <f t="shared" si="36"/>
        <v>-4.3986843577230372E-2</v>
      </c>
      <c r="AJ77" s="9">
        <f t="shared" si="37"/>
        <v>-3.5486602085044387E-2</v>
      </c>
      <c r="AK77" s="9">
        <f t="shared" si="38"/>
        <v>-5.3256864570533843E-2</v>
      </c>
      <c r="AL77" s="10">
        <f t="shared" si="39"/>
        <v>2.406308136195575E-3</v>
      </c>
      <c r="AM77" s="10">
        <f t="shared" si="40"/>
        <v>1.0293109574442053E-2</v>
      </c>
      <c r="AN77" s="10">
        <f t="shared" si="41"/>
        <v>9.731890540083608E-3</v>
      </c>
      <c r="AO77" s="13">
        <f t="shared" si="42"/>
        <v>-8.8127976206159517E-3</v>
      </c>
      <c r="AQ77" s="31">
        <f t="shared" si="120"/>
        <v>1.9557052946817106</v>
      </c>
      <c r="AR77" s="31">
        <f t="shared" si="120"/>
        <v>1.6431140233302635</v>
      </c>
      <c r="AS77" s="31">
        <f t="shared" si="120"/>
        <v>0.87149014914771283</v>
      </c>
      <c r="AT77" s="32">
        <f t="shared" si="120"/>
        <v>1.9624051367239501</v>
      </c>
      <c r="AU77" s="32">
        <f t="shared" si="120"/>
        <v>1.3870917727038337</v>
      </c>
      <c r="AV77" s="32">
        <f t="shared" si="120"/>
        <v>0.95208470637448817</v>
      </c>
      <c r="AW77" s="33">
        <f t="shared" si="120"/>
        <v>1.6861825305113542</v>
      </c>
      <c r="AX77" s="33">
        <f t="shared" si="120"/>
        <v>1.3974387015344121</v>
      </c>
      <c r="AY77" s="33">
        <f t="shared" si="120"/>
        <v>1.323395350614095</v>
      </c>
      <c r="AZ77" s="34">
        <f t="shared" si="120"/>
        <v>1.7784267266936356</v>
      </c>
      <c r="BB77" s="31">
        <f>MAX(AQ$17:AQ77)</f>
        <v>1.9557052946817106</v>
      </c>
      <c r="BC77" s="31">
        <f>MAX(AR$17:AR77)</f>
        <v>1.6431140233302635</v>
      </c>
      <c r="BD77" s="31">
        <f>MAX(AS$17:AS77)</f>
        <v>1.2376229712026849</v>
      </c>
      <c r="BE77" s="32">
        <f>MAX(AT$17:AT77)</f>
        <v>2.5032101464783607</v>
      </c>
      <c r="BF77" s="32">
        <f>MAX(AU$17:AU77)</f>
        <v>1.4322686838680392</v>
      </c>
      <c r="BG77" s="32">
        <f>MAX(AV$17:AV77)</f>
        <v>1.7414021417747874</v>
      </c>
      <c r="BH77" s="33">
        <f>MAX(AW$17:AW77)</f>
        <v>1.8776616983706842</v>
      </c>
      <c r="BI77" s="33">
        <f>MAX(AX$17:AX77)</f>
        <v>1.5188720303400813</v>
      </c>
      <c r="BJ77" s="33">
        <f>MAX(AY$17:AY77)</f>
        <v>1.4392574759188346</v>
      </c>
      <c r="BK77" s="34">
        <f>MAX(AZ$17:AZ77)</f>
        <v>1.9631136243916449</v>
      </c>
      <c r="BM77" s="7">
        <f t="shared" si="52"/>
        <v>0</v>
      </c>
      <c r="BN77" s="7">
        <f t="shared" si="52"/>
        <v>0</v>
      </c>
      <c r="BO77" s="7">
        <f t="shared" si="52"/>
        <v>0.29583550933866004</v>
      </c>
      <c r="BP77" s="9">
        <f t="shared" si="52"/>
        <v>0.21604458998987427</v>
      </c>
      <c r="BQ77" s="9">
        <f t="shared" si="93"/>
        <v>3.1542204108100054E-2</v>
      </c>
      <c r="BR77" s="9">
        <f t="shared" si="93"/>
        <v>0.45326545572974281</v>
      </c>
      <c r="BS77" s="10">
        <f t="shared" si="93"/>
        <v>0.10197745846628466</v>
      </c>
      <c r="BT77" s="10">
        <f t="shared" si="93"/>
        <v>7.9949677378995429E-2</v>
      </c>
      <c r="BU77" s="10">
        <f t="shared" si="93"/>
        <v>8.0501319078278344E-2</v>
      </c>
      <c r="BV77" s="13">
        <f t="shared" si="93"/>
        <v>9.4078557350567291E-2</v>
      </c>
      <c r="BX77" s="72">
        <f t="shared" si="68"/>
        <v>3.0702458160038009E-2</v>
      </c>
      <c r="BY77" s="72">
        <f t="shared" si="68"/>
        <v>6.77126465702E-3</v>
      </c>
      <c r="BZ77" s="72">
        <f t="shared" si="68"/>
        <v>-1.4375461487871725E-2</v>
      </c>
      <c r="CA77" s="9">
        <f t="shared" si="68"/>
        <v>-6.5220281879378485E-3</v>
      </c>
      <c r="CB77" s="9">
        <f t="shared" si="96"/>
        <v>-2.3409122630012446E-2</v>
      </c>
      <c r="CC77" s="9">
        <f t="shared" si="96"/>
        <v>-1.0713811105324787E-3</v>
      </c>
      <c r="CD77" s="10">
        <f t="shared" si="96"/>
        <v>9.2586201567330211E-3</v>
      </c>
      <c r="CE77" s="10">
        <f t="shared" si="96"/>
        <v>1.8335007665978377E-2</v>
      </c>
      <c r="CF77" s="10">
        <f t="shared" si="96"/>
        <v>1.5618932465955677E-2</v>
      </c>
      <c r="CG77" s="13">
        <f t="shared" si="96"/>
        <v>5.8974656748369565E-3</v>
      </c>
      <c r="CI77" s="31">
        <f t="shared" si="121"/>
        <v>1.8029014672728181</v>
      </c>
      <c r="CJ77" s="31">
        <f t="shared" si="121"/>
        <v>1.6431140233302635</v>
      </c>
      <c r="CK77" s="31">
        <f t="shared" si="121"/>
        <v>1.0987640826525427</v>
      </c>
      <c r="CL77" s="32">
        <f t="shared" si="121"/>
        <v>1.7260757141737753</v>
      </c>
      <c r="CM77" s="32">
        <f t="shared" si="121"/>
        <v>1.3903680602415756</v>
      </c>
      <c r="CN77" s="32">
        <f t="shared" si="121"/>
        <v>1.4893618649314422</v>
      </c>
      <c r="CO77" s="33">
        <f t="shared" si="121"/>
        <v>1.6283259705128819</v>
      </c>
      <c r="CP77" s="33">
        <f t="shared" si="121"/>
        <v>1.3889519028040005</v>
      </c>
      <c r="CQ77" s="33">
        <f t="shared" si="121"/>
        <v>1.3150426261506376</v>
      </c>
      <c r="CR77" s="34">
        <f t="shared" si="121"/>
        <v>1.7569059813564509</v>
      </c>
      <c r="CT77" s="31">
        <f>MAX(CI$17:CI77)</f>
        <v>1.8029014672728181</v>
      </c>
      <c r="CU77" s="31">
        <f>MAX(CJ$17:CJ77)</f>
        <v>1.6431140233302635</v>
      </c>
      <c r="CV77" s="31">
        <f>MAX(CK$17:CK77)</f>
        <v>1.2166849772704122</v>
      </c>
      <c r="CW77" s="32">
        <f>MAX(CL$17:CL77)</f>
        <v>1.9743162037927502</v>
      </c>
      <c r="CX77" s="32">
        <f>MAX(CM$17:CM77)</f>
        <v>1.4236955233351274</v>
      </c>
      <c r="CY77" s="32">
        <f>MAX(CN$17:CN77)</f>
        <v>1.8283499523441999</v>
      </c>
      <c r="CZ77" s="33">
        <f>MAX(CO$17:CO77)</f>
        <v>1.8776616983706842</v>
      </c>
      <c r="DA77" s="33">
        <f>MAX(CP$17:CP77)</f>
        <v>1.5188720303400813</v>
      </c>
      <c r="DB77" s="33">
        <f>MAX(CQ$17:CQ77)</f>
        <v>1.4392574759188346</v>
      </c>
      <c r="DC77" s="34">
        <f>MAX(CR$17:CR77)</f>
        <v>1.9331950210697446</v>
      </c>
      <c r="DE77" s="7">
        <f t="shared" si="55"/>
        <v>0</v>
      </c>
      <c r="DF77" s="7">
        <f t="shared" si="55"/>
        <v>0</v>
      </c>
      <c r="DG77" s="7">
        <f t="shared" si="55"/>
        <v>9.6919824622492462E-2</v>
      </c>
      <c r="DH77" s="9">
        <f t="shared" si="55"/>
        <v>0.12573491983811599</v>
      </c>
      <c r="DI77" s="9">
        <f t="shared" si="94"/>
        <v>2.3409122630012512E-2</v>
      </c>
      <c r="DJ77" s="9">
        <f t="shared" si="94"/>
        <v>0.1854065667123122</v>
      </c>
      <c r="DK77" s="10">
        <f t="shared" si="94"/>
        <v>0.13279054905053456</v>
      </c>
      <c r="DL77" s="10">
        <f t="shared" si="94"/>
        <v>8.5537244047473329E-2</v>
      </c>
      <c r="DM77" s="10">
        <f t="shared" si="94"/>
        <v>8.6304814702384727E-2</v>
      </c>
      <c r="DN77" s="13">
        <f t="shared" si="94"/>
        <v>9.1190509903001468E-2</v>
      </c>
      <c r="DP77" s="31">
        <f t="shared" si="56"/>
        <v>0.60056280338842338</v>
      </c>
      <c r="DQ77" s="31">
        <f t="shared" si="57"/>
        <v>1</v>
      </c>
      <c r="DR77" s="31">
        <f t="shared" si="58"/>
        <v>0.21828896003707121</v>
      </c>
      <c r="DS77" s="32">
        <f t="shared" si="59"/>
        <v>0.30868608727713509</v>
      </c>
      <c r="DT77" s="32">
        <f t="shared" si="60"/>
        <v>0.70752800638118307</v>
      </c>
      <c r="DU77" s="32">
        <f t="shared" si="61"/>
        <v>0.14382617892226038</v>
      </c>
      <c r="DV77" s="33">
        <f t="shared" si="62"/>
        <v>0.40044557403346842</v>
      </c>
      <c r="DW77" s="33">
        <f t="shared" si="63"/>
        <v>0.84908632064866751</v>
      </c>
      <c r="DX77" s="33">
        <f t="shared" si="64"/>
        <v>0.81618671460264713</v>
      </c>
      <c r="DY77" s="34">
        <f t="shared" si="65"/>
        <v>0.56313890040570058</v>
      </c>
      <c r="EA77" s="72">
        <f t="shared" ref="EA77:EJ77" si="132">STDEV(U65:U76)*SQRT(12)</f>
        <v>0.16651047889711448</v>
      </c>
      <c r="EB77" s="72">
        <f t="shared" si="132"/>
        <v>3.521086851985715E-2</v>
      </c>
      <c r="EC77" s="72">
        <f t="shared" si="132"/>
        <v>0.31010909475681403</v>
      </c>
      <c r="ED77" s="74">
        <f t="shared" si="132"/>
        <v>0.18817939145346133</v>
      </c>
      <c r="EE77" s="74">
        <f t="shared" si="132"/>
        <v>0.13030856487913745</v>
      </c>
      <c r="EF77" s="74">
        <f t="shared" si="132"/>
        <v>0.26558316004864641</v>
      </c>
      <c r="EG77" s="75">
        <f t="shared" si="132"/>
        <v>0.13918616477245288</v>
      </c>
      <c r="EH77" s="75">
        <f t="shared" si="132"/>
        <v>8.4193542610479552E-2</v>
      </c>
      <c r="EI77" s="75">
        <f t="shared" si="132"/>
        <v>8.72738151186606E-2</v>
      </c>
      <c r="EJ77" s="76">
        <f t="shared" si="132"/>
        <v>0.12359857100179397</v>
      </c>
    </row>
    <row r="78" spans="1:140" x14ac:dyDescent="0.25">
      <c r="A78" s="3">
        <v>36217</v>
      </c>
      <c r="B78" s="4"/>
      <c r="C78" s="22">
        <v>3.4999999999999996E-3</v>
      </c>
      <c r="D78" s="22"/>
      <c r="E78" s="22">
        <v>-4.1600000000000005E-2</v>
      </c>
      <c r="F78" s="22">
        <v>-5.6799999999999996E-2</v>
      </c>
      <c r="G78" s="22">
        <v>1.7100000000000001E-2</v>
      </c>
      <c r="H78" s="22">
        <v>-1.3000000000000002E-3</v>
      </c>
      <c r="J78" s="7">
        <v>-3.1576066541600001E-2</v>
      </c>
      <c r="K78" s="7">
        <v>5.9999334583900003E-3</v>
      </c>
      <c r="L78" s="7">
        <v>5.5778933458400001E-2</v>
      </c>
      <c r="M78" s="9">
        <v>-1.6104066541600001E-2</v>
      </c>
      <c r="N78" s="9">
        <v>-5.5522581037499999E-3</v>
      </c>
      <c r="O78" s="9">
        <v>1.15944431646E-2</v>
      </c>
      <c r="P78" s="10">
        <v>-6.0506654160800001E-4</v>
      </c>
      <c r="Q78" s="10">
        <v>1.21009334584E-2</v>
      </c>
      <c r="R78" s="10">
        <v>1.50269334584E-2</v>
      </c>
      <c r="S78" s="13">
        <v>-1.3198066541600001E-2</v>
      </c>
      <c r="T78" s="27"/>
      <c r="U78" s="7">
        <f t="shared" si="90"/>
        <v>-3.5076066541600004E-2</v>
      </c>
      <c r="V78" s="7">
        <f t="shared" si="90"/>
        <v>2.4999334583900006E-3</v>
      </c>
      <c r="W78" s="7">
        <f t="shared" si="90"/>
        <v>5.2278933458399998E-2</v>
      </c>
      <c r="X78" s="9">
        <f t="shared" si="90"/>
        <v>-1.9604066541600001E-2</v>
      </c>
      <c r="Y78" s="9">
        <f t="shared" si="90"/>
        <v>-9.0522581037499987E-3</v>
      </c>
      <c r="Z78" s="9">
        <f t="shared" si="88"/>
        <v>8.0944431646000001E-3</v>
      </c>
      <c r="AA78" s="10">
        <f t="shared" si="88"/>
        <v>-4.1050665416079999E-3</v>
      </c>
      <c r="AB78" s="10">
        <f t="shared" si="88"/>
        <v>8.6009334584000001E-3</v>
      </c>
      <c r="AC78" s="10">
        <f t="shared" si="88"/>
        <v>1.15269334584E-2</v>
      </c>
      <c r="AD78" s="13">
        <f t="shared" si="88"/>
        <v>-1.6698066541599998E-2</v>
      </c>
      <c r="AF78" s="7">
        <f t="shared" si="50"/>
        <v>-1.8613766505617926E-2</v>
      </c>
      <c r="AG78" s="7">
        <f t="shared" si="34"/>
        <v>9.5632995228136612E-3</v>
      </c>
      <c r="AH78" s="7">
        <f t="shared" si="35"/>
        <v>1.7040664145418542E-2</v>
      </c>
      <c r="AI78" s="9">
        <f t="shared" si="36"/>
        <v>-1.9594699914992339E-2</v>
      </c>
      <c r="AJ78" s="9">
        <f t="shared" si="37"/>
        <v>-1.4943362821294368E-2</v>
      </c>
      <c r="AK78" s="9">
        <f t="shared" si="38"/>
        <v>2.9382512905760022E-2</v>
      </c>
      <c r="AL78" s="10">
        <f t="shared" si="39"/>
        <v>3.3835167859182233E-3</v>
      </c>
      <c r="AM78" s="10">
        <f t="shared" si="40"/>
        <v>1.3119473557865542E-2</v>
      </c>
      <c r="AN78" s="10">
        <f t="shared" si="41"/>
        <v>1.5680635481619919E-2</v>
      </c>
      <c r="AO78" s="13">
        <f t="shared" si="42"/>
        <v>-7.5682997522054079E-3</v>
      </c>
      <c r="AQ78" s="31">
        <f t="shared" si="120"/>
        <v>1.8939518141610814</v>
      </c>
      <c r="AR78" s="31">
        <f t="shared" si="120"/>
        <v>1.6529725981347925</v>
      </c>
      <c r="AS78" s="31">
        <f t="shared" si="120"/>
        <v>0.92010094018667421</v>
      </c>
      <c r="AT78" s="32">
        <f t="shared" si="120"/>
        <v>1.93080243382057</v>
      </c>
      <c r="AU78" s="32">
        <f t="shared" si="120"/>
        <v>1.3793902811681937</v>
      </c>
      <c r="AV78" s="32">
        <f t="shared" si="120"/>
        <v>0.96312359839043205</v>
      </c>
      <c r="AW78" s="33">
        <f t="shared" si="120"/>
        <v>1.685162277879098</v>
      </c>
      <c r="AX78" s="33">
        <f t="shared" si="120"/>
        <v>1.4143490142738728</v>
      </c>
      <c r="AY78" s="33">
        <f t="shared" si="120"/>
        <v>1.3432819244869287</v>
      </c>
      <c r="AZ78" s="34">
        <f t="shared" si="120"/>
        <v>1.754954932415373</v>
      </c>
      <c r="BB78" s="31">
        <f>MAX(AQ$17:AQ78)</f>
        <v>1.9557052946817106</v>
      </c>
      <c r="BC78" s="31">
        <f>MAX(AR$17:AR78)</f>
        <v>1.6529725981347925</v>
      </c>
      <c r="BD78" s="31">
        <f>MAX(AS$17:AS78)</f>
        <v>1.2376229712026849</v>
      </c>
      <c r="BE78" s="32">
        <f>MAX(AT$17:AT78)</f>
        <v>2.5032101464783607</v>
      </c>
      <c r="BF78" s="32">
        <f>MAX(AU$17:AU78)</f>
        <v>1.4322686838680392</v>
      </c>
      <c r="BG78" s="32">
        <f>MAX(AV$17:AV78)</f>
        <v>1.7414021417747874</v>
      </c>
      <c r="BH78" s="33">
        <f>MAX(AW$17:AW78)</f>
        <v>1.8776616983706842</v>
      </c>
      <c r="BI78" s="33">
        <f>MAX(AX$17:AX78)</f>
        <v>1.5188720303400813</v>
      </c>
      <c r="BJ78" s="33">
        <f>MAX(AY$17:AY78)</f>
        <v>1.4392574759188346</v>
      </c>
      <c r="BK78" s="34">
        <f>MAX(AZ$17:AZ78)</f>
        <v>1.9631136243916449</v>
      </c>
      <c r="BM78" s="7">
        <f t="shared" si="52"/>
        <v>3.1576066541600049E-2</v>
      </c>
      <c r="BN78" s="7">
        <f t="shared" si="52"/>
        <v>0</v>
      </c>
      <c r="BO78" s="7">
        <f t="shared" si="52"/>
        <v>0.25655796507029305</v>
      </c>
      <c r="BP78" s="9">
        <f t="shared" si="52"/>
        <v>0.22866946007832464</v>
      </c>
      <c r="BQ78" s="9">
        <f t="shared" si="93"/>
        <v>3.6919331753480798E-2</v>
      </c>
      <c r="BR78" s="9">
        <f t="shared" si="93"/>
        <v>0.44692637313007783</v>
      </c>
      <c r="BS78" s="10">
        <f t="shared" si="93"/>
        <v>0.10252082185977644</v>
      </c>
      <c r="BT78" s="10">
        <f t="shared" si="93"/>
        <v>6.8816209646579238E-2</v>
      </c>
      <c r="BU78" s="10">
        <f t="shared" si="93"/>
        <v>6.6684073584981171E-2</v>
      </c>
      <c r="BV78" s="13">
        <f t="shared" si="93"/>
        <v>0.1060349688321168</v>
      </c>
      <c r="BX78" s="72">
        <f t="shared" si="68"/>
        <v>-1.7565380854062181E-2</v>
      </c>
      <c r="BY78" s="72">
        <f t="shared" si="68"/>
        <v>5.9999334583900003E-3</v>
      </c>
      <c r="BZ78" s="72">
        <f t="shared" si="68"/>
        <v>1.4911914016481382E-2</v>
      </c>
      <c r="CA78" s="9">
        <f t="shared" si="68"/>
        <v>-2.551502595447102E-3</v>
      </c>
      <c r="CB78" s="9">
        <f t="shared" si="96"/>
        <v>-2.9047261293941454E-3</v>
      </c>
      <c r="CC78" s="9">
        <f t="shared" si="96"/>
        <v>4.664192830867827E-3</v>
      </c>
      <c r="CD78" s="10">
        <f t="shared" si="96"/>
        <v>1.8561442723001992E-3</v>
      </c>
      <c r="CE78" s="10">
        <f t="shared" si="96"/>
        <v>1.0802934944336876E-2</v>
      </c>
      <c r="CF78" s="10">
        <f t="shared" si="96"/>
        <v>1.2908129948854825E-2</v>
      </c>
      <c r="CG78" s="13">
        <f t="shared" si="96"/>
        <v>-5.9033308311378426E-3</v>
      </c>
      <c r="CI78" s="31">
        <f t="shared" si="121"/>
        <v>1.7712328163578235</v>
      </c>
      <c r="CJ78" s="31">
        <f t="shared" si="121"/>
        <v>1.6529725981347925</v>
      </c>
      <c r="CK78" s="31">
        <f t="shared" si="121"/>
        <v>1.1151487581774553</v>
      </c>
      <c r="CL78" s="32">
        <f t="shared" si="121"/>
        <v>1.7216716275091226</v>
      </c>
      <c r="CM78" s="32">
        <f t="shared" si="121"/>
        <v>1.3863294218075168</v>
      </c>
      <c r="CN78" s="32">
        <f t="shared" si="121"/>
        <v>1.4963085358644233</v>
      </c>
      <c r="CO78" s="33">
        <f t="shared" si="121"/>
        <v>1.6313483784364871</v>
      </c>
      <c r="CP78" s="33">
        <f t="shared" si="121"/>
        <v>1.4039566598508049</v>
      </c>
      <c r="CQ78" s="33">
        <f t="shared" si="121"/>
        <v>1.3320173672572735</v>
      </c>
      <c r="CR78" s="34">
        <f t="shared" si="121"/>
        <v>1.7465343841092991</v>
      </c>
      <c r="CT78" s="31">
        <f>MAX(CI$17:CI78)</f>
        <v>1.8029014672728181</v>
      </c>
      <c r="CU78" s="31">
        <f>MAX(CJ$17:CJ78)</f>
        <v>1.6529725981347925</v>
      </c>
      <c r="CV78" s="31">
        <f>MAX(CK$17:CK78)</f>
        <v>1.2166849772704122</v>
      </c>
      <c r="CW78" s="32">
        <f>MAX(CL$17:CL78)</f>
        <v>1.9743162037927502</v>
      </c>
      <c r="CX78" s="32">
        <f>MAX(CM$17:CM78)</f>
        <v>1.4236955233351274</v>
      </c>
      <c r="CY78" s="32">
        <f>MAX(CN$17:CN78)</f>
        <v>1.8283499523441999</v>
      </c>
      <c r="CZ78" s="33">
        <f>MAX(CO$17:CO78)</f>
        <v>1.8776616983706842</v>
      </c>
      <c r="DA78" s="33">
        <f>MAX(CP$17:CP78)</f>
        <v>1.5188720303400813</v>
      </c>
      <c r="DB78" s="33">
        <f>MAX(CQ$17:CQ78)</f>
        <v>1.4392574759188346</v>
      </c>
      <c r="DC78" s="34">
        <f>MAX(CR$17:CR78)</f>
        <v>1.9331950210697446</v>
      </c>
      <c r="DE78" s="7">
        <f t="shared" si="55"/>
        <v>1.7565380854062198E-2</v>
      </c>
      <c r="DF78" s="7">
        <f t="shared" si="55"/>
        <v>0</v>
      </c>
      <c r="DG78" s="7">
        <f t="shared" si="55"/>
        <v>8.3453170697274259E-2</v>
      </c>
      <c r="DH78" s="9">
        <f t="shared" si="55"/>
        <v>0.12796560945925783</v>
      </c>
      <c r="DI78" s="9">
        <f t="shared" si="94"/>
        <v>2.6245851669237038E-2</v>
      </c>
      <c r="DJ78" s="9">
        <f t="shared" si="94"/>
        <v>0.18160714586069981</v>
      </c>
      <c r="DK78" s="10">
        <f t="shared" si="94"/>
        <v>0.13118088319527008</v>
      </c>
      <c r="DL78" s="10">
        <f t="shared" si="94"/>
        <v>7.5658362385899278E-2</v>
      </c>
      <c r="DM78" s="10">
        <f t="shared" si="94"/>
        <v>7.4510718516920024E-2</v>
      </c>
      <c r="DN78" s="13">
        <f t="shared" si="94"/>
        <v>9.655551298552166E-2</v>
      </c>
      <c r="DP78" s="31">
        <f t="shared" si="56"/>
        <v>0.5608556244489834</v>
      </c>
      <c r="DQ78" s="31">
        <f t="shared" si="57"/>
        <v>1</v>
      </c>
      <c r="DR78" s="31">
        <f t="shared" si="58"/>
        <v>0.22710190660371354</v>
      </c>
      <c r="DS78" s="32">
        <f t="shared" si="59"/>
        <v>0.30340029766235516</v>
      </c>
      <c r="DT78" s="32">
        <f t="shared" si="60"/>
        <v>0.65840107108719537</v>
      </c>
      <c r="DU78" s="32">
        <f t="shared" si="61"/>
        <v>0.14927840930118916</v>
      </c>
      <c r="DV78" s="33">
        <f t="shared" si="62"/>
        <v>0.40321012106591542</v>
      </c>
      <c r="DW78" s="33">
        <f t="shared" si="63"/>
        <v>0.8522572251360826</v>
      </c>
      <c r="DX78" s="33">
        <f t="shared" si="64"/>
        <v>0.82523121307100356</v>
      </c>
      <c r="DY78" s="34">
        <f t="shared" si="65"/>
        <v>0.55122872263436085</v>
      </c>
      <c r="EA78" s="72">
        <f t="shared" ref="EA78:EJ78" si="133">STDEV(U66:U77)*SQRT(12)</f>
        <v>0.16785937226026615</v>
      </c>
      <c r="EB78" s="72">
        <f t="shared" si="133"/>
        <v>3.5308370105695458E-2</v>
      </c>
      <c r="EC78" s="72">
        <f t="shared" si="133"/>
        <v>0.31784090901622397</v>
      </c>
      <c r="ED78" s="74">
        <f t="shared" si="133"/>
        <v>0.1890070553283745</v>
      </c>
      <c r="EE78" s="74">
        <f t="shared" si="133"/>
        <v>0.13859543488627787</v>
      </c>
      <c r="EF78" s="74">
        <f t="shared" si="133"/>
        <v>0.26436699652577073</v>
      </c>
      <c r="EG78" s="75">
        <f t="shared" si="133"/>
        <v>0.13956256550839566</v>
      </c>
      <c r="EH78" s="75">
        <f t="shared" si="133"/>
        <v>8.7744103148467242E-2</v>
      </c>
      <c r="EI78" s="75">
        <f t="shared" si="133"/>
        <v>9.1081254122686972E-2</v>
      </c>
      <c r="EJ78" s="76">
        <f t="shared" si="133"/>
        <v>0.12302484652964792</v>
      </c>
    </row>
    <row r="79" spans="1:140" x14ac:dyDescent="0.25">
      <c r="A79" s="3">
        <v>36250</v>
      </c>
      <c r="B79" s="4"/>
      <c r="C79" s="22">
        <v>4.3E-3</v>
      </c>
      <c r="D79" s="22"/>
      <c r="E79" s="22">
        <v>3.3599999999999998E-2</v>
      </c>
      <c r="F79" s="22">
        <v>-3.8900000000000004E-2</v>
      </c>
      <c r="G79" s="22">
        <v>-2.8799999999999999E-2</v>
      </c>
      <c r="H79" s="22">
        <v>-1.3600000000000001E-2</v>
      </c>
      <c r="J79" s="7">
        <v>3.7491462577399999E-2</v>
      </c>
      <c r="K79" s="7">
        <v>1.3318462577400001E-2</v>
      </c>
      <c r="L79" s="7">
        <v>-1.7858537422600001E-2</v>
      </c>
      <c r="M79" s="9">
        <v>-2.0099537422600001E-2</v>
      </c>
      <c r="N79" s="9">
        <v>-1.0811949001800001E-2</v>
      </c>
      <c r="O79" s="9">
        <v>7.4151349505400005E-2</v>
      </c>
      <c r="P79" s="10">
        <v>2.3794462577400002E-2</v>
      </c>
      <c r="Q79" s="10">
        <v>1.0276462577399999E-2</v>
      </c>
      <c r="R79" s="10">
        <v>1.32554625774E-2</v>
      </c>
      <c r="S79" s="13">
        <v>1.2085462577399999E-2</v>
      </c>
      <c r="T79" s="27"/>
      <c r="U79" s="7">
        <f t="shared" si="90"/>
        <v>3.3191462577400001E-2</v>
      </c>
      <c r="V79" s="7">
        <f t="shared" si="90"/>
        <v>9.0184625774000007E-3</v>
      </c>
      <c r="W79" s="7">
        <f t="shared" si="90"/>
        <v>-2.2158537422600003E-2</v>
      </c>
      <c r="X79" s="9">
        <f t="shared" si="90"/>
        <v>-2.4399537422600003E-2</v>
      </c>
      <c r="Y79" s="9">
        <f t="shared" si="90"/>
        <v>-1.5111949001800001E-2</v>
      </c>
      <c r="Z79" s="9">
        <f t="shared" si="88"/>
        <v>6.9851349505400007E-2</v>
      </c>
      <c r="AA79" s="10">
        <f t="shared" si="88"/>
        <v>1.94944625774E-2</v>
      </c>
      <c r="AB79" s="10">
        <f t="shared" si="88"/>
        <v>5.9764625773999994E-3</v>
      </c>
      <c r="AC79" s="10">
        <f t="shared" si="88"/>
        <v>8.9554625774000002E-3</v>
      </c>
      <c r="AD79" s="13">
        <f t="shared" si="88"/>
        <v>7.7854625773999993E-3</v>
      </c>
      <c r="AF79" s="7">
        <f t="shared" si="50"/>
        <v>1.508674780995645E-2</v>
      </c>
      <c r="AG79" s="7">
        <f t="shared" si="34"/>
        <v>1.6874539886992147E-3</v>
      </c>
      <c r="AH79" s="7">
        <f t="shared" si="35"/>
        <v>7.0168967197270574E-3</v>
      </c>
      <c r="AI79" s="9">
        <f t="shared" si="36"/>
        <v>-3.5772736194621846E-2</v>
      </c>
      <c r="AJ79" s="9">
        <f t="shared" si="37"/>
        <v>-1.5655895143716195E-2</v>
      </c>
      <c r="AK79" s="9">
        <f t="shared" si="38"/>
        <v>5.0216090755100778E-2</v>
      </c>
      <c r="AL79" s="10">
        <f t="shared" si="39"/>
        <v>7.1517065237974436E-3</v>
      </c>
      <c r="AM79" s="10">
        <f t="shared" si="40"/>
        <v>-2.5684891989590838E-3</v>
      </c>
      <c r="AN79" s="10">
        <f t="shared" si="41"/>
        <v>3.4724945518176918E-3</v>
      </c>
      <c r="AO79" s="13">
        <f t="shared" si="42"/>
        <v>-4.9966654875225978E-3</v>
      </c>
      <c r="AQ79" s="31">
        <f t="shared" si="120"/>
        <v>1.9649588377251006</v>
      </c>
      <c r="AR79" s="31">
        <f t="shared" si="120"/>
        <v>1.6749876518245186</v>
      </c>
      <c r="AS79" s="31">
        <f t="shared" si="120"/>
        <v>0.90366928311378103</v>
      </c>
      <c r="AT79" s="32">
        <f t="shared" si="120"/>
        <v>1.8919941980463464</v>
      </c>
      <c r="AU79" s="32">
        <f t="shared" si="120"/>
        <v>1.3644763837946245</v>
      </c>
      <c r="AV79" s="32">
        <f t="shared" si="120"/>
        <v>1.0345405129515794</v>
      </c>
      <c r="AW79" s="33">
        <f t="shared" si="120"/>
        <v>1.7252598086369384</v>
      </c>
      <c r="AX79" s="33">
        <f t="shared" si="120"/>
        <v>1.4288835189904407</v>
      </c>
      <c r="AY79" s="33">
        <f t="shared" si="120"/>
        <v>1.3610877477678631</v>
      </c>
      <c r="AZ79" s="34">
        <f t="shared" si="120"/>
        <v>1.7761643745761027</v>
      </c>
      <c r="BB79" s="31">
        <f>MAX(AQ$17:AQ79)</f>
        <v>1.9649588377251006</v>
      </c>
      <c r="BC79" s="31">
        <f>MAX(AR$17:AR79)</f>
        <v>1.6749876518245186</v>
      </c>
      <c r="BD79" s="31">
        <f>MAX(AS$17:AS79)</f>
        <v>1.2376229712026849</v>
      </c>
      <c r="BE79" s="32">
        <f>MAX(AT$17:AT79)</f>
        <v>2.5032101464783607</v>
      </c>
      <c r="BF79" s="32">
        <f>MAX(AU$17:AU79)</f>
        <v>1.4322686838680392</v>
      </c>
      <c r="BG79" s="32">
        <f>MAX(AV$17:AV79)</f>
        <v>1.7414021417747874</v>
      </c>
      <c r="BH79" s="33">
        <f>MAX(AW$17:AW79)</f>
        <v>1.8776616983706842</v>
      </c>
      <c r="BI79" s="33">
        <f>MAX(AX$17:AX79)</f>
        <v>1.5188720303400813</v>
      </c>
      <c r="BJ79" s="33">
        <f>MAX(AY$17:AY79)</f>
        <v>1.4392574759188346</v>
      </c>
      <c r="BK79" s="34">
        <f>MAX(AZ$17:AZ79)</f>
        <v>1.9631136243916449</v>
      </c>
      <c r="BM79" s="7">
        <f t="shared" si="52"/>
        <v>0</v>
      </c>
      <c r="BN79" s="7">
        <f t="shared" si="52"/>
        <v>0</v>
      </c>
      <c r="BO79" s="7">
        <f t="shared" si="52"/>
        <v>0.26983475247261912</v>
      </c>
      <c r="BP79" s="9">
        <f t="shared" si="52"/>
        <v>0.24417284713067458</v>
      </c>
      <c r="BQ79" s="9">
        <f t="shared" si="93"/>
        <v>4.7332110823181707E-2</v>
      </c>
      <c r="BR79" s="9">
        <f t="shared" si="93"/>
        <v>0.40591521732182706</v>
      </c>
      <c r="BS79" s="10">
        <f t="shared" si="93"/>
        <v>8.1165787141523144E-2</v>
      </c>
      <c r="BT79" s="10">
        <f t="shared" si="93"/>
        <v>5.9246934272330902E-2</v>
      </c>
      <c r="BU79" s="10">
        <f t="shared" si="93"/>
        <v>5.4312539249495445E-2</v>
      </c>
      <c r="BV79" s="13">
        <f t="shared" si="93"/>
        <v>9.5230987902433076E-2</v>
      </c>
      <c r="BX79" s="72">
        <f t="shared" si="68"/>
        <v>2.2915618470222741E-2</v>
      </c>
      <c r="BY79" s="72">
        <f t="shared" si="68"/>
        <v>1.3318462577400001E-2</v>
      </c>
      <c r="BZ79" s="72">
        <f t="shared" si="68"/>
        <v>-7.3224609622219751E-4</v>
      </c>
      <c r="CA79" s="9">
        <f t="shared" si="68"/>
        <v>-3.1028269168406151E-3</v>
      </c>
      <c r="CB79" s="9">
        <f t="shared" si="96"/>
        <v>-5.6497234090001937E-3</v>
      </c>
      <c r="CC79" s="9">
        <f t="shared" si="96"/>
        <v>1.472729834170752E-2</v>
      </c>
      <c r="CD79" s="10">
        <f t="shared" si="96"/>
        <v>1.2160364615948412E-2</v>
      </c>
      <c r="CE79" s="10">
        <f t="shared" si="96"/>
        <v>9.3934834123445641E-3</v>
      </c>
      <c r="CF79" s="10">
        <f t="shared" si="96"/>
        <v>1.1690327246359778E-2</v>
      </c>
      <c r="CG79" s="13">
        <f t="shared" si="96"/>
        <v>8.5915705916578197E-3</v>
      </c>
      <c r="CI79" s="31">
        <f t="shared" si="121"/>
        <v>1.8118217117994175</v>
      </c>
      <c r="CJ79" s="31">
        <f t="shared" si="121"/>
        <v>1.6749876518245186</v>
      </c>
      <c r="CK79" s="31">
        <f t="shared" si="121"/>
        <v>1.1143321948525728</v>
      </c>
      <c r="CL79" s="32">
        <f t="shared" si="121"/>
        <v>1.7163295784413266</v>
      </c>
      <c r="CM79" s="32">
        <f t="shared" si="121"/>
        <v>1.3784970440205453</v>
      </c>
      <c r="CN79" s="32">
        <f t="shared" si="121"/>
        <v>1.518345118083342</v>
      </c>
      <c r="CO79" s="33">
        <f t="shared" si="121"/>
        <v>1.6511861695339112</v>
      </c>
      <c r="CP79" s="33">
        <f t="shared" si="121"/>
        <v>1.4171447034467641</v>
      </c>
      <c r="CQ79" s="33">
        <f t="shared" si="121"/>
        <v>1.3475890861783455</v>
      </c>
      <c r="CR79" s="34">
        <f t="shared" si="121"/>
        <v>1.7615398575611316</v>
      </c>
      <c r="CT79" s="31">
        <f>MAX(CI$17:CI79)</f>
        <v>1.8118217117994175</v>
      </c>
      <c r="CU79" s="31">
        <f>MAX(CJ$17:CJ79)</f>
        <v>1.6749876518245186</v>
      </c>
      <c r="CV79" s="31">
        <f>MAX(CK$17:CK79)</f>
        <v>1.2166849772704122</v>
      </c>
      <c r="CW79" s="32">
        <f>MAX(CL$17:CL79)</f>
        <v>1.9743162037927502</v>
      </c>
      <c r="CX79" s="32">
        <f>MAX(CM$17:CM79)</f>
        <v>1.4236955233351274</v>
      </c>
      <c r="CY79" s="32">
        <f>MAX(CN$17:CN79)</f>
        <v>1.8283499523441999</v>
      </c>
      <c r="CZ79" s="33">
        <f>MAX(CO$17:CO79)</f>
        <v>1.8776616983706842</v>
      </c>
      <c r="DA79" s="33">
        <f>MAX(CP$17:CP79)</f>
        <v>1.5188720303400813</v>
      </c>
      <c r="DB79" s="33">
        <f>MAX(CQ$17:CQ79)</f>
        <v>1.4392574759188346</v>
      </c>
      <c r="DC79" s="34">
        <f>MAX(CR$17:CR79)</f>
        <v>1.9331950210697446</v>
      </c>
      <c r="DE79" s="7">
        <f t="shared" si="55"/>
        <v>0</v>
      </c>
      <c r="DF79" s="7">
        <f t="shared" si="55"/>
        <v>0</v>
      </c>
      <c r="DG79" s="7">
        <f t="shared" si="55"/>
        <v>8.4124308535035983E-2</v>
      </c>
      <c r="DH79" s="9">
        <f t="shared" si="55"/>
        <v>0.13067138123863831</v>
      </c>
      <c r="DI79" s="9">
        <f t="shared" si="94"/>
        <v>3.1747293275672335E-2</v>
      </c>
      <c r="DJ79" s="9">
        <f t="shared" si="94"/>
        <v>0.16955443013706889</v>
      </c>
      <c r="DK79" s="10">
        <f t="shared" si="94"/>
        <v>0.12061572594961815</v>
      </c>
      <c r="DL79" s="10">
        <f t="shared" si="94"/>
        <v>6.6975574545631772E-2</v>
      </c>
      <c r="DM79" s="10">
        <f t="shared" si="94"/>
        <v>6.3691445953384523E-2</v>
      </c>
      <c r="DN79" s="13">
        <f t="shared" si="94"/>
        <v>8.8793505899692732E-2</v>
      </c>
      <c r="DP79" s="31">
        <f t="shared" si="56"/>
        <v>0.58985195341190177</v>
      </c>
      <c r="DQ79" s="31">
        <f t="shared" si="57"/>
        <v>1</v>
      </c>
      <c r="DR79" s="31">
        <f t="shared" si="58"/>
        <v>0.22783221942692855</v>
      </c>
      <c r="DS79" s="32">
        <f t="shared" si="59"/>
        <v>0.29803954658577259</v>
      </c>
      <c r="DT79" s="32">
        <f t="shared" si="60"/>
        <v>0.64382200999464034</v>
      </c>
      <c r="DU79" s="32">
        <f t="shared" si="61"/>
        <v>0.16547854301545162</v>
      </c>
      <c r="DV79" s="33">
        <f t="shared" si="62"/>
        <v>0.43938176699458509</v>
      </c>
      <c r="DW79" s="33">
        <f t="shared" si="63"/>
        <v>0.89314696633339108</v>
      </c>
      <c r="DX79" s="33">
        <f t="shared" si="64"/>
        <v>0.85150112447829673</v>
      </c>
      <c r="DY79" s="34">
        <f t="shared" si="65"/>
        <v>0.57610624792293563</v>
      </c>
      <c r="EA79" s="72">
        <f t="shared" ref="EA79:EJ79" si="134">STDEV(U67:U78)*SQRT(12)</f>
        <v>0.16953406600006393</v>
      </c>
      <c r="EB79" s="72">
        <f t="shared" si="134"/>
        <v>3.42858191530062E-2</v>
      </c>
      <c r="EC79" s="72">
        <f t="shared" si="134"/>
        <v>0.31584015642148261</v>
      </c>
      <c r="ED79" s="74">
        <f t="shared" si="134"/>
        <v>0.18938048177512656</v>
      </c>
      <c r="EE79" s="74">
        <f t="shared" si="134"/>
        <v>0.13888554215295248</v>
      </c>
      <c r="EF79" s="74">
        <f t="shared" si="134"/>
        <v>0.26276431873658024</v>
      </c>
      <c r="EG79" s="75">
        <f t="shared" si="134"/>
        <v>0.13608839170955142</v>
      </c>
      <c r="EH79" s="75">
        <f t="shared" si="134"/>
        <v>8.69675556349538E-2</v>
      </c>
      <c r="EI79" s="75">
        <f t="shared" si="134"/>
        <v>9.2506651783694951E-2</v>
      </c>
      <c r="EJ79" s="76">
        <f t="shared" si="134"/>
        <v>0.12220343895579473</v>
      </c>
    </row>
    <row r="80" spans="1:140" x14ac:dyDescent="0.25">
      <c r="A80" s="3">
        <v>36280</v>
      </c>
      <c r="B80" s="4"/>
      <c r="C80" s="22">
        <v>3.7000000000000002E-3</v>
      </c>
      <c r="D80" s="22"/>
      <c r="E80" s="22">
        <v>4.5400000000000003E-2</v>
      </c>
      <c r="F80" s="22">
        <v>3.3700000000000001E-2</v>
      </c>
      <c r="G80" s="22">
        <v>2.4500000000000001E-2</v>
      </c>
      <c r="H80" s="22">
        <v>-9.1400000000000009E-2</v>
      </c>
      <c r="J80" s="7">
        <v>3.2807594883200002E-2</v>
      </c>
      <c r="K80" s="7">
        <v>2.01015948832E-2</v>
      </c>
      <c r="L80" s="7">
        <v>-3.7642405116799997E-2</v>
      </c>
      <c r="M80" s="9">
        <v>1.77285948832E-2</v>
      </c>
      <c r="N80" s="9">
        <v>2.6517741837600001E-2</v>
      </c>
      <c r="O80" s="9">
        <v>6.4716594883200002E-2</v>
      </c>
      <c r="P80" s="10">
        <v>3.0566594883200002E-2</v>
      </c>
      <c r="Q80" s="10">
        <v>2.1235594883199999E-2</v>
      </c>
      <c r="R80" s="10">
        <v>1.6200594883200001E-2</v>
      </c>
      <c r="S80" s="13">
        <v>2.6126594883199999E-2</v>
      </c>
      <c r="T80" s="27"/>
      <c r="U80" s="7">
        <f t="shared" si="90"/>
        <v>2.91075948832E-2</v>
      </c>
      <c r="V80" s="7">
        <f t="shared" si="90"/>
        <v>1.6401594883199998E-2</v>
      </c>
      <c r="W80" s="7">
        <f t="shared" si="90"/>
        <v>-4.1342405116799999E-2</v>
      </c>
      <c r="X80" s="9">
        <f t="shared" si="90"/>
        <v>1.4028594883199999E-2</v>
      </c>
      <c r="Y80" s="9">
        <f t="shared" si="90"/>
        <v>2.2817741837599999E-2</v>
      </c>
      <c r="Z80" s="9">
        <f t="shared" si="88"/>
        <v>6.10165948832E-2</v>
      </c>
      <c r="AA80" s="10">
        <f t="shared" si="88"/>
        <v>2.68665948832E-2</v>
      </c>
      <c r="AB80" s="10">
        <f t="shared" si="88"/>
        <v>1.7535594883200001E-2</v>
      </c>
      <c r="AC80" s="10">
        <f t="shared" si="88"/>
        <v>1.2500594883200001E-2</v>
      </c>
      <c r="AD80" s="13">
        <f t="shared" si="88"/>
        <v>2.24265948832E-2</v>
      </c>
      <c r="AF80" s="7">
        <f t="shared" si="50"/>
        <v>5.578800665218913E-3</v>
      </c>
      <c r="AG80" s="7">
        <f t="shared" si="34"/>
        <v>6.8118945271206412E-3</v>
      </c>
      <c r="AH80" s="7">
        <f t="shared" si="35"/>
        <v>-2.059501549304843E-3</v>
      </c>
      <c r="AI80" s="9">
        <f t="shared" si="36"/>
        <v>8.6930207256342117E-4</v>
      </c>
      <c r="AJ80" s="9">
        <f t="shared" si="37"/>
        <v>2.3112844514731841E-2</v>
      </c>
      <c r="AK80" s="9">
        <f t="shared" si="38"/>
        <v>3.4959856396209028E-2</v>
      </c>
      <c r="AL80" s="10">
        <f t="shared" si="39"/>
        <v>1.1412006320324575E-2</v>
      </c>
      <c r="AM80" s="10">
        <f t="shared" si="40"/>
        <v>6.9407866688790728E-3</v>
      </c>
      <c r="AN80" s="10">
        <f t="shared" si="41"/>
        <v>5.5054898020875567E-3</v>
      </c>
      <c r="AO80" s="13">
        <f t="shared" si="42"/>
        <v>6.206164168264864E-3</v>
      </c>
      <c r="AQ80" s="31">
        <f t="shared" si="120"/>
        <v>2.0294244112353494</v>
      </c>
      <c r="AR80" s="31">
        <f t="shared" si="120"/>
        <v>1.7086575750358575</v>
      </c>
      <c r="AS80" s="31">
        <f t="shared" si="120"/>
        <v>0.86965299786720385</v>
      </c>
      <c r="AT80" s="32">
        <f t="shared" si="120"/>
        <v>1.925536596704875</v>
      </c>
      <c r="AU80" s="32">
        <f t="shared" si="120"/>
        <v>1.4006592162835922</v>
      </c>
      <c r="AV80" s="32">
        <f t="shared" si="120"/>
        <v>1.1014924522185248</v>
      </c>
      <c r="AW80" s="33">
        <f t="shared" si="120"/>
        <v>1.7779951262758107</v>
      </c>
      <c r="AX80" s="33">
        <f t="shared" si="120"/>
        <v>1.4592267105350027</v>
      </c>
      <c r="AY80" s="33">
        <f t="shared" si="120"/>
        <v>1.3831381789699375</v>
      </c>
      <c r="AZ80" s="34">
        <f t="shared" si="120"/>
        <v>1.8225695016366246</v>
      </c>
      <c r="BB80" s="31">
        <f>MAX(AQ$17:AQ80)</f>
        <v>2.0294244112353494</v>
      </c>
      <c r="BC80" s="31">
        <f>MAX(AR$17:AR80)</f>
        <v>1.7086575750358575</v>
      </c>
      <c r="BD80" s="31">
        <f>MAX(AS$17:AS80)</f>
        <v>1.2376229712026849</v>
      </c>
      <c r="BE80" s="32">
        <f>MAX(AT$17:AT80)</f>
        <v>2.5032101464783607</v>
      </c>
      <c r="BF80" s="32">
        <f>MAX(AU$17:AU80)</f>
        <v>1.4322686838680392</v>
      </c>
      <c r="BG80" s="32">
        <f>MAX(AV$17:AV80)</f>
        <v>1.7414021417747874</v>
      </c>
      <c r="BH80" s="33">
        <f>MAX(AW$17:AW80)</f>
        <v>1.8776616983706842</v>
      </c>
      <c r="BI80" s="33">
        <f>MAX(AX$17:AX80)</f>
        <v>1.5188720303400813</v>
      </c>
      <c r="BJ80" s="33">
        <f>MAX(AY$17:AY80)</f>
        <v>1.4392574759188346</v>
      </c>
      <c r="BK80" s="34">
        <f>MAX(AZ$17:AZ80)</f>
        <v>1.9631136243916449</v>
      </c>
      <c r="BM80" s="7">
        <f t="shared" si="52"/>
        <v>0</v>
      </c>
      <c r="BN80" s="7">
        <f t="shared" si="52"/>
        <v>0</v>
      </c>
      <c r="BO80" s="7">
        <f t="shared" si="52"/>
        <v>0.29731992852225336</v>
      </c>
      <c r="BP80" s="9">
        <f t="shared" si="52"/>
        <v>0.23077309373573182</v>
      </c>
      <c r="BQ80" s="9">
        <f t="shared" si="93"/>
        <v>2.2069509681019631E-2</v>
      </c>
      <c r="BR80" s="9">
        <f t="shared" si="93"/>
        <v>0.36746807311496982</v>
      </c>
      <c r="BS80" s="10">
        <f t="shared" si="93"/>
        <v>5.3080153992254214E-2</v>
      </c>
      <c r="BT80" s="10">
        <f t="shared" si="93"/>
        <v>3.9269483283409838E-2</v>
      </c>
      <c r="BU80" s="10">
        <f t="shared" si="93"/>
        <v>3.8991839811754324E-2</v>
      </c>
      <c r="BV80" s="13">
        <f t="shared" si="93"/>
        <v>7.1592454460486982E-2</v>
      </c>
      <c r="BX80" s="72">
        <f t="shared" si="68"/>
        <v>2.0869171700977796E-2</v>
      </c>
      <c r="BY80" s="72">
        <f t="shared" si="68"/>
        <v>2.01015948832E-2</v>
      </c>
      <c r="BZ80" s="72">
        <f t="shared" si="68"/>
        <v>-5.7191319142077517E-3</v>
      </c>
      <c r="CA80" s="9">
        <f t="shared" si="68"/>
        <v>7.8810760582244174E-3</v>
      </c>
      <c r="CB80" s="9">
        <f t="shared" si="96"/>
        <v>1.839056441342243E-2</v>
      </c>
      <c r="CC80" s="9">
        <f t="shared" si="96"/>
        <v>1.3796937221035997E-2</v>
      </c>
      <c r="CD80" s="10">
        <f t="shared" si="96"/>
        <v>1.5504691932908094E-2</v>
      </c>
      <c r="CE80" s="10">
        <f t="shared" si="96"/>
        <v>1.9361863372781417E-2</v>
      </c>
      <c r="CF80" s="10">
        <f t="shared" si="96"/>
        <v>1.4344270599692444E-2</v>
      </c>
      <c r="CG80" s="13">
        <f t="shared" si="96"/>
        <v>1.6620101431848059E-2</v>
      </c>
      <c r="CI80" s="31">
        <f t="shared" si="121"/>
        <v>1.8496329301945189</v>
      </c>
      <c r="CJ80" s="31">
        <f t="shared" si="121"/>
        <v>1.7086575750358575</v>
      </c>
      <c r="CK80" s="31">
        <f t="shared" si="121"/>
        <v>1.1079591820339625</v>
      </c>
      <c r="CL80" s="32">
        <f t="shared" si="121"/>
        <v>1.729856102390003</v>
      </c>
      <c r="CM80" s="32">
        <f t="shared" si="121"/>
        <v>1.4038483827023174</v>
      </c>
      <c r="CN80" s="32">
        <f t="shared" si="121"/>
        <v>1.5392936303574045</v>
      </c>
      <c r="CO80" s="33">
        <f t="shared" si="121"/>
        <v>1.6767873024164131</v>
      </c>
      <c r="CP80" s="33">
        <f t="shared" si="121"/>
        <v>1.4445832655743613</v>
      </c>
      <c r="CQ80" s="33">
        <f t="shared" si="121"/>
        <v>1.3669192686876799</v>
      </c>
      <c r="CR80" s="34">
        <f t="shared" si="121"/>
        <v>1.790816828670041</v>
      </c>
      <c r="CT80" s="31">
        <f>MAX(CI$17:CI80)</f>
        <v>1.8496329301945189</v>
      </c>
      <c r="CU80" s="31">
        <f>MAX(CJ$17:CJ80)</f>
        <v>1.7086575750358575</v>
      </c>
      <c r="CV80" s="31">
        <f>MAX(CK$17:CK80)</f>
        <v>1.2166849772704122</v>
      </c>
      <c r="CW80" s="32">
        <f>MAX(CL$17:CL80)</f>
        <v>1.9743162037927502</v>
      </c>
      <c r="CX80" s="32">
        <f>MAX(CM$17:CM80)</f>
        <v>1.4236955233351274</v>
      </c>
      <c r="CY80" s="32">
        <f>MAX(CN$17:CN80)</f>
        <v>1.8283499523441999</v>
      </c>
      <c r="CZ80" s="33">
        <f>MAX(CO$17:CO80)</f>
        <v>1.8776616983706842</v>
      </c>
      <c r="DA80" s="33">
        <f>MAX(CP$17:CP80)</f>
        <v>1.5188720303400813</v>
      </c>
      <c r="DB80" s="33">
        <f>MAX(CQ$17:CQ80)</f>
        <v>1.4392574759188346</v>
      </c>
      <c r="DC80" s="34">
        <f>MAX(CR$17:CR80)</f>
        <v>1.9331950210697446</v>
      </c>
      <c r="DE80" s="7">
        <f t="shared" si="55"/>
        <v>0</v>
      </c>
      <c r="DF80" s="7">
        <f t="shared" si="55"/>
        <v>0</v>
      </c>
      <c r="DG80" s="7">
        <f t="shared" si="55"/>
        <v>8.9362322431540214E-2</v>
      </c>
      <c r="DH80" s="9">
        <f t="shared" si="55"/>
        <v>0.12382013627458882</v>
      </c>
      <c r="DI80" s="9">
        <f t="shared" si="94"/>
        <v>1.3940579504188089E-2</v>
      </c>
      <c r="DJ80" s="9">
        <f t="shared" si="94"/>
        <v>0.15809682474418252</v>
      </c>
      <c r="DK80" s="10">
        <f t="shared" si="94"/>
        <v>0.10698114368982294</v>
      </c>
      <c r="DL80" s="10">
        <f t="shared" si="94"/>
        <v>4.8910483096516334E-2</v>
      </c>
      <c r="DM80" s="10">
        <f t="shared" si="94"/>
        <v>5.0260782689333157E-2</v>
      </c>
      <c r="DN80" s="13">
        <f t="shared" si="94"/>
        <v>7.3649161542386876E-2</v>
      </c>
      <c r="DP80" s="31">
        <f t="shared" si="56"/>
        <v>0.59955025095943348</v>
      </c>
      <c r="DQ80" s="31">
        <f t="shared" si="57"/>
        <v>1</v>
      </c>
      <c r="DR80" s="31">
        <f t="shared" si="58"/>
        <v>0.22267292876847872</v>
      </c>
      <c r="DS80" s="32">
        <f t="shared" si="59"/>
        <v>0.38977222841740311</v>
      </c>
      <c r="DT80" s="32">
        <f t="shared" si="60"/>
        <v>0.67655090552971964</v>
      </c>
      <c r="DU80" s="32">
        <f t="shared" si="61"/>
        <v>0.17133390447099434</v>
      </c>
      <c r="DV80" s="33">
        <f t="shared" si="62"/>
        <v>0.47379416867370738</v>
      </c>
      <c r="DW80" s="33">
        <f t="shared" si="63"/>
        <v>0.97123020540350513</v>
      </c>
      <c r="DX80" s="33">
        <f t="shared" si="64"/>
        <v>0.90651849963558651</v>
      </c>
      <c r="DY80" s="34">
        <f t="shared" si="65"/>
        <v>0.72099410719533008</v>
      </c>
      <c r="EA80" s="72">
        <f t="shared" ref="EA80:EJ80" si="135">STDEV(U68:U79)*SQRT(12)</f>
        <v>0.16679169067142324</v>
      </c>
      <c r="EB80" s="72">
        <f t="shared" si="135"/>
        <v>3.269577465111586E-2</v>
      </c>
      <c r="EC80" s="72">
        <f t="shared" si="135"/>
        <v>0.31531699689677672</v>
      </c>
      <c r="ED80" s="74">
        <f t="shared" si="135"/>
        <v>0.1506690753218928</v>
      </c>
      <c r="EE80" s="74">
        <f t="shared" si="135"/>
        <v>0.14094008209273168</v>
      </c>
      <c r="EF80" s="74">
        <f t="shared" si="135"/>
        <v>0.2760752961572388</v>
      </c>
      <c r="EG80" s="75">
        <f t="shared" si="135"/>
        <v>0.13579656108931226</v>
      </c>
      <c r="EH80" s="75">
        <f t="shared" si="135"/>
        <v>8.6175764683638717E-2</v>
      </c>
      <c r="EI80" s="75">
        <f t="shared" si="135"/>
        <v>9.1830895678010643E-2</v>
      </c>
      <c r="EJ80" s="76">
        <f t="shared" si="135"/>
        <v>0.10464756748064546</v>
      </c>
    </row>
    <row r="81" spans="1:140" x14ac:dyDescent="0.25">
      <c r="A81" s="3">
        <v>36311</v>
      </c>
      <c r="B81" s="4"/>
      <c r="C81" s="22">
        <v>3.4000000000000002E-3</v>
      </c>
      <c r="D81" s="22"/>
      <c r="E81" s="22">
        <v>-2.4100000000000003E-2</v>
      </c>
      <c r="F81" s="22">
        <v>3.6900000000000002E-2</v>
      </c>
      <c r="G81" s="22">
        <v>2.69E-2</v>
      </c>
      <c r="H81" s="22">
        <v>-5.2499999999999998E-2</v>
      </c>
      <c r="J81" s="7">
        <v>-8.6409257957999995E-3</v>
      </c>
      <c r="K81" s="7">
        <v>1.39880742042E-2</v>
      </c>
      <c r="L81" s="7">
        <v>3.9050742041999999E-3</v>
      </c>
      <c r="M81" s="9">
        <v>-9.2492579579699996E-4</v>
      </c>
      <c r="N81" s="9">
        <v>-2.96888217394E-2</v>
      </c>
      <c r="O81" s="9">
        <v>-1.2700023382999999E-2</v>
      </c>
      <c r="P81" s="10">
        <v>2.1317074204199999E-2</v>
      </c>
      <c r="Q81" s="10">
        <v>1.84800742042E-2</v>
      </c>
      <c r="R81" s="10">
        <v>8.3750742042000004E-3</v>
      </c>
      <c r="S81" s="13">
        <v>8.89074204203E-4</v>
      </c>
      <c r="T81" s="27"/>
      <c r="U81" s="7">
        <f t="shared" si="90"/>
        <v>-1.20409257958E-2</v>
      </c>
      <c r="V81" s="7">
        <f t="shared" si="90"/>
        <v>1.05880742042E-2</v>
      </c>
      <c r="W81" s="7">
        <f t="shared" si="90"/>
        <v>5.0507420419999968E-4</v>
      </c>
      <c r="X81" s="9">
        <f t="shared" si="90"/>
        <v>-4.3249257957969998E-3</v>
      </c>
      <c r="Y81" s="9">
        <f t="shared" si="90"/>
        <v>-3.3088821739400004E-2</v>
      </c>
      <c r="Z81" s="9">
        <f t="shared" si="88"/>
        <v>-1.6100023382999998E-2</v>
      </c>
      <c r="AA81" s="10">
        <f t="shared" si="88"/>
        <v>1.7917074204199999E-2</v>
      </c>
      <c r="AB81" s="10">
        <f t="shared" si="88"/>
        <v>1.50800742042E-2</v>
      </c>
      <c r="AC81" s="10">
        <f t="shared" si="88"/>
        <v>4.9750742042000001E-3</v>
      </c>
      <c r="AD81" s="13">
        <f t="shared" si="88"/>
        <v>-2.5109257957970001E-3</v>
      </c>
      <c r="AF81" s="7">
        <f t="shared" si="50"/>
        <v>-3.6228113856151094E-3</v>
      </c>
      <c r="AG81" s="7">
        <f t="shared" ref="AG81:AG144" si="136">V81-(K$7/12+K$6*$E81)</f>
        <v>1.4301685528867307E-2</v>
      </c>
      <c r="AH81" s="7">
        <f t="shared" ref="AH81:AH144" si="137">W81-(L$7/12+L$6*$E81)</f>
        <v>-1.9743304012133867E-2</v>
      </c>
      <c r="AI81" s="9">
        <f t="shared" ref="AI81:AI144" si="138">X81-(M$7/12+M$6*$E81)</f>
        <v>-6.9644274467959393E-3</v>
      </c>
      <c r="AJ81" s="9">
        <f t="shared" ref="AJ81:AJ144" si="139">Y81-(N$7/12+N$6*$E81)</f>
        <v>-3.7735574394796856E-2</v>
      </c>
      <c r="AK81" s="9">
        <f t="shared" ref="AK81:AK144" si="140">Z81-(O$7/12+O$6*$E81)</f>
        <v>-4.3353346072726485E-3</v>
      </c>
      <c r="AL81" s="10">
        <f t="shared" ref="AL81:AL144" si="141">AA81-(P$7/12+P$6*$E81)</f>
        <v>2.07906516917029E-2</v>
      </c>
      <c r="AM81" s="10">
        <f t="shared" ref="AM81:AM144" si="142">AB81-(Q$7/12+Q$6*$E81)</f>
        <v>1.6558572976179756E-2</v>
      </c>
      <c r="AN81" s="10">
        <f t="shared" ref="AN81:AN144" si="143">AC81-(R$7/12+R$6*$E81)</f>
        <v>6.8862000857438689E-3</v>
      </c>
      <c r="AO81" s="13">
        <f t="shared" ref="AO81:AO144" si="144">AD81-(S$7/12+S$6*$E81)</f>
        <v>1.5196633346806921E-3</v>
      </c>
      <c r="AQ81" s="31">
        <f t="shared" si="120"/>
        <v>2.0118883054896797</v>
      </c>
      <c r="AR81" s="31">
        <f t="shared" si="120"/>
        <v>1.7325584039850275</v>
      </c>
      <c r="AS81" s="31">
        <f t="shared" si="120"/>
        <v>0.8730490573557802</v>
      </c>
      <c r="AT81" s="32">
        <f t="shared" si="120"/>
        <v>1.9237556182358315</v>
      </c>
      <c r="AU81" s="32">
        <f t="shared" si="120"/>
        <v>1.359075294493701</v>
      </c>
      <c r="AV81" s="32">
        <f t="shared" si="120"/>
        <v>1.0875034723191515</v>
      </c>
      <c r="AW81" s="33">
        <f t="shared" si="120"/>
        <v>1.815896780317338</v>
      </c>
      <c r="AX81" s="33">
        <f t="shared" si="120"/>
        <v>1.4861933284264401</v>
      </c>
      <c r="AY81" s="33">
        <f t="shared" si="120"/>
        <v>1.3947220638534727</v>
      </c>
      <c r="AZ81" s="34">
        <f t="shared" si="120"/>
        <v>1.8241899011658966</v>
      </c>
      <c r="BB81" s="31">
        <f>MAX(AQ$17:AQ81)</f>
        <v>2.0294244112353494</v>
      </c>
      <c r="BC81" s="31">
        <f>MAX(AR$17:AR81)</f>
        <v>1.7325584039850275</v>
      </c>
      <c r="BD81" s="31">
        <f>MAX(AS$17:AS81)</f>
        <v>1.2376229712026849</v>
      </c>
      <c r="BE81" s="32">
        <f>MAX(AT$17:AT81)</f>
        <v>2.5032101464783607</v>
      </c>
      <c r="BF81" s="32">
        <f>MAX(AU$17:AU81)</f>
        <v>1.4322686838680392</v>
      </c>
      <c r="BG81" s="32">
        <f>MAX(AV$17:AV81)</f>
        <v>1.7414021417747874</v>
      </c>
      <c r="BH81" s="33">
        <f>MAX(AW$17:AW81)</f>
        <v>1.8776616983706842</v>
      </c>
      <c r="BI81" s="33">
        <f>MAX(AX$17:AX81)</f>
        <v>1.5188720303400813</v>
      </c>
      <c r="BJ81" s="33">
        <f>MAX(AY$17:AY81)</f>
        <v>1.4392574759188346</v>
      </c>
      <c r="BK81" s="34">
        <f>MAX(AZ$17:AZ81)</f>
        <v>1.9631136243916449</v>
      </c>
      <c r="BM81" s="7">
        <f t="shared" si="52"/>
        <v>8.6409257958000064E-3</v>
      </c>
      <c r="BN81" s="7">
        <f t="shared" si="52"/>
        <v>0</v>
      </c>
      <c r="BO81" s="7">
        <f t="shared" si="52"/>
        <v>0.29457591070132022</v>
      </c>
      <c r="BP81" s="9">
        <f t="shared" si="52"/>
        <v>0.23148457154415675</v>
      </c>
      <c r="BQ81" s="9">
        <f t="shared" si="93"/>
        <v>5.1103113681623846E-2</v>
      </c>
      <c r="BR81" s="9">
        <f t="shared" si="93"/>
        <v>0.37550124337690377</v>
      </c>
      <c r="BS81" s="10">
        <f t="shared" si="93"/>
        <v>3.2894593369477497E-2</v>
      </c>
      <c r="BT81" s="10">
        <f t="shared" si="93"/>
        <v>2.1515112044247931E-2</v>
      </c>
      <c r="BU81" s="10">
        <f t="shared" si="93"/>
        <v>3.0943325159336087E-2</v>
      </c>
      <c r="BV81" s="13">
        <f t="shared" si="93"/>
        <v>7.0767031260760463E-2</v>
      </c>
      <c r="BX81" s="72">
        <f t="shared" si="68"/>
        <v>-3.8191400826558062E-3</v>
      </c>
      <c r="BY81" s="72">
        <f t="shared" si="68"/>
        <v>1.39880742042E-2</v>
      </c>
      <c r="BZ81" s="72">
        <f t="shared" si="68"/>
        <v>3.5124663522946228E-3</v>
      </c>
      <c r="CA81" s="9">
        <f t="shared" si="68"/>
        <v>1.7142640348322931E-3</v>
      </c>
      <c r="CB81" s="9">
        <f t="shared" si="96"/>
        <v>-1.8986272310702546E-2</v>
      </c>
      <c r="CC81" s="9">
        <f t="shared" si="96"/>
        <v>6.4152013171630369E-4</v>
      </c>
      <c r="CD81" s="10">
        <f t="shared" si="96"/>
        <v>1.1889005277644065E-2</v>
      </c>
      <c r="CE81" s="10">
        <f t="shared" si="96"/>
        <v>1.8046223566845265E-2</v>
      </c>
      <c r="CF81" s="10">
        <f t="shared" si="96"/>
        <v>7.9099968031670943E-3</v>
      </c>
      <c r="CG81" s="13">
        <f t="shared" si="96"/>
        <v>1.5896372976256185E-3</v>
      </c>
      <c r="CI81" s="31">
        <f t="shared" si="121"/>
        <v>1.842568922932613</v>
      </c>
      <c r="CJ81" s="31">
        <f t="shared" si="121"/>
        <v>1.7325584039850275</v>
      </c>
      <c r="CK81" s="31">
        <f t="shared" si="121"/>
        <v>1.1118508513805725</v>
      </c>
      <c r="CL81" s="32">
        <f t="shared" si="121"/>
        <v>1.7328215324917653</v>
      </c>
      <c r="CM81" s="32">
        <f t="shared" si="121"/>
        <v>1.3771945350253918</v>
      </c>
      <c r="CN81" s="32">
        <f t="shared" si="121"/>
        <v>1.5402811182099014</v>
      </c>
      <c r="CO81" s="33">
        <f t="shared" si="121"/>
        <v>1.6967226355043286</v>
      </c>
      <c r="CP81" s="33">
        <f t="shared" si="121"/>
        <v>1.4706525381458397</v>
      </c>
      <c r="CQ81" s="33">
        <f t="shared" si="121"/>
        <v>1.3777315957331868</v>
      </c>
      <c r="CR81" s="34">
        <f t="shared" si="121"/>
        <v>1.7936635778941106</v>
      </c>
      <c r="CT81" s="31">
        <f>MAX(CI$17:CI81)</f>
        <v>1.8496329301945189</v>
      </c>
      <c r="CU81" s="31">
        <f>MAX(CJ$17:CJ81)</f>
        <v>1.7325584039850275</v>
      </c>
      <c r="CV81" s="31">
        <f>MAX(CK$17:CK81)</f>
        <v>1.2166849772704122</v>
      </c>
      <c r="CW81" s="32">
        <f>MAX(CL$17:CL81)</f>
        <v>1.9743162037927502</v>
      </c>
      <c r="CX81" s="32">
        <f>MAX(CM$17:CM81)</f>
        <v>1.4236955233351274</v>
      </c>
      <c r="CY81" s="32">
        <f>MAX(CN$17:CN81)</f>
        <v>1.8283499523441999</v>
      </c>
      <c r="CZ81" s="33">
        <f>MAX(CO$17:CO81)</f>
        <v>1.8776616983706842</v>
      </c>
      <c r="DA81" s="33">
        <f>MAX(CP$17:CP81)</f>
        <v>1.5188720303400813</v>
      </c>
      <c r="DB81" s="33">
        <f>MAX(CQ$17:CQ81)</f>
        <v>1.4392574759188346</v>
      </c>
      <c r="DC81" s="34">
        <f>MAX(CR$17:CR81)</f>
        <v>1.9331950210697446</v>
      </c>
      <c r="DE81" s="7">
        <f t="shared" si="55"/>
        <v>3.8191400826557676E-3</v>
      </c>
      <c r="DF81" s="7">
        <f t="shared" si="55"/>
        <v>0</v>
      </c>
      <c r="DG81" s="7">
        <f t="shared" si="55"/>
        <v>8.616373822994941E-2</v>
      </c>
      <c r="DH81" s="9">
        <f t="shared" si="55"/>
        <v>0.12231813264616011</v>
      </c>
      <c r="DI81" s="9">
        <f t="shared" si="94"/>
        <v>3.2662172176255139E-2</v>
      </c>
      <c r="DJ81" s="9">
        <f t="shared" si="94"/>
        <v>0.15755672690830005</v>
      </c>
      <c r="DK81" s="10">
        <f t="shared" si="94"/>
        <v>9.6364037794115467E-2</v>
      </c>
      <c r="DL81" s="10">
        <f t="shared" si="94"/>
        <v>3.1746909042393169E-2</v>
      </c>
      <c r="DM81" s="10">
        <f t="shared" si="94"/>
        <v>4.2748348516563436E-2</v>
      </c>
      <c r="DN81" s="13">
        <f t="shared" si="94"/>
        <v>7.2176599698887858E-2</v>
      </c>
      <c r="DP81" s="31">
        <f t="shared" si="56"/>
        <v>0.5867120798189458</v>
      </c>
      <c r="DQ81" s="31">
        <f t="shared" si="57"/>
        <v>1</v>
      </c>
      <c r="DR81" s="31">
        <f t="shared" si="58"/>
        <v>0.22419022854245862</v>
      </c>
      <c r="DS81" s="32">
        <f t="shared" si="59"/>
        <v>0.3915084292763617</v>
      </c>
      <c r="DT81" s="32">
        <f t="shared" si="60"/>
        <v>0.68748427345412089</v>
      </c>
      <c r="DU81" s="32">
        <f t="shared" si="61"/>
        <v>0.16293394499947655</v>
      </c>
      <c r="DV81" s="33">
        <f t="shared" si="62"/>
        <v>0.48400176072227391</v>
      </c>
      <c r="DW81" s="33">
        <f t="shared" si="63"/>
        <v>1</v>
      </c>
      <c r="DX81" s="33">
        <f t="shared" si="64"/>
        <v>0.91101585176509603</v>
      </c>
      <c r="DY81" s="34">
        <f t="shared" si="65"/>
        <v>0.6997868683684475</v>
      </c>
      <c r="EA81" s="72">
        <f t="shared" ref="EA81:EJ81" si="145">STDEV(U69:U80)*SQRT(12)</f>
        <v>0.16827155380241646</v>
      </c>
      <c r="EB81" s="72">
        <f t="shared" si="145"/>
        <v>3.3873604507402642E-2</v>
      </c>
      <c r="EC81" s="72">
        <f t="shared" si="145"/>
        <v>0.31793871832309123</v>
      </c>
      <c r="ED81" s="74">
        <f t="shared" si="145"/>
        <v>0.15127972909144879</v>
      </c>
      <c r="EE81" s="74">
        <f t="shared" si="145"/>
        <v>0.12962130584726536</v>
      </c>
      <c r="EF81" s="74">
        <f t="shared" si="145"/>
        <v>0.29141313082868758</v>
      </c>
      <c r="EG81" s="75">
        <f t="shared" si="145"/>
        <v>0.14024464284454902</v>
      </c>
      <c r="EH81" s="75">
        <f t="shared" si="145"/>
        <v>8.8441667151793857E-2</v>
      </c>
      <c r="EI81" s="75">
        <f t="shared" si="145"/>
        <v>9.4126299041160363E-2</v>
      </c>
      <c r="EJ81" s="76">
        <f t="shared" si="145"/>
        <v>0.10852037508328892</v>
      </c>
    </row>
    <row r="82" spans="1:140" x14ac:dyDescent="0.25">
      <c r="A82" s="3">
        <v>36341</v>
      </c>
      <c r="B82" s="4"/>
      <c r="C82" s="22">
        <v>4.0000000000000001E-3</v>
      </c>
      <c r="D82" s="22"/>
      <c r="E82" s="22">
        <v>4.6800000000000001E-2</v>
      </c>
      <c r="F82" s="22">
        <v>3.3700000000000001E-2</v>
      </c>
      <c r="G82" s="22">
        <v>-4.2999999999999997E-2</v>
      </c>
      <c r="H82" s="22">
        <v>4.9599999999999998E-2</v>
      </c>
      <c r="J82" s="7">
        <v>4.6396250391899999E-2</v>
      </c>
      <c r="K82" s="7">
        <v>1.9067250391899999E-2</v>
      </c>
      <c r="L82" s="7">
        <v>-2.3787749608100001E-2</v>
      </c>
      <c r="M82" s="9">
        <v>3.00442503919E-2</v>
      </c>
      <c r="N82" s="9">
        <v>2.7471529461599999E-2</v>
      </c>
      <c r="O82" s="9">
        <v>4.8892664122299999E-2</v>
      </c>
      <c r="P82" s="10">
        <v>2.91182503919E-2</v>
      </c>
      <c r="Q82" s="10">
        <v>7.9632503918599992E-3</v>
      </c>
      <c r="R82" s="10">
        <v>7.36225039186E-3</v>
      </c>
      <c r="S82" s="13">
        <v>3.2613250391900002E-2</v>
      </c>
      <c r="T82" s="27"/>
      <c r="U82" s="7">
        <f t="shared" si="90"/>
        <v>4.2396250391899995E-2</v>
      </c>
      <c r="V82" s="7">
        <f t="shared" si="90"/>
        <v>1.5067250391899999E-2</v>
      </c>
      <c r="W82" s="7">
        <f t="shared" si="90"/>
        <v>-2.7787749608100001E-2</v>
      </c>
      <c r="X82" s="9">
        <f t="shared" si="90"/>
        <v>2.60442503919E-2</v>
      </c>
      <c r="Y82" s="9">
        <f t="shared" si="90"/>
        <v>2.3471529461599999E-2</v>
      </c>
      <c r="Z82" s="9">
        <f t="shared" si="88"/>
        <v>4.4892664122300002E-2</v>
      </c>
      <c r="AA82" s="10">
        <f t="shared" si="88"/>
        <v>2.51182503919E-2</v>
      </c>
      <c r="AB82" s="10">
        <f t="shared" si="88"/>
        <v>3.9632503918599991E-3</v>
      </c>
      <c r="AC82" s="10">
        <f t="shared" si="88"/>
        <v>3.36225039186E-3</v>
      </c>
      <c r="AD82" s="13">
        <f t="shared" si="88"/>
        <v>2.8613250391900002E-2</v>
      </c>
      <c r="AF82" s="7">
        <f t="shared" ref="AF82:AF145" si="146">U82-(J$7/12+J$6*$E82)</f>
        <v>1.8223921323855134E-2</v>
      </c>
      <c r="AG82" s="7">
        <f t="shared" si="136"/>
        <v>5.2095696566401336E-3</v>
      </c>
      <c r="AH82" s="7">
        <f t="shared" si="137"/>
        <v>1.269434524712696E-2</v>
      </c>
      <c r="AI82" s="9">
        <f t="shared" si="138"/>
        <v>1.2673048119054894E-2</v>
      </c>
      <c r="AJ82" s="9">
        <f t="shared" si="139"/>
        <v>2.3866180303703643E-2</v>
      </c>
      <c r="AK82" s="9">
        <f t="shared" si="140"/>
        <v>1.8074055158074417E-2</v>
      </c>
      <c r="AL82" s="10">
        <f t="shared" si="141"/>
        <v>9.2944613618227076E-3</v>
      </c>
      <c r="AM82" s="10">
        <f t="shared" si="142"/>
        <v>-6.8747611286597912E-3</v>
      </c>
      <c r="AN82" s="10">
        <f t="shared" si="143"/>
        <v>-3.812260780586529E-3</v>
      </c>
      <c r="AO82" s="13">
        <f t="shared" si="144"/>
        <v>1.1984885464251516E-2</v>
      </c>
      <c r="AQ82" s="31">
        <f t="shared" si="120"/>
        <v>2.105232379071714</v>
      </c>
      <c r="AR82" s="31">
        <f t="shared" si="120"/>
        <v>1.7655935288924007</v>
      </c>
      <c r="AS82" s="31">
        <f t="shared" si="120"/>
        <v>0.85228118498381311</v>
      </c>
      <c r="AT82" s="32">
        <f t="shared" si="120"/>
        <v>1.9815534137229334</v>
      </c>
      <c r="AU82" s="32">
        <f t="shared" si="120"/>
        <v>1.3964111714869174</v>
      </c>
      <c r="AV82" s="32">
        <f t="shared" si="120"/>
        <v>1.1406744143230867</v>
      </c>
      <c r="AW82" s="33">
        <f t="shared" si="120"/>
        <v>1.8687725174524634</v>
      </c>
      <c r="AX82" s="33">
        <f t="shared" si="120"/>
        <v>1.4980282580314119</v>
      </c>
      <c r="AY82" s="33">
        <f t="shared" si="120"/>
        <v>1.4049903569146138</v>
      </c>
      <c r="AZ82" s="34">
        <f t="shared" si="120"/>
        <v>1.8836826631749954</v>
      </c>
      <c r="BB82" s="31">
        <f>MAX(AQ$17:AQ82)</f>
        <v>2.105232379071714</v>
      </c>
      <c r="BC82" s="31">
        <f>MAX(AR$17:AR82)</f>
        <v>1.7655935288924007</v>
      </c>
      <c r="BD82" s="31">
        <f>MAX(AS$17:AS82)</f>
        <v>1.2376229712026849</v>
      </c>
      <c r="BE82" s="32">
        <f>MAX(AT$17:AT82)</f>
        <v>2.5032101464783607</v>
      </c>
      <c r="BF82" s="32">
        <f>MAX(AU$17:AU82)</f>
        <v>1.4322686838680392</v>
      </c>
      <c r="BG82" s="32">
        <f>MAX(AV$17:AV82)</f>
        <v>1.7414021417747874</v>
      </c>
      <c r="BH82" s="33">
        <f>MAX(AW$17:AW82)</f>
        <v>1.8776616983706842</v>
      </c>
      <c r="BI82" s="33">
        <f>MAX(AX$17:AX82)</f>
        <v>1.5188720303400813</v>
      </c>
      <c r="BJ82" s="33">
        <f>MAX(AY$17:AY82)</f>
        <v>1.4392574759188346</v>
      </c>
      <c r="BK82" s="34">
        <f>MAX(AZ$17:AZ82)</f>
        <v>1.9631136243916449</v>
      </c>
      <c r="BM82" s="7">
        <f t="shared" ref="BM82:BS120" si="147">(BB82-AQ82)/BB82</f>
        <v>0</v>
      </c>
      <c r="BN82" s="7">
        <f t="shared" si="147"/>
        <v>0</v>
      </c>
      <c r="BO82" s="7">
        <f t="shared" si="147"/>
        <v>0.31135636230507924</v>
      </c>
      <c r="BP82" s="9">
        <f t="shared" si="147"/>
        <v>0.20839510158159102</v>
      </c>
      <c r="BQ82" s="9">
        <f t="shared" si="93"/>
        <v>2.5035464913108079E-2</v>
      </c>
      <c r="BR82" s="9">
        <f t="shared" si="93"/>
        <v>0.34496783542453674</v>
      </c>
      <c r="BS82" s="10">
        <f t="shared" si="93"/>
        <v>4.7341759838496157E-3</v>
      </c>
      <c r="BT82" s="10">
        <f t="shared" si="93"/>
        <v>1.3723191876805055E-2</v>
      </c>
      <c r="BU82" s="10">
        <f t="shared" si="93"/>
        <v>2.3808887275255819E-2</v>
      </c>
      <c r="BV82" s="13">
        <f t="shared" si="93"/>
        <v>4.0461723778859003E-2</v>
      </c>
      <c r="BX82" s="72">
        <f t="shared" si="68"/>
        <v>2.8874392243956441E-2</v>
      </c>
      <c r="BY82" s="72">
        <f t="shared" si="68"/>
        <v>1.9067250391899999E-2</v>
      </c>
      <c r="BZ82" s="72">
        <f t="shared" si="68"/>
        <v>-2.229741935320554E-3</v>
      </c>
      <c r="CA82" s="9">
        <f t="shared" si="68"/>
        <v>1.4196543562613037E-2</v>
      </c>
      <c r="CB82" s="9">
        <f t="shared" si="96"/>
        <v>2.0136307378765067E-2</v>
      </c>
      <c r="CC82" s="9">
        <f t="shared" si="96"/>
        <v>1.1314538866982804E-2</v>
      </c>
      <c r="CD82" s="10">
        <f t="shared" si="96"/>
        <v>1.6157277415942549E-2</v>
      </c>
      <c r="CE82" s="10">
        <f t="shared" si="96"/>
        <v>7.9632503918599992E-3</v>
      </c>
      <c r="CF82" s="10">
        <f t="shared" si="96"/>
        <v>7.0630634045878663E-3</v>
      </c>
      <c r="CG82" s="13">
        <f t="shared" si="96"/>
        <v>2.4023176885589956E-2</v>
      </c>
      <c r="CI82" s="31">
        <f t="shared" si="121"/>
        <v>1.8957719807498936</v>
      </c>
      <c r="CJ82" s="31">
        <f t="shared" si="121"/>
        <v>1.7655935288924007</v>
      </c>
      <c r="CK82" s="31">
        <f t="shared" si="121"/>
        <v>1.1093717109114274</v>
      </c>
      <c r="CL82" s="32">
        <f t="shared" si="121"/>
        <v>1.7574216088640184</v>
      </c>
      <c r="CM82" s="32">
        <f t="shared" si="121"/>
        <v>1.4049261475030186</v>
      </c>
      <c r="CN82" s="32">
        <f t="shared" si="121"/>
        <v>1.5577086887879672</v>
      </c>
      <c r="CO82" s="33">
        <f t="shared" si="121"/>
        <v>1.7241370538240812</v>
      </c>
      <c r="CP82" s="33">
        <f t="shared" si="121"/>
        <v>1.4823637125465197</v>
      </c>
      <c r="CQ82" s="33">
        <f t="shared" si="121"/>
        <v>1.3874626013483542</v>
      </c>
      <c r="CR82" s="34">
        <f t="shared" si="121"/>
        <v>1.8367530752991008</v>
      </c>
      <c r="CT82" s="31">
        <f>MAX(CI$17:CI82)</f>
        <v>1.8957719807498936</v>
      </c>
      <c r="CU82" s="31">
        <f>MAX(CJ$17:CJ82)</f>
        <v>1.7655935288924007</v>
      </c>
      <c r="CV82" s="31">
        <f>MAX(CK$17:CK82)</f>
        <v>1.2166849772704122</v>
      </c>
      <c r="CW82" s="32">
        <f>MAX(CL$17:CL82)</f>
        <v>1.9743162037927502</v>
      </c>
      <c r="CX82" s="32">
        <f>MAX(CM$17:CM82)</f>
        <v>1.4236955233351274</v>
      </c>
      <c r="CY82" s="32">
        <f>MAX(CN$17:CN82)</f>
        <v>1.8283499523441999</v>
      </c>
      <c r="CZ82" s="33">
        <f>MAX(CO$17:CO82)</f>
        <v>1.8776616983706842</v>
      </c>
      <c r="DA82" s="33">
        <f>MAX(CP$17:CP82)</f>
        <v>1.5188720303400813</v>
      </c>
      <c r="DB82" s="33">
        <f>MAX(CQ$17:CQ82)</f>
        <v>1.4392574759188346</v>
      </c>
      <c r="DC82" s="34">
        <f>MAX(CR$17:CR82)</f>
        <v>1.9331950210697446</v>
      </c>
      <c r="DE82" s="7">
        <f t="shared" ref="DE82:DK120" si="148">(CT82-CI82)/CT82</f>
        <v>0</v>
      </c>
      <c r="DF82" s="7">
        <f t="shared" si="148"/>
        <v>0</v>
      </c>
      <c r="DG82" s="7">
        <f t="shared" si="148"/>
        <v>8.8201357264834648E-2</v>
      </c>
      <c r="DH82" s="9">
        <f t="shared" si="148"/>
        <v>0.10985808378215581</v>
      </c>
      <c r="DI82" s="9">
        <f t="shared" si="94"/>
        <v>1.3183560336089244E-2</v>
      </c>
      <c r="DJ82" s="9">
        <f t="shared" si="94"/>
        <v>0.14802486975167575</v>
      </c>
      <c r="DK82" s="10">
        <f t="shared" si="94"/>
        <v>8.1763740869732773E-2</v>
      </c>
      <c r="DL82" s="10">
        <f t="shared" si="94"/>
        <v>2.4036467236405241E-2</v>
      </c>
      <c r="DM82" s="10">
        <f t="shared" si="94"/>
        <v>3.598721940798958E-2</v>
      </c>
      <c r="DN82" s="13">
        <f t="shared" si="94"/>
        <v>4.9887334034864776E-2</v>
      </c>
      <c r="DP82" s="31">
        <f t="shared" ref="DP82:DP145" si="149">MAX($CK$2,MIN(1,(CI$3-DE82)/($CK$1*EA82)))</f>
        <v>0.59962766822641589</v>
      </c>
      <c r="DQ82" s="31">
        <f t="shared" ref="DQ82:DQ145" si="150">MAX($CK$2,MIN(1,(CJ$3-DF82)/($CK$1*EB82)))</f>
        <v>1</v>
      </c>
      <c r="DR82" s="31">
        <f t="shared" ref="DR82:DR145" si="151">MAX($CK$2,MIN(1,(CK$3-DG82)/($CK$1*EC82)))</f>
        <v>0.23898782689997855</v>
      </c>
      <c r="DS82" s="32">
        <f t="shared" ref="DS82:DS145" si="152">MAX($CK$2,MIN(1,(CL$3-DH82)/($CK$1*ED82)))</f>
        <v>0.44233622074215084</v>
      </c>
      <c r="DT82" s="32">
        <f t="shared" ref="DT82:DT145" si="153">MAX($CK$2,MIN(1,(CM$3-DI82)/($CK$1*EE82)))</f>
        <v>0.70355387644837397</v>
      </c>
      <c r="DU82" s="32">
        <f t="shared" ref="DU82:DU145" si="154">MAX($CK$2,MIN(1,(CN$3-DJ82)/($CK$1*EF82)))</f>
        <v>0.18062628465884289</v>
      </c>
      <c r="DV82" s="33">
        <f t="shared" ref="DV82:DV145" si="155">MAX($CK$2,MIN(1,(CO$3-DK82)/($CK$1*EG82)))</f>
        <v>0.51191993473691977</v>
      </c>
      <c r="DW82" s="33">
        <f t="shared" ref="DW82:DW145" si="156">MAX($CK$2,MIN(1,(CP$3-DL82)/($CK$1*EH82)))</f>
        <v>1</v>
      </c>
      <c r="DX82" s="33">
        <f t="shared" ref="DX82:DX145" si="157">MAX($CK$2,MIN(1,(CQ$3-DM82)/($CK$1*EI82)))</f>
        <v>0.9277108070800667</v>
      </c>
      <c r="DY82" s="34">
        <f t="shared" ref="DY82:DY145" si="158">MAX($CK$2,MIN(1,(CR$3-DN82)/($CK$1*EJ82)))</f>
        <v>0.76863269207900986</v>
      </c>
      <c r="EA82" s="72">
        <f t="shared" ref="EA82:EJ82" si="159">STDEV(U70:U81)*SQRT(12)</f>
        <v>0.16677015638017656</v>
      </c>
      <c r="EB82" s="72">
        <f t="shared" si="159"/>
        <v>3.4056599500950344E-2</v>
      </c>
      <c r="EC82" s="72">
        <f t="shared" si="159"/>
        <v>0.29541064285226482</v>
      </c>
      <c r="ED82" s="74">
        <f t="shared" si="159"/>
        <v>0.14328611532861016</v>
      </c>
      <c r="EE82" s="74">
        <f t="shared" si="159"/>
        <v>0.13588935131819385</v>
      </c>
      <c r="EF82" s="74">
        <f t="shared" si="159"/>
        <v>0.2804596066686651</v>
      </c>
      <c r="EG82" s="75">
        <f t="shared" si="159"/>
        <v>0.14210311959715652</v>
      </c>
      <c r="EH82" s="75">
        <f t="shared" si="159"/>
        <v>9.0680545216499972E-2</v>
      </c>
      <c r="EI82" s="75">
        <f t="shared" si="159"/>
        <v>9.4861738729040732E-2</v>
      </c>
      <c r="EJ82" s="76">
        <f t="shared" si="159"/>
        <v>0.10846648797820735</v>
      </c>
    </row>
    <row r="83" spans="1:140" x14ac:dyDescent="0.25">
      <c r="A83" s="3">
        <v>36371</v>
      </c>
      <c r="B83" s="4"/>
      <c r="C83" s="22">
        <v>3.8E-3</v>
      </c>
      <c r="D83" s="22"/>
      <c r="E83" s="22">
        <v>-3.4500000000000003E-2</v>
      </c>
      <c r="F83" s="22">
        <v>2.23E-2</v>
      </c>
      <c r="G83" s="22">
        <v>5.4000000000000003E-3</v>
      </c>
      <c r="H83" s="22">
        <v>1.6E-2</v>
      </c>
      <c r="J83" s="7">
        <v>1.5243206510400001E-2</v>
      </c>
      <c r="K83" s="7">
        <v>1.64692065104E-2</v>
      </c>
      <c r="L83" s="7">
        <v>-3.7579348956799999E-4</v>
      </c>
      <c r="M83" s="9">
        <v>-1.9281793489600001E-2</v>
      </c>
      <c r="N83" s="9">
        <v>-7.3573719902800001E-3</v>
      </c>
      <c r="O83" s="9">
        <v>-1.56389458441E-2</v>
      </c>
      <c r="P83" s="10">
        <v>1.30152065104E-2</v>
      </c>
      <c r="Q83" s="10">
        <v>1.07992065104E-2</v>
      </c>
      <c r="R83" s="10">
        <v>4.7762065104300002E-3</v>
      </c>
      <c r="S83" s="13">
        <v>2.4772065104299999E-3</v>
      </c>
      <c r="T83" s="27"/>
      <c r="U83" s="7">
        <f t="shared" si="90"/>
        <v>1.1443206510400001E-2</v>
      </c>
      <c r="V83" s="7">
        <f t="shared" si="90"/>
        <v>1.2669206510400001E-2</v>
      </c>
      <c r="W83" s="7">
        <f t="shared" si="90"/>
        <v>-4.1757934895679995E-3</v>
      </c>
      <c r="X83" s="9">
        <f t="shared" si="90"/>
        <v>-2.3081793489600003E-2</v>
      </c>
      <c r="Y83" s="9">
        <f t="shared" si="90"/>
        <v>-1.115737199028E-2</v>
      </c>
      <c r="Z83" s="9">
        <f t="shared" si="88"/>
        <v>-1.9438945844100001E-2</v>
      </c>
      <c r="AA83" s="10">
        <f t="shared" si="88"/>
        <v>9.2152065104000001E-3</v>
      </c>
      <c r="AB83" s="10">
        <f t="shared" si="88"/>
        <v>6.9992065104000009E-3</v>
      </c>
      <c r="AC83" s="10">
        <f t="shared" si="88"/>
        <v>9.7620651043000021E-4</v>
      </c>
      <c r="AD83" s="13">
        <f t="shared" si="88"/>
        <v>-1.3227934895700001E-3</v>
      </c>
      <c r="AF83" s="7">
        <f t="shared" si="146"/>
        <v>2.4641865521058647E-2</v>
      </c>
      <c r="AG83" s="7">
        <f t="shared" si="136"/>
        <v>1.8373529223265371E-2</v>
      </c>
      <c r="AH83" s="7">
        <f t="shared" si="137"/>
        <v>-3.3332449843338149E-2</v>
      </c>
      <c r="AI83" s="9">
        <f t="shared" si="138"/>
        <v>-2.4147110564192734E-2</v>
      </c>
      <c r="AJ83" s="9">
        <f t="shared" si="139"/>
        <v>-1.654362529975309E-2</v>
      </c>
      <c r="AK83" s="9">
        <f t="shared" si="140"/>
        <v>-2.0146478089155227E-3</v>
      </c>
      <c r="AL83" s="10">
        <f t="shared" si="141"/>
        <v>1.4831416039973904E-2</v>
      </c>
      <c r="AM83" s="10">
        <f t="shared" si="142"/>
        <v>1.0284358414142738E-2</v>
      </c>
      <c r="AN83" s="10">
        <f t="shared" si="143"/>
        <v>4.2200633561699221E-3</v>
      </c>
      <c r="AO83" s="13">
        <f t="shared" si="144"/>
        <v>5.7381640782068755E-3</v>
      </c>
      <c r="AQ83" s="31">
        <f t="shared" ref="AQ83:AZ98" si="160">AQ82*(1+J83)</f>
        <v>2.1373228709782848</v>
      </c>
      <c r="AR83" s="31">
        <f t="shared" si="160"/>
        <v>1.7946714533331556</v>
      </c>
      <c r="AS83" s="31">
        <f t="shared" si="160"/>
        <v>0.85196090326321494</v>
      </c>
      <c r="AT83" s="32">
        <f t="shared" si="160"/>
        <v>1.9433455100109158</v>
      </c>
      <c r="AU83" s="32">
        <f t="shared" si="160"/>
        <v>1.3861372550469055</v>
      </c>
      <c r="AV83" s="32">
        <f t="shared" si="160"/>
        <v>1.1228354689317375</v>
      </c>
      <c r="AW83" s="33">
        <f t="shared" si="160"/>
        <v>1.8930949776880672</v>
      </c>
      <c r="AX83" s="33">
        <f t="shared" si="160"/>
        <v>1.5142057745483077</v>
      </c>
      <c r="AY83" s="33">
        <f t="shared" si="160"/>
        <v>1.4117008810044007</v>
      </c>
      <c r="AZ83" s="34">
        <f t="shared" si="160"/>
        <v>1.8883489341317965</v>
      </c>
      <c r="BB83" s="31">
        <f>MAX(AQ$17:AQ83)</f>
        <v>2.1373228709782848</v>
      </c>
      <c r="BC83" s="31">
        <f>MAX(AR$17:AR83)</f>
        <v>1.7946714533331556</v>
      </c>
      <c r="BD83" s="31">
        <f>MAX(AS$17:AS83)</f>
        <v>1.2376229712026849</v>
      </c>
      <c r="BE83" s="32">
        <f>MAX(AT$17:AT83)</f>
        <v>2.5032101464783607</v>
      </c>
      <c r="BF83" s="32">
        <f>MAX(AU$17:AU83)</f>
        <v>1.4322686838680392</v>
      </c>
      <c r="BG83" s="32">
        <f>MAX(AV$17:AV83)</f>
        <v>1.7414021417747874</v>
      </c>
      <c r="BH83" s="33">
        <f>MAX(AW$17:AW83)</f>
        <v>1.8930949776880672</v>
      </c>
      <c r="BI83" s="33">
        <f>MAX(AX$17:AX83)</f>
        <v>1.5188720303400813</v>
      </c>
      <c r="BJ83" s="33">
        <f>MAX(AY$17:AY83)</f>
        <v>1.4392574759188346</v>
      </c>
      <c r="BK83" s="34">
        <f>MAX(AZ$17:AZ83)</f>
        <v>1.9631136243916449</v>
      </c>
      <c r="BM83" s="7">
        <f t="shared" si="147"/>
        <v>0</v>
      </c>
      <c r="BN83" s="7">
        <f t="shared" si="147"/>
        <v>0</v>
      </c>
      <c r="BO83" s="7">
        <f t="shared" si="147"/>
        <v>0.31161515010075741</v>
      </c>
      <c r="BP83" s="9">
        <f t="shared" si="147"/>
        <v>0.22365866375825058</v>
      </c>
      <c r="BQ83" s="9">
        <f t="shared" si="93"/>
        <v>3.2208641675072688E-2</v>
      </c>
      <c r="BR83" s="9">
        <f t="shared" si="93"/>
        <v>0.35521184797247601</v>
      </c>
      <c r="BS83" s="10">
        <f t="shared" si="93"/>
        <v>0</v>
      </c>
      <c r="BT83" s="10">
        <f t="shared" si="93"/>
        <v>3.072184949464641E-3</v>
      </c>
      <c r="BU83" s="10">
        <f t="shared" si="93"/>
        <v>1.9146396927236024E-2</v>
      </c>
      <c r="BV83" s="13">
        <f t="shared" si="93"/>
        <v>3.8084749313997295E-2</v>
      </c>
      <c r="BX83" s="72">
        <f t="shared" ref="BX83:CD121" si="161">U83*DP82+$C83</f>
        <v>1.0661663236864493E-2</v>
      </c>
      <c r="BY83" s="72">
        <f t="shared" si="161"/>
        <v>1.64692065104E-2</v>
      </c>
      <c r="BZ83" s="72">
        <f t="shared" si="161"/>
        <v>2.8020361883450656E-3</v>
      </c>
      <c r="CA83" s="9">
        <f t="shared" si="161"/>
        <v>-6.4099133001404469E-3</v>
      </c>
      <c r="CB83" s="9">
        <f t="shared" si="96"/>
        <v>-4.0498123147380029E-3</v>
      </c>
      <c r="CC83" s="9">
        <f t="shared" si="96"/>
        <v>2.8881543449576228E-4</v>
      </c>
      <c r="CD83" s="10">
        <f t="shared" si="96"/>
        <v>8.5174479153912065E-3</v>
      </c>
      <c r="CE83" s="10">
        <f t="shared" si="96"/>
        <v>1.07992065104E-2</v>
      </c>
      <c r="CF83" s="10">
        <f t="shared" si="96"/>
        <v>4.7056373296678307E-3</v>
      </c>
      <c r="CG83" s="13">
        <f t="shared" si="96"/>
        <v>2.7832576790472229E-3</v>
      </c>
      <c r="CI83" s="31">
        <f t="shared" ref="CI83:CR98" si="162">CI82*(1+BX83)</f>
        <v>1.9159840631825327</v>
      </c>
      <c r="CJ83" s="31">
        <f t="shared" si="162"/>
        <v>1.7946714533331556</v>
      </c>
      <c r="CK83" s="31">
        <f t="shared" si="162"/>
        <v>1.1124802105917273</v>
      </c>
      <c r="CL83" s="32">
        <f t="shared" si="162"/>
        <v>1.7461566887194069</v>
      </c>
      <c r="CM83" s="32">
        <f t="shared" si="162"/>
        <v>1.3992364602895635</v>
      </c>
      <c r="CN83" s="32">
        <f t="shared" si="162"/>
        <v>1.5581585790997374</v>
      </c>
      <c r="CO83" s="33">
        <f t="shared" si="162"/>
        <v>1.7388223013790236</v>
      </c>
      <c r="CP83" s="33">
        <f t="shared" si="162"/>
        <v>1.4983720644018326</v>
      </c>
      <c r="CQ83" s="33">
        <f t="shared" si="162"/>
        <v>1.3939914971587772</v>
      </c>
      <c r="CR83" s="34">
        <f t="shared" si="162"/>
        <v>1.8418652324004405</v>
      </c>
      <c r="CT83" s="31">
        <f>MAX(CI$17:CI83)</f>
        <v>1.9159840631825327</v>
      </c>
      <c r="CU83" s="31">
        <f>MAX(CJ$17:CJ83)</f>
        <v>1.7946714533331556</v>
      </c>
      <c r="CV83" s="31">
        <f>MAX(CK$17:CK83)</f>
        <v>1.2166849772704122</v>
      </c>
      <c r="CW83" s="32">
        <f>MAX(CL$17:CL83)</f>
        <v>1.9743162037927502</v>
      </c>
      <c r="CX83" s="32">
        <f>MAX(CM$17:CM83)</f>
        <v>1.4236955233351274</v>
      </c>
      <c r="CY83" s="32">
        <f>MAX(CN$17:CN83)</f>
        <v>1.8283499523441999</v>
      </c>
      <c r="CZ83" s="33">
        <f>MAX(CO$17:CO83)</f>
        <v>1.8776616983706842</v>
      </c>
      <c r="DA83" s="33">
        <f>MAX(CP$17:CP83)</f>
        <v>1.5188720303400813</v>
      </c>
      <c r="DB83" s="33">
        <f>MAX(CQ$17:CQ83)</f>
        <v>1.4392574759188346</v>
      </c>
      <c r="DC83" s="34">
        <f>MAX(CR$17:CR83)</f>
        <v>1.9331950210697446</v>
      </c>
      <c r="DE83" s="7">
        <f t="shared" si="148"/>
        <v>0</v>
      </c>
      <c r="DF83" s="7">
        <f t="shared" si="148"/>
        <v>0</v>
      </c>
      <c r="DG83" s="7">
        <f t="shared" si="148"/>
        <v>8.5646464471406961E-2</v>
      </c>
      <c r="DH83" s="9">
        <f t="shared" si="148"/>
        <v>0.11556381628993301</v>
      </c>
      <c r="DI83" s="9">
        <f t="shared" si="94"/>
        <v>1.717998170582602E-2</v>
      </c>
      <c r="DJ83" s="9">
        <f t="shared" si="94"/>
        <v>0.14777880618425343</v>
      </c>
      <c r="DK83" s="10">
        <f t="shared" si="94"/>
        <v>7.3942711358567212E-2</v>
      </c>
      <c r="DL83" s="10">
        <f t="shared" si="94"/>
        <v>1.3496835499471765E-2</v>
      </c>
      <c r="DM83" s="10">
        <f t="shared" si="94"/>
        <v>3.1450924881358797E-2</v>
      </c>
      <c r="DN83" s="13">
        <f t="shared" si="94"/>
        <v>4.7242925661357342E-2</v>
      </c>
      <c r="DP83" s="31">
        <f t="shared" si="149"/>
        <v>0.59199326630739746</v>
      </c>
      <c r="DQ83" s="31">
        <f t="shared" si="150"/>
        <v>1</v>
      </c>
      <c r="DR83" s="31">
        <f t="shared" si="151"/>
        <v>0.24186558325617113</v>
      </c>
      <c r="DS83" s="32">
        <f t="shared" si="152"/>
        <v>0.43178600019745217</v>
      </c>
      <c r="DT83" s="32">
        <f t="shared" si="153"/>
        <v>0.68929766322444419</v>
      </c>
      <c r="DU83" s="32">
        <f t="shared" si="154"/>
        <v>0.17743278281948624</v>
      </c>
      <c r="DV83" s="33">
        <f t="shared" si="155"/>
        <v>0.52022295344652336</v>
      </c>
      <c r="DW83" s="33">
        <f t="shared" si="156"/>
        <v>1</v>
      </c>
      <c r="DX83" s="33">
        <f t="shared" si="157"/>
        <v>0.94522122046398116</v>
      </c>
      <c r="DY83" s="34">
        <f t="shared" si="158"/>
        <v>0.7458721447037413</v>
      </c>
      <c r="EA83" s="72">
        <f t="shared" ref="EA83:EJ83" si="163">STDEV(U71:U82)*SQRT(12)</f>
        <v>0.16892084030576482</v>
      </c>
      <c r="EB83" s="72">
        <f t="shared" si="163"/>
        <v>3.444246744261123E-2</v>
      </c>
      <c r="EC83" s="72">
        <f t="shared" si="163"/>
        <v>0.29541689043808161</v>
      </c>
      <c r="ED83" s="74">
        <f t="shared" si="163"/>
        <v>0.14238240210484349</v>
      </c>
      <c r="EE83" s="74">
        <f t="shared" si="163"/>
        <v>0.13676724071628646</v>
      </c>
      <c r="EF83" s="74">
        <f t="shared" si="163"/>
        <v>0.28596969022462804</v>
      </c>
      <c r="EG83" s="75">
        <f t="shared" si="163"/>
        <v>0.14484641449964422</v>
      </c>
      <c r="EH83" s="75">
        <f t="shared" si="163"/>
        <v>9.1066144560327383E-2</v>
      </c>
      <c r="EI83" s="75">
        <f t="shared" si="163"/>
        <v>9.4704135322881841E-2</v>
      </c>
      <c r="EJ83" s="76">
        <f t="shared" si="163"/>
        <v>0.11295817749883355</v>
      </c>
    </row>
    <row r="84" spans="1:140" x14ac:dyDescent="0.25">
      <c r="A84" s="3">
        <v>36403</v>
      </c>
      <c r="B84" s="4"/>
      <c r="C84" s="22">
        <v>3.9000000000000003E-3</v>
      </c>
      <c r="D84" s="22"/>
      <c r="E84" s="22">
        <v>-1.3899999999999999E-2</v>
      </c>
      <c r="F84" s="22">
        <v>-1.24E-2</v>
      </c>
      <c r="G84" s="22">
        <v>-9.9000000000000008E-3</v>
      </c>
      <c r="H84" s="22">
        <v>3.0600000000000002E-2</v>
      </c>
      <c r="J84" s="7">
        <v>-2.8288012499599999E-3</v>
      </c>
      <c r="K84" s="7">
        <v>1.096519875E-2</v>
      </c>
      <c r="L84" s="7">
        <v>4.3077198749999997E-2</v>
      </c>
      <c r="M84" s="9">
        <v>-2.860280125E-2</v>
      </c>
      <c r="N84" s="9">
        <v>-3.3543860911100002E-3</v>
      </c>
      <c r="O84" s="9">
        <v>-2.6790801249999999E-2</v>
      </c>
      <c r="P84" s="10">
        <v>9.4619875003700005E-4</v>
      </c>
      <c r="Q84" s="10">
        <v>2.1331987500399999E-3</v>
      </c>
      <c r="R84" s="10">
        <v>-4.2758012499599998E-3</v>
      </c>
      <c r="S84" s="13">
        <v>-9.1948012499599996E-3</v>
      </c>
      <c r="T84" s="27"/>
      <c r="U84" s="7">
        <f t="shared" si="90"/>
        <v>-6.7288012499600001E-3</v>
      </c>
      <c r="V84" s="7">
        <f t="shared" si="90"/>
        <v>7.0651987499999996E-3</v>
      </c>
      <c r="W84" s="7">
        <f t="shared" si="90"/>
        <v>3.9177198749999996E-2</v>
      </c>
      <c r="X84" s="9">
        <f t="shared" si="90"/>
        <v>-3.2502801249999998E-2</v>
      </c>
      <c r="Y84" s="9">
        <f t="shared" si="90"/>
        <v>-7.2543860911100004E-3</v>
      </c>
      <c r="Z84" s="9">
        <f t="shared" si="88"/>
        <v>-3.069080125E-2</v>
      </c>
      <c r="AA84" s="10">
        <f t="shared" si="88"/>
        <v>-2.9538012499630002E-3</v>
      </c>
      <c r="AB84" s="10">
        <f t="shared" si="88"/>
        <v>-1.7668012499600003E-3</v>
      </c>
      <c r="AC84" s="10">
        <f t="shared" si="88"/>
        <v>-8.1758012499600005E-3</v>
      </c>
      <c r="AD84" s="13">
        <f t="shared" si="88"/>
        <v>-1.309480124996E-2</v>
      </c>
      <c r="AF84" s="7">
        <f t="shared" si="146"/>
        <v>-2.9992978902397588E-3</v>
      </c>
      <c r="AG84" s="7">
        <f t="shared" si="136"/>
        <v>8.8263815977807462E-3</v>
      </c>
      <c r="AH84" s="7">
        <f t="shared" si="137"/>
        <v>2.7665785629997875E-2</v>
      </c>
      <c r="AI84" s="9">
        <f t="shared" si="138"/>
        <v>-3.6686214697089645E-2</v>
      </c>
      <c r="AJ84" s="9">
        <f t="shared" si="139"/>
        <v>-1.1175859258855159E-2</v>
      </c>
      <c r="AK84" s="9">
        <f t="shared" si="140"/>
        <v>-2.4476883094124838E-2</v>
      </c>
      <c r="AL84" s="10">
        <f t="shared" si="141"/>
        <v>-2.7701128806451188E-3</v>
      </c>
      <c r="AM84" s="10">
        <f t="shared" si="142"/>
        <v>-2.0602122802862439E-3</v>
      </c>
      <c r="AN84" s="10">
        <f t="shared" si="143"/>
        <v>-7.5717768909930299E-3</v>
      </c>
      <c r="AO84" s="13">
        <f t="shared" si="144"/>
        <v>-1.2036304240679589E-2</v>
      </c>
      <c r="AQ84" s="31">
        <f t="shared" si="160"/>
        <v>2.1312768093692935</v>
      </c>
      <c r="AR84" s="31">
        <f t="shared" si="160"/>
        <v>1.8143503825099048</v>
      </c>
      <c r="AS84" s="31">
        <f t="shared" si="160"/>
        <v>0.88866099242031404</v>
      </c>
      <c r="AT84" s="32">
        <f t="shared" si="160"/>
        <v>1.8877603846279936</v>
      </c>
      <c r="AU84" s="32">
        <f t="shared" si="160"/>
        <v>1.3814876155182068</v>
      </c>
      <c r="AV84" s="32">
        <f t="shared" si="160"/>
        <v>1.0927538070471368</v>
      </c>
      <c r="AW84" s="33">
        <f t="shared" si="160"/>
        <v>1.8948862217896569</v>
      </c>
      <c r="AX84" s="33">
        <f t="shared" si="160"/>
        <v>1.5174358764138773</v>
      </c>
      <c r="AY84" s="33">
        <f t="shared" si="160"/>
        <v>1.4056647286128325</v>
      </c>
      <c r="AZ84" s="34">
        <f t="shared" si="160"/>
        <v>1.870985940991881</v>
      </c>
      <c r="BB84" s="31">
        <f>MAX(AQ$17:AQ84)</f>
        <v>2.1373228709782848</v>
      </c>
      <c r="BC84" s="31">
        <f>MAX(AR$17:AR84)</f>
        <v>1.8143503825099048</v>
      </c>
      <c r="BD84" s="31">
        <f>MAX(AS$17:AS84)</f>
        <v>1.2376229712026849</v>
      </c>
      <c r="BE84" s="32">
        <f>MAX(AT$17:AT84)</f>
        <v>2.5032101464783607</v>
      </c>
      <c r="BF84" s="32">
        <f>MAX(AU$17:AU84)</f>
        <v>1.4322686838680392</v>
      </c>
      <c r="BG84" s="32">
        <f>MAX(AV$17:AV84)</f>
        <v>1.7414021417747874</v>
      </c>
      <c r="BH84" s="33">
        <f>MAX(AW$17:AW84)</f>
        <v>1.8948862217896569</v>
      </c>
      <c r="BI84" s="33">
        <f>MAX(AX$17:AX84)</f>
        <v>1.5188720303400813</v>
      </c>
      <c r="BJ84" s="33">
        <f>MAX(AY$17:AY84)</f>
        <v>1.4392574759188346</v>
      </c>
      <c r="BK84" s="34">
        <f>MAX(AZ$17:AZ84)</f>
        <v>1.9631136243916449</v>
      </c>
      <c r="BM84" s="7">
        <f t="shared" si="147"/>
        <v>2.8288012499598923E-3</v>
      </c>
      <c r="BN84" s="7">
        <f t="shared" si="147"/>
        <v>0</v>
      </c>
      <c r="BO84" s="7">
        <f t="shared" si="147"/>
        <v>0.28196145910515874</v>
      </c>
      <c r="BP84" s="9">
        <f t="shared" si="147"/>
        <v>0.24586420070093284</v>
      </c>
      <c r="BQ84" s="9">
        <f t="shared" si="93"/>
        <v>3.5454987546534318E-2</v>
      </c>
      <c r="BR84" s="9">
        <f t="shared" si="93"/>
        <v>0.37248623920180018</v>
      </c>
      <c r="BS84" s="10">
        <f t="shared" si="93"/>
        <v>0</v>
      </c>
      <c r="BT84" s="10">
        <f t="shared" si="93"/>
        <v>9.4553978051886147E-4</v>
      </c>
      <c r="BU84" s="10">
        <f t="shared" si="93"/>
        <v>2.3340331989282273E-2</v>
      </c>
      <c r="BV84" s="13">
        <f t="shared" si="93"/>
        <v>4.6929368863360459E-2</v>
      </c>
      <c r="BX84" s="72">
        <f t="shared" si="161"/>
        <v>-8.3405030297119351E-5</v>
      </c>
      <c r="BY84" s="72">
        <f t="shared" si="161"/>
        <v>1.096519875E-2</v>
      </c>
      <c r="BZ84" s="72">
        <f t="shared" si="161"/>
        <v>1.3375616026011689E-2</v>
      </c>
      <c r="CA84" s="9">
        <f t="shared" si="161"/>
        <v>-1.0134254546950248E-2</v>
      </c>
      <c r="CB84" s="9">
        <f t="shared" si="96"/>
        <v>-1.1004313807300328E-3</v>
      </c>
      <c r="CC84" s="9">
        <f t="shared" si="96"/>
        <v>-1.5455542727472664E-3</v>
      </c>
      <c r="CD84" s="10">
        <f t="shared" si="96"/>
        <v>2.3633647898502158E-3</v>
      </c>
      <c r="CE84" s="10">
        <f t="shared" si="96"/>
        <v>2.1331987500399999E-3</v>
      </c>
      <c r="CF84" s="10">
        <f t="shared" si="96"/>
        <v>-3.8279408357581343E-3</v>
      </c>
      <c r="CG84" s="13">
        <f t="shared" si="96"/>
        <v>-5.8670474927768976E-3</v>
      </c>
      <c r="CI84" s="31">
        <f t="shared" si="162"/>
        <v>1.9158242604736941</v>
      </c>
      <c r="CJ84" s="31">
        <f t="shared" si="162"/>
        <v>1.8143503825099048</v>
      </c>
      <c r="CK84" s="31">
        <f t="shared" si="162"/>
        <v>1.1273603187251389</v>
      </c>
      <c r="CL84" s="32">
        <f t="shared" si="162"/>
        <v>1.7284606923570647</v>
      </c>
      <c r="CM84" s="32">
        <f t="shared" si="162"/>
        <v>1.3976966965795994</v>
      </c>
      <c r="CN84" s="32">
        <f t="shared" si="162"/>
        <v>1.5557503604501921</v>
      </c>
      <c r="CO84" s="33">
        <f t="shared" si="162"/>
        <v>1.7429317727819091</v>
      </c>
      <c r="CP84" s="33">
        <f t="shared" si="162"/>
        <v>1.5015683898167094</v>
      </c>
      <c r="CQ84" s="33">
        <f t="shared" si="162"/>
        <v>1.3886553801821035</v>
      </c>
      <c r="CR84" s="34">
        <f t="shared" si="162"/>
        <v>1.8310589216066526</v>
      </c>
      <c r="CT84" s="31">
        <f>MAX(CI$17:CI84)</f>
        <v>1.9159840631825327</v>
      </c>
      <c r="CU84" s="31">
        <f>MAX(CJ$17:CJ84)</f>
        <v>1.8143503825099048</v>
      </c>
      <c r="CV84" s="31">
        <f>MAX(CK$17:CK84)</f>
        <v>1.2166849772704122</v>
      </c>
      <c r="CW84" s="32">
        <f>MAX(CL$17:CL84)</f>
        <v>1.9743162037927502</v>
      </c>
      <c r="CX84" s="32">
        <f>MAX(CM$17:CM84)</f>
        <v>1.4236955233351274</v>
      </c>
      <c r="CY84" s="32">
        <f>MAX(CN$17:CN84)</f>
        <v>1.8283499523441999</v>
      </c>
      <c r="CZ84" s="33">
        <f>MAX(CO$17:CO84)</f>
        <v>1.8776616983706842</v>
      </c>
      <c r="DA84" s="33">
        <f>MAX(CP$17:CP84)</f>
        <v>1.5188720303400813</v>
      </c>
      <c r="DB84" s="33">
        <f>MAX(CQ$17:CQ84)</f>
        <v>1.4392574759188346</v>
      </c>
      <c r="DC84" s="34">
        <f>MAX(CR$17:CR84)</f>
        <v>1.9331950210697446</v>
      </c>
      <c r="DE84" s="7">
        <f t="shared" si="148"/>
        <v>8.340503029711576E-5</v>
      </c>
      <c r="DF84" s="7">
        <f t="shared" si="148"/>
        <v>0</v>
      </c>
      <c r="DG84" s="7">
        <f t="shared" si="148"/>
        <v>7.3416422668150266E-2</v>
      </c>
      <c r="DH84" s="9">
        <f t="shared" si="148"/>
        <v>0.12452691770618406</v>
      </c>
      <c r="DI84" s="9">
        <f t="shared" si="94"/>
        <v>1.82615076955665E-2</v>
      </c>
      <c r="DJ84" s="9">
        <f t="shared" si="94"/>
        <v>0.1490959602916811</v>
      </c>
      <c r="DK84" s="10">
        <f t="shared" si="94"/>
        <v>7.1754100169207871E-2</v>
      </c>
      <c r="DL84" s="10">
        <f t="shared" si="94"/>
        <v>1.1392428182048763E-2</v>
      </c>
      <c r="DM84" s="10">
        <f t="shared" si="94"/>
        <v>3.5158473437441204E-2</v>
      </c>
      <c r="DN84" s="13">
        <f t="shared" si="94"/>
        <v>5.2832796665581307E-2</v>
      </c>
      <c r="DP84" s="31">
        <f t="shared" si="149"/>
        <v>0.59274434376841056</v>
      </c>
      <c r="DQ84" s="31">
        <f t="shared" si="150"/>
        <v>1</v>
      </c>
      <c r="DR84" s="31">
        <f t="shared" si="151"/>
        <v>0.25769433761106175</v>
      </c>
      <c r="DS84" s="32">
        <f t="shared" si="152"/>
        <v>0.42605076595929481</v>
      </c>
      <c r="DT84" s="32">
        <f t="shared" si="153"/>
        <v>0.69049505001954015</v>
      </c>
      <c r="DU84" s="32">
        <f t="shared" si="154"/>
        <v>0.17602091831673108</v>
      </c>
      <c r="DV84" s="33">
        <f t="shared" si="155"/>
        <v>0.52390365114698767</v>
      </c>
      <c r="DW84" s="33">
        <f t="shared" si="156"/>
        <v>1</v>
      </c>
      <c r="DX84" s="33">
        <f t="shared" si="157"/>
        <v>0.93198663296826101</v>
      </c>
      <c r="DY84" s="34">
        <f t="shared" si="158"/>
        <v>0.732446682576393</v>
      </c>
      <c r="EA84" s="72">
        <f t="shared" ref="EA84:EJ84" si="164">STDEV(U72:U83)*SQRT(12)</f>
        <v>0.16865989422632791</v>
      </c>
      <c r="EB84" s="72">
        <f t="shared" si="164"/>
        <v>3.1773428755152218E-2</v>
      </c>
      <c r="EC84" s="72">
        <f t="shared" si="164"/>
        <v>0.29309087584458615</v>
      </c>
      <c r="ED84" s="74">
        <f t="shared" si="164"/>
        <v>0.13728652100782809</v>
      </c>
      <c r="EE84" s="74">
        <f t="shared" si="164"/>
        <v>0.1360079710426409</v>
      </c>
      <c r="EF84" s="74">
        <f t="shared" si="164"/>
        <v>0.28576914068206177</v>
      </c>
      <c r="EG84" s="75">
        <f t="shared" si="164"/>
        <v>0.145221294876829</v>
      </c>
      <c r="EH84" s="75">
        <f t="shared" si="164"/>
        <v>9.1634334829473627E-2</v>
      </c>
      <c r="EI84" s="75">
        <f t="shared" si="164"/>
        <v>9.4722934569376666E-2</v>
      </c>
      <c r="EJ84" s="76">
        <f t="shared" si="164"/>
        <v>0.11248473061320272</v>
      </c>
    </row>
    <row r="85" spans="1:140" x14ac:dyDescent="0.25">
      <c r="A85" s="3">
        <v>36433</v>
      </c>
      <c r="B85" s="4"/>
      <c r="C85" s="22">
        <v>3.9000000000000003E-3</v>
      </c>
      <c r="D85" s="22"/>
      <c r="E85" s="22">
        <v>-2.6700000000000002E-2</v>
      </c>
      <c r="F85" s="22">
        <v>3.2500000000000001E-2</v>
      </c>
      <c r="G85" s="22">
        <v>-3.0800000000000001E-2</v>
      </c>
      <c r="H85" s="22">
        <v>6.4899999999999999E-2</v>
      </c>
      <c r="J85" s="7">
        <v>5.8120655763800001E-3</v>
      </c>
      <c r="K85" s="7">
        <v>2.0130655763799998E-3</v>
      </c>
      <c r="L85" s="7">
        <v>1.7277065576399998E-2</v>
      </c>
      <c r="M85" s="9">
        <v>-3.2013934423600003E-2</v>
      </c>
      <c r="N85" s="9">
        <v>1.7916534382199999E-2</v>
      </c>
      <c r="O85" s="9">
        <v>-6.66799946427E-3</v>
      </c>
      <c r="P85" s="10">
        <v>1.0204065576400001E-2</v>
      </c>
      <c r="Q85" s="10">
        <v>1.37590655764E-2</v>
      </c>
      <c r="R85" s="10">
        <v>7.2110655763800002E-3</v>
      </c>
      <c r="S85" s="13">
        <v>-3.38293442362E-3</v>
      </c>
      <c r="T85" s="27"/>
      <c r="U85" s="7">
        <f t="shared" si="90"/>
        <v>1.9120655763799998E-3</v>
      </c>
      <c r="V85" s="7">
        <f t="shared" si="90"/>
        <v>-1.8869344236200005E-3</v>
      </c>
      <c r="W85" s="7">
        <f t="shared" si="90"/>
        <v>1.3377065576399998E-2</v>
      </c>
      <c r="X85" s="9">
        <f t="shared" si="90"/>
        <v>-3.5913934423600004E-2</v>
      </c>
      <c r="Y85" s="9">
        <f t="shared" si="90"/>
        <v>1.4016534382199998E-2</v>
      </c>
      <c r="Z85" s="9">
        <f t="shared" si="88"/>
        <v>-1.0567999464270001E-2</v>
      </c>
      <c r="AA85" s="10">
        <f t="shared" si="88"/>
        <v>6.3040655764E-3</v>
      </c>
      <c r="AB85" s="10">
        <f t="shared" si="88"/>
        <v>9.8590655763999991E-3</v>
      </c>
      <c r="AC85" s="10">
        <f t="shared" si="88"/>
        <v>3.3110655763799999E-3</v>
      </c>
      <c r="AD85" s="13">
        <f t="shared" si="88"/>
        <v>-7.2829344236199998E-3</v>
      </c>
      <c r="AF85" s="7">
        <f t="shared" si="146"/>
        <v>1.1525316136683329E-2</v>
      </c>
      <c r="AG85" s="7">
        <f t="shared" si="136"/>
        <v>2.3243547480968217E-3</v>
      </c>
      <c r="AH85" s="7">
        <f t="shared" si="137"/>
        <v>-9.0983821742929363E-3</v>
      </c>
      <c r="AI85" s="9">
        <f t="shared" si="138"/>
        <v>-3.815988993049739E-2</v>
      </c>
      <c r="AJ85" s="9">
        <f t="shared" si="139"/>
        <v>9.1849065632840857E-3</v>
      </c>
      <c r="AK85" s="9">
        <f t="shared" si="140"/>
        <v>2.6115916263216299E-3</v>
      </c>
      <c r="AL85" s="10">
        <f t="shared" si="141"/>
        <v>9.8633010744206533E-3</v>
      </c>
      <c r="AM85" s="10">
        <f t="shared" si="142"/>
        <v>1.17892276313205E-2</v>
      </c>
      <c r="AN85" s="10">
        <f t="shared" si="143"/>
        <v>5.5553741989728816E-3</v>
      </c>
      <c r="AO85" s="13">
        <f t="shared" si="144"/>
        <v>-2.4947531838175122E-3</v>
      </c>
      <c r="AQ85" s="31">
        <f t="shared" si="160"/>
        <v>2.1436639299467659</v>
      </c>
      <c r="AR85" s="31">
        <f t="shared" si="160"/>
        <v>1.8180027888084271</v>
      </c>
      <c r="AS85" s="31">
        <f t="shared" si="160"/>
        <v>0.90401444666154862</v>
      </c>
      <c r="AT85" s="32">
        <f t="shared" si="160"/>
        <v>1.827325747467043</v>
      </c>
      <c r="AU85" s="32">
        <f t="shared" si="160"/>
        <v>1.4062390858802223</v>
      </c>
      <c r="AV85" s="32">
        <f t="shared" si="160"/>
        <v>1.0854673252471674</v>
      </c>
      <c r="AW85" s="33">
        <f t="shared" si="160"/>
        <v>1.9142217650566153</v>
      </c>
      <c r="AX85" s="33">
        <f t="shared" si="160"/>
        <v>1.5383143761454379</v>
      </c>
      <c r="AY85" s="33">
        <f t="shared" si="160"/>
        <v>1.415801069149264</v>
      </c>
      <c r="AZ85" s="34">
        <f t="shared" si="160"/>
        <v>1.8646565182459904</v>
      </c>
      <c r="BB85" s="31">
        <f>MAX(AQ$17:AQ85)</f>
        <v>2.1436639299467659</v>
      </c>
      <c r="BC85" s="31">
        <f>MAX(AR$17:AR85)</f>
        <v>1.8180027888084271</v>
      </c>
      <c r="BD85" s="31">
        <f>MAX(AS$17:AS85)</f>
        <v>1.2376229712026849</v>
      </c>
      <c r="BE85" s="32">
        <f>MAX(AT$17:AT85)</f>
        <v>2.5032101464783607</v>
      </c>
      <c r="BF85" s="32">
        <f>MAX(AU$17:AU85)</f>
        <v>1.4322686838680392</v>
      </c>
      <c r="BG85" s="32">
        <f>MAX(AV$17:AV85)</f>
        <v>1.7414021417747874</v>
      </c>
      <c r="BH85" s="33">
        <f>MAX(AW$17:AW85)</f>
        <v>1.9142217650566153</v>
      </c>
      <c r="BI85" s="33">
        <f>MAX(AX$17:AX85)</f>
        <v>1.5383143761454379</v>
      </c>
      <c r="BJ85" s="33">
        <f>MAX(AY$17:AY85)</f>
        <v>1.4392574759188346</v>
      </c>
      <c r="BK85" s="34">
        <f>MAX(AZ$17:AZ85)</f>
        <v>1.9631136243916449</v>
      </c>
      <c r="BM85" s="7">
        <f t="shared" si="147"/>
        <v>0</v>
      </c>
      <c r="BN85" s="7">
        <f t="shared" si="147"/>
        <v>0</v>
      </c>
      <c r="BO85" s="7">
        <f t="shared" si="147"/>
        <v>0.26955586014773592</v>
      </c>
      <c r="BP85" s="9">
        <f t="shared" si="147"/>
        <v>0.27000705472618236</v>
      </c>
      <c r="BQ85" s="9">
        <f t="shared" si="93"/>
        <v>1.8173683667732216E-2</v>
      </c>
      <c r="BR85" s="9">
        <f t="shared" si="93"/>
        <v>0.37667050062262469</v>
      </c>
      <c r="BS85" s="10">
        <f t="shared" si="93"/>
        <v>0</v>
      </c>
      <c r="BT85" s="10">
        <f t="shared" si="93"/>
        <v>0</v>
      </c>
      <c r="BU85" s="10">
        <f t="shared" si="93"/>
        <v>1.6297575077451543E-2</v>
      </c>
      <c r="BV85" s="13">
        <f t="shared" si="93"/>
        <v>5.0153544309573861E-2</v>
      </c>
      <c r="BX85" s="72">
        <f t="shared" si="161"/>
        <v>5.0333660553135307E-3</v>
      </c>
      <c r="BY85" s="72">
        <f t="shared" si="161"/>
        <v>2.0130655763799998E-3</v>
      </c>
      <c r="BZ85" s="72">
        <f t="shared" si="161"/>
        <v>7.3471940528901337E-3</v>
      </c>
      <c r="CA85" s="9">
        <f t="shared" si="161"/>
        <v>-1.1401159269786666E-2</v>
      </c>
      <c r="CB85" s="9">
        <f t="shared" si="96"/>
        <v>1.3578347609337793E-2</v>
      </c>
      <c r="CC85" s="9">
        <f t="shared" si="96"/>
        <v>2.0398110295284724E-3</v>
      </c>
      <c r="CD85" s="10">
        <f t="shared" si="96"/>
        <v>7.2027229725459994E-3</v>
      </c>
      <c r="CE85" s="10">
        <f t="shared" si="96"/>
        <v>1.37590655764E-2</v>
      </c>
      <c r="CF85" s="10">
        <f t="shared" si="96"/>
        <v>6.9858688580675104E-3</v>
      </c>
      <c r="CG85" s="13">
        <f t="shared" si="96"/>
        <v>-1.4343611580018832E-3</v>
      </c>
      <c r="CI85" s="31">
        <f t="shared" si="162"/>
        <v>1.9254673052743085</v>
      </c>
      <c r="CJ85" s="31">
        <f t="shared" si="162"/>
        <v>1.8180027888084271</v>
      </c>
      <c r="CK85" s="31">
        <f t="shared" si="162"/>
        <v>1.1356432537543406</v>
      </c>
      <c r="CL85" s="32">
        <f t="shared" si="162"/>
        <v>1.7087542367119359</v>
      </c>
      <c r="CM85" s="32">
        <f t="shared" si="162"/>
        <v>1.4166751081781803</v>
      </c>
      <c r="CN85" s="32">
        <f t="shared" si="162"/>
        <v>1.5589237971946315</v>
      </c>
      <c r="CO85" s="33">
        <f t="shared" si="162"/>
        <v>1.7554856275013058</v>
      </c>
      <c r="CP85" s="33">
        <f t="shared" si="162"/>
        <v>1.5222285677596468</v>
      </c>
      <c r="CQ85" s="33">
        <f t="shared" si="162"/>
        <v>1.3983563445571057</v>
      </c>
      <c r="CR85" s="34">
        <f t="shared" si="162"/>
        <v>1.8284325218114872</v>
      </c>
      <c r="CT85" s="31">
        <f>MAX(CI$17:CI85)</f>
        <v>1.9254673052743085</v>
      </c>
      <c r="CU85" s="31">
        <f>MAX(CJ$17:CJ85)</f>
        <v>1.8180027888084271</v>
      </c>
      <c r="CV85" s="31">
        <f>MAX(CK$17:CK85)</f>
        <v>1.2166849772704122</v>
      </c>
      <c r="CW85" s="32">
        <f>MAX(CL$17:CL85)</f>
        <v>1.9743162037927502</v>
      </c>
      <c r="CX85" s="32">
        <f>MAX(CM$17:CM85)</f>
        <v>1.4236955233351274</v>
      </c>
      <c r="CY85" s="32">
        <f>MAX(CN$17:CN85)</f>
        <v>1.8283499523441999</v>
      </c>
      <c r="CZ85" s="33">
        <f>MAX(CO$17:CO85)</f>
        <v>1.8776616983706842</v>
      </c>
      <c r="DA85" s="33">
        <f>MAX(CP$17:CP85)</f>
        <v>1.5222285677596468</v>
      </c>
      <c r="DB85" s="33">
        <f>MAX(CQ$17:CQ85)</f>
        <v>1.4392574759188346</v>
      </c>
      <c r="DC85" s="34">
        <f>MAX(CR$17:CR85)</f>
        <v>1.9331950210697446</v>
      </c>
      <c r="DE85" s="7">
        <f t="shared" si="148"/>
        <v>0</v>
      </c>
      <c r="DF85" s="7">
        <f t="shared" si="148"/>
        <v>0</v>
      </c>
      <c r="DG85" s="7">
        <f t="shared" si="148"/>
        <v>6.660863331927197E-2</v>
      </c>
      <c r="DH85" s="9">
        <f t="shared" si="148"/>
        <v>0.13450832575382696</v>
      </c>
      <c r="DI85" s="9">
        <f t="shared" si="94"/>
        <v>4.9311211855897052E-3</v>
      </c>
      <c r="DJ85" s="9">
        <f t="shared" si="94"/>
        <v>0.14736027684641362</v>
      </c>
      <c r="DK85" s="10">
        <f t="shared" si="94"/>
        <v>6.5068202102324973E-2</v>
      </c>
      <c r="DL85" s="10">
        <f t="shared" si="94"/>
        <v>0</v>
      </c>
      <c r="DM85" s="10">
        <f t="shared" si="94"/>
        <v>2.8418217064057467E-2</v>
      </c>
      <c r="DN85" s="13">
        <f t="shared" si="94"/>
        <v>5.4191376512177487E-2</v>
      </c>
      <c r="DP85" s="31">
        <f t="shared" si="149"/>
        <v>1</v>
      </c>
      <c r="DQ85" s="31">
        <f t="shared" si="150"/>
        <v>1</v>
      </c>
      <c r="DR85" s="31">
        <f t="shared" si="151"/>
        <v>0.49502909159622843</v>
      </c>
      <c r="DS85" s="32">
        <f t="shared" si="152"/>
        <v>0.41165616567948932</v>
      </c>
      <c r="DT85" s="32">
        <f t="shared" si="153"/>
        <v>0.9883026693162813</v>
      </c>
      <c r="DU85" s="32">
        <f t="shared" si="154"/>
        <v>0.31877640227856369</v>
      </c>
      <c r="DV85" s="33">
        <f t="shared" si="155"/>
        <v>1</v>
      </c>
      <c r="DW85" s="33">
        <f t="shared" si="156"/>
        <v>1</v>
      </c>
      <c r="DX85" s="33">
        <f t="shared" si="157"/>
        <v>0.96897314785561672</v>
      </c>
      <c r="DY85" s="34">
        <f t="shared" si="158"/>
        <v>1</v>
      </c>
      <c r="EA85" s="72">
        <f t="shared" ref="EA85:EJ85" si="165">STDEV(U73:U84)*SQRT(12)</f>
        <v>9.5400844725131273E-2</v>
      </c>
      <c r="EB85" s="72">
        <f t="shared" si="165"/>
        <v>2.07928549477857E-2</v>
      </c>
      <c r="EC85" s="72">
        <f t="shared" si="165"/>
        <v>0.15715666724969921</v>
      </c>
      <c r="ED85" s="74">
        <f t="shared" si="165"/>
        <v>0.13400477392179028</v>
      </c>
      <c r="EE85" s="74">
        <f t="shared" si="165"/>
        <v>9.9520416155691183E-2</v>
      </c>
      <c r="EF85" s="74">
        <f t="shared" si="165"/>
        <v>0.15961001929308608</v>
      </c>
      <c r="EG85" s="75">
        <f t="shared" si="165"/>
        <v>5.9804726448384318E-2</v>
      </c>
      <c r="EH85" s="75">
        <f t="shared" si="165"/>
        <v>7.5642268920574393E-2</v>
      </c>
      <c r="EI85" s="75">
        <f t="shared" si="165"/>
        <v>9.3425974887940508E-2</v>
      </c>
      <c r="EJ85" s="76">
        <f t="shared" si="165"/>
        <v>7.9734971846041197E-2</v>
      </c>
    </row>
    <row r="86" spans="1:140" x14ac:dyDescent="0.25">
      <c r="A86" s="3">
        <v>36462</v>
      </c>
      <c r="B86" s="4"/>
      <c r="C86" s="22">
        <v>3.9000000000000003E-3</v>
      </c>
      <c r="D86" s="22"/>
      <c r="E86" s="22">
        <v>5.8200000000000002E-2</v>
      </c>
      <c r="F86" s="22">
        <v>-6.7799999999999999E-2</v>
      </c>
      <c r="G86" s="22">
        <v>-3.2599999999999997E-2</v>
      </c>
      <c r="H86" s="22">
        <v>5.4800000000000008E-2</v>
      </c>
      <c r="J86" s="7">
        <v>4.3763761003899997E-2</v>
      </c>
      <c r="K86" s="7">
        <v>8.0317610038599992E-3</v>
      </c>
      <c r="L86" s="7">
        <v>1.8284761003899998E-2</v>
      </c>
      <c r="M86" s="9">
        <v>2.42497610039E-2</v>
      </c>
      <c r="N86" s="9">
        <v>-4.8321106748500001E-2</v>
      </c>
      <c r="O86" s="9">
        <v>3.6384861385800001E-2</v>
      </c>
      <c r="P86" s="10">
        <v>3.3397610038600001E-3</v>
      </c>
      <c r="Q86" s="10">
        <v>6.8267610038599998E-3</v>
      </c>
      <c r="R86" s="10">
        <v>8.96576100386E-3</v>
      </c>
      <c r="S86" s="13">
        <v>2.35487610039E-2</v>
      </c>
      <c r="T86" s="27"/>
      <c r="U86" s="7">
        <f t="shared" si="90"/>
        <v>3.9863761003899996E-2</v>
      </c>
      <c r="V86" s="7">
        <f t="shared" si="90"/>
        <v>4.1317610038599985E-3</v>
      </c>
      <c r="W86" s="7">
        <f t="shared" si="90"/>
        <v>1.4384761003899998E-2</v>
      </c>
      <c r="X86" s="9">
        <f t="shared" si="90"/>
        <v>2.0349761003899999E-2</v>
      </c>
      <c r="Y86" s="9">
        <f t="shared" si="90"/>
        <v>-5.2221106748500001E-2</v>
      </c>
      <c r="Z86" s="9">
        <f t="shared" si="88"/>
        <v>3.24848613858E-2</v>
      </c>
      <c r="AA86" s="10">
        <f t="shared" si="88"/>
        <v>-5.6023899614000014E-4</v>
      </c>
      <c r="AB86" s="10">
        <f t="shared" si="88"/>
        <v>2.9267610038599995E-3</v>
      </c>
      <c r="AC86" s="10">
        <f t="shared" si="88"/>
        <v>5.0657610038599993E-3</v>
      </c>
      <c r="AD86" s="13">
        <f t="shared" si="88"/>
        <v>1.9648761003899999E-2</v>
      </c>
      <c r="AF86" s="7">
        <f t="shared" si="146"/>
        <v>1.0451219585335826E-2</v>
      </c>
      <c r="AG86" s="7">
        <f t="shared" si="136"/>
        <v>-7.9080456761554344E-3</v>
      </c>
      <c r="AH86" s="7">
        <f t="shared" si="137"/>
        <v>6.463169920208596E-2</v>
      </c>
      <c r="AI86" s="9">
        <f t="shared" si="138"/>
        <v>5.2530102530711636E-3</v>
      </c>
      <c r="AJ86" s="9">
        <f t="shared" si="139"/>
        <v>-5.1015849420197407E-2</v>
      </c>
      <c r="AK86" s="9">
        <f t="shared" si="140"/>
        <v>-5.375500359074345E-4</v>
      </c>
      <c r="AL86" s="10">
        <f t="shared" si="141"/>
        <v>-1.9390374687718197E-2</v>
      </c>
      <c r="AM86" s="10">
        <f t="shared" si="142"/>
        <v>-9.8916202957076722E-3</v>
      </c>
      <c r="AN86" s="10">
        <f t="shared" si="143"/>
        <v>-3.5696283408783568E-3</v>
      </c>
      <c r="AO86" s="13">
        <f t="shared" si="144"/>
        <v>-3.0135394155720793E-4</v>
      </c>
      <c r="AQ86" s="31">
        <f t="shared" si="160"/>
        <v>2.2374787258496371</v>
      </c>
      <c r="AR86" s="31">
        <f t="shared" si="160"/>
        <v>1.8326045527124875</v>
      </c>
      <c r="AS86" s="31">
        <f t="shared" si="160"/>
        <v>0.92054413476282804</v>
      </c>
      <c r="AT86" s="32">
        <f t="shared" si="160"/>
        <v>1.871637960119392</v>
      </c>
      <c r="AU86" s="32">
        <f t="shared" si="160"/>
        <v>1.3382880568974911</v>
      </c>
      <c r="AV86" s="32">
        <f t="shared" si="160"/>
        <v>1.1249619034151006</v>
      </c>
      <c r="AW86" s="33">
        <f t="shared" si="160"/>
        <v>1.9206148082602914</v>
      </c>
      <c r="AX86" s="33">
        <f t="shared" si="160"/>
        <v>1.5488160807401847</v>
      </c>
      <c r="AY86" s="33">
        <f t="shared" si="160"/>
        <v>1.4284948031642657</v>
      </c>
      <c r="AZ86" s="34">
        <f t="shared" si="160"/>
        <v>1.9085668689485296</v>
      </c>
      <c r="BB86" s="31">
        <f>MAX(AQ$17:AQ86)</f>
        <v>2.2374787258496371</v>
      </c>
      <c r="BC86" s="31">
        <f>MAX(AR$17:AR86)</f>
        <v>1.8326045527124875</v>
      </c>
      <c r="BD86" s="31">
        <f>MAX(AS$17:AS86)</f>
        <v>1.2376229712026849</v>
      </c>
      <c r="BE86" s="32">
        <f>MAX(AT$17:AT86)</f>
        <v>2.5032101464783607</v>
      </c>
      <c r="BF86" s="32">
        <f>MAX(AU$17:AU86)</f>
        <v>1.4322686838680392</v>
      </c>
      <c r="BG86" s="32">
        <f>MAX(AV$17:AV86)</f>
        <v>1.7414021417747874</v>
      </c>
      <c r="BH86" s="33">
        <f>MAX(AW$17:AW86)</f>
        <v>1.9206148082602914</v>
      </c>
      <c r="BI86" s="33">
        <f>MAX(AX$17:AX86)</f>
        <v>1.5488160807401847</v>
      </c>
      <c r="BJ86" s="33">
        <f>MAX(AY$17:AY86)</f>
        <v>1.4392574759188346</v>
      </c>
      <c r="BK86" s="34">
        <f>MAX(AZ$17:AZ86)</f>
        <v>1.9631136243916449</v>
      </c>
      <c r="BM86" s="7">
        <f t="shared" si="147"/>
        <v>0</v>
      </c>
      <c r="BN86" s="7">
        <f t="shared" si="147"/>
        <v>0</v>
      </c>
      <c r="BO86" s="7">
        <f t="shared" si="147"/>
        <v>0.25619986362383784</v>
      </c>
      <c r="BP86" s="9">
        <f t="shared" si="147"/>
        <v>0.25230490026875912</v>
      </c>
      <c r="BQ86" s="9">
        <f t="shared" si="93"/>
        <v>6.5616617907710201E-2</v>
      </c>
      <c r="BR86" s="9">
        <f t="shared" si="93"/>
        <v>0.35399074319009877</v>
      </c>
      <c r="BS86" s="10">
        <f t="shared" si="93"/>
        <v>0</v>
      </c>
      <c r="BT86" s="10">
        <f t="shared" si="93"/>
        <v>0</v>
      </c>
      <c r="BU86" s="10">
        <f t="shared" si="93"/>
        <v>7.4779342366784619E-3</v>
      </c>
      <c r="BV86" s="13">
        <f t="shared" si="93"/>
        <v>2.778583713411853E-2</v>
      </c>
      <c r="BX86" s="72">
        <f t="shared" si="161"/>
        <v>4.3763761003899997E-2</v>
      </c>
      <c r="BY86" s="72">
        <f t="shared" si="161"/>
        <v>8.0317610038599992E-3</v>
      </c>
      <c r="BZ86" s="72">
        <f t="shared" si="161"/>
        <v>1.1020875172589466E-2</v>
      </c>
      <c r="CA86" s="9">
        <f t="shared" si="161"/>
        <v>1.2277104587359469E-2</v>
      </c>
      <c r="CB86" s="9">
        <f t="shared" si="96"/>
        <v>-4.7710259194193021E-2</v>
      </c>
      <c r="CC86" s="9">
        <f t="shared" si="96"/>
        <v>1.4255407241083162E-2</v>
      </c>
      <c r="CD86" s="10">
        <f t="shared" si="96"/>
        <v>3.3397610038600001E-3</v>
      </c>
      <c r="CE86" s="10">
        <f t="shared" si="96"/>
        <v>6.8267610038599998E-3</v>
      </c>
      <c r="CF86" s="10">
        <f t="shared" si="96"/>
        <v>8.8085863861944533E-3</v>
      </c>
      <c r="CG86" s="13">
        <f t="shared" si="96"/>
        <v>2.35487610039E-2</v>
      </c>
      <c r="CI86" s="31">
        <f t="shared" si="162"/>
        <v>2.0097329962431565</v>
      </c>
      <c r="CJ86" s="31">
        <f t="shared" si="162"/>
        <v>1.8326045527124875</v>
      </c>
      <c r="CK86" s="31">
        <f t="shared" si="162"/>
        <v>1.1481590362945606</v>
      </c>
      <c r="CL86" s="32">
        <f t="shared" si="162"/>
        <v>1.7297327911901421</v>
      </c>
      <c r="CM86" s="32">
        <f t="shared" si="162"/>
        <v>1.3490851715730379</v>
      </c>
      <c r="CN86" s="32">
        <f t="shared" si="162"/>
        <v>1.5811468907814568</v>
      </c>
      <c r="CO86" s="33">
        <f t="shared" si="162"/>
        <v>1.7613485299428713</v>
      </c>
      <c r="CP86" s="33">
        <f t="shared" si="162"/>
        <v>1.5326204583849898</v>
      </c>
      <c r="CQ86" s="33">
        <f t="shared" si="162"/>
        <v>1.4106738872168201</v>
      </c>
      <c r="CR86" s="34">
        <f t="shared" si="162"/>
        <v>1.8714898422793842</v>
      </c>
      <c r="CT86" s="31">
        <f>MAX(CI$17:CI86)</f>
        <v>2.0097329962431565</v>
      </c>
      <c r="CU86" s="31">
        <f>MAX(CJ$17:CJ86)</f>
        <v>1.8326045527124875</v>
      </c>
      <c r="CV86" s="31">
        <f>MAX(CK$17:CK86)</f>
        <v>1.2166849772704122</v>
      </c>
      <c r="CW86" s="32">
        <f>MAX(CL$17:CL86)</f>
        <v>1.9743162037927502</v>
      </c>
      <c r="CX86" s="32">
        <f>MAX(CM$17:CM86)</f>
        <v>1.4236955233351274</v>
      </c>
      <c r="CY86" s="32">
        <f>MAX(CN$17:CN86)</f>
        <v>1.8283499523441999</v>
      </c>
      <c r="CZ86" s="33">
        <f>MAX(CO$17:CO86)</f>
        <v>1.8776616983706842</v>
      </c>
      <c r="DA86" s="33">
        <f>MAX(CP$17:CP86)</f>
        <v>1.5326204583849898</v>
      </c>
      <c r="DB86" s="33">
        <f>MAX(CQ$17:CQ86)</f>
        <v>1.4392574759188346</v>
      </c>
      <c r="DC86" s="34">
        <f>MAX(CR$17:CR86)</f>
        <v>1.9331950210697446</v>
      </c>
      <c r="DE86" s="7">
        <f t="shared" si="148"/>
        <v>0</v>
      </c>
      <c r="DF86" s="7">
        <f t="shared" si="148"/>
        <v>0</v>
      </c>
      <c r="DG86" s="7">
        <f t="shared" si="148"/>
        <v>5.6321843579910921E-2</v>
      </c>
      <c r="DH86" s="9">
        <f t="shared" si="148"/>
        <v>0.12388259394961777</v>
      </c>
      <c r="DI86" s="9">
        <f t="shared" si="94"/>
        <v>5.2406115309900289E-2</v>
      </c>
      <c r="DJ86" s="9">
        <f t="shared" si="94"/>
        <v>0.1352055503629348</v>
      </c>
      <c r="DK86" s="10">
        <f t="shared" si="94"/>
        <v>6.1945753342437626E-2</v>
      </c>
      <c r="DL86" s="10">
        <f t="shared" si="94"/>
        <v>0</v>
      </c>
      <c r="DM86" s="10">
        <f t="shared" si="94"/>
        <v>1.9859954997813355E-2</v>
      </c>
      <c r="DN86" s="13">
        <f t="shared" si="94"/>
        <v>3.1918755282235055E-2</v>
      </c>
      <c r="DP86" s="31">
        <f t="shared" si="149"/>
        <v>1</v>
      </c>
      <c r="DQ86" s="31">
        <f t="shared" si="150"/>
        <v>1</v>
      </c>
      <c r="DR86" s="31">
        <f t="shared" si="151"/>
        <v>0.50693481651206884</v>
      </c>
      <c r="DS86" s="32">
        <f t="shared" si="152"/>
        <v>0.45186295567406354</v>
      </c>
      <c r="DT86" s="32">
        <f t="shared" si="153"/>
        <v>1</v>
      </c>
      <c r="DU86" s="32">
        <f t="shared" si="154"/>
        <v>0.40769906877823031</v>
      </c>
      <c r="DV86" s="33">
        <f t="shared" si="155"/>
        <v>1</v>
      </c>
      <c r="DW86" s="33">
        <f t="shared" si="156"/>
        <v>1</v>
      </c>
      <c r="DX86" s="33">
        <f t="shared" si="157"/>
        <v>1</v>
      </c>
      <c r="DY86" s="34">
        <f t="shared" si="158"/>
        <v>1</v>
      </c>
      <c r="EA86" s="72">
        <f t="shared" ref="EA86:EJ86" si="166">STDEV(U74:U85)*SQRT(12)</f>
        <v>9.6535660352926475E-2</v>
      </c>
      <c r="EB86" s="72">
        <f t="shared" si="166"/>
        <v>2.3716177131128332E-2</v>
      </c>
      <c r="EC86" s="72">
        <f t="shared" si="166"/>
        <v>0.16022977608620398</v>
      </c>
      <c r="ED86" s="74">
        <f t="shared" si="166"/>
        <v>0.12991948394888908</v>
      </c>
      <c r="EE86" s="74">
        <f t="shared" si="166"/>
        <v>7.4387526257913922E-2</v>
      </c>
      <c r="EF86" s="74">
        <f t="shared" si="166"/>
        <v>0.13473536590841537</v>
      </c>
      <c r="EG86" s="75">
        <f t="shared" si="166"/>
        <v>3.6696045117468809E-2</v>
      </c>
      <c r="EH86" s="75">
        <f t="shared" si="166"/>
        <v>6.3967886994073908E-2</v>
      </c>
      <c r="EI86" s="75">
        <f t="shared" si="166"/>
        <v>8.3355218192426361E-2</v>
      </c>
      <c r="EJ86" s="76">
        <f t="shared" si="166"/>
        <v>7.4657597387526531E-2</v>
      </c>
    </row>
    <row r="87" spans="1:140" x14ac:dyDescent="0.25">
      <c r="A87" s="3">
        <v>36494</v>
      </c>
      <c r="B87" s="4"/>
      <c r="C87" s="22">
        <v>3.5999999999999999E-3</v>
      </c>
      <c r="D87" s="22"/>
      <c r="E87" s="22">
        <v>3.32E-2</v>
      </c>
      <c r="F87" s="22">
        <v>7.6600000000000001E-2</v>
      </c>
      <c r="G87" s="22">
        <v>-7.9899999999999999E-2</v>
      </c>
      <c r="H87" s="22">
        <v>5.5700000000000006E-2</v>
      </c>
      <c r="J87" s="7">
        <v>8.2984784081000004E-2</v>
      </c>
      <c r="K87" s="7">
        <v>1.54535152361E-2</v>
      </c>
      <c r="L87" s="7">
        <v>-6.4916039201199996E-2</v>
      </c>
      <c r="M87" s="9">
        <v>4.38660424391E-2</v>
      </c>
      <c r="N87" s="9">
        <v>-5.3269946397100001E-3</v>
      </c>
      <c r="O87" s="9">
        <v>9.2729984090300005E-2</v>
      </c>
      <c r="P87" s="10">
        <v>2.0236069447600001E-2</v>
      </c>
      <c r="Q87" s="10">
        <v>1.28346737441E-2</v>
      </c>
      <c r="R87" s="10">
        <v>7.64234963868E-3</v>
      </c>
      <c r="S87" s="13">
        <v>4.9478436823099999E-2</v>
      </c>
      <c r="T87" s="27"/>
      <c r="U87" s="7">
        <f t="shared" si="90"/>
        <v>7.9384784080999998E-2</v>
      </c>
      <c r="V87" s="7">
        <f t="shared" si="90"/>
        <v>1.1853515236099999E-2</v>
      </c>
      <c r="W87" s="7">
        <f t="shared" si="90"/>
        <v>-6.8516039201200002E-2</v>
      </c>
      <c r="X87" s="9">
        <f t="shared" si="90"/>
        <v>4.0266042439100001E-2</v>
      </c>
      <c r="Y87" s="9">
        <f t="shared" si="90"/>
        <v>-8.9269946397100008E-3</v>
      </c>
      <c r="Z87" s="9">
        <f t="shared" si="88"/>
        <v>8.9129984090299999E-2</v>
      </c>
      <c r="AA87" s="10">
        <f t="shared" si="88"/>
        <v>1.6636069447600002E-2</v>
      </c>
      <c r="AB87" s="10">
        <f t="shared" si="88"/>
        <v>9.2346737440999992E-3</v>
      </c>
      <c r="AC87" s="10">
        <f t="shared" si="88"/>
        <v>4.0423496386800001E-3</v>
      </c>
      <c r="AD87" s="13">
        <f t="shared" si="88"/>
        <v>4.5878436823099999E-2</v>
      </c>
      <c r="AF87" s="7">
        <f t="shared" si="146"/>
        <v>6.1463936413574671E-2</v>
      </c>
      <c r="AG87" s="7">
        <f t="shared" si="136"/>
        <v>4.5990724700222148E-3</v>
      </c>
      <c r="AH87" s="7">
        <f t="shared" si="137"/>
        <v>-3.9683231141082027E-2</v>
      </c>
      <c r="AI87" s="9">
        <f t="shared" si="138"/>
        <v>2.8953389227709167E-2</v>
      </c>
      <c r="AJ87" s="9">
        <f t="shared" si="139"/>
        <v>-9.4993831144752818E-3</v>
      </c>
      <c r="AK87" s="9">
        <f t="shared" si="140"/>
        <v>6.9712402619210662E-2</v>
      </c>
      <c r="AL87" s="10">
        <f t="shared" si="141"/>
        <v>4.3987992417694067E-3</v>
      </c>
      <c r="AM87" s="10">
        <f t="shared" si="142"/>
        <v>7.5920862665487462E-4</v>
      </c>
      <c r="AN87" s="10">
        <f t="shared" si="143"/>
        <v>-1.3893595036639974E-3</v>
      </c>
      <c r="AO87" s="13">
        <f t="shared" si="144"/>
        <v>3.3212861390381217E-2</v>
      </c>
      <c r="AQ87" s="31">
        <f t="shared" si="160"/>
        <v>2.4231554148001004</v>
      </c>
      <c r="AR87" s="31">
        <f t="shared" si="160"/>
        <v>1.8609247350895759</v>
      </c>
      <c r="AS87" s="31">
        <f t="shared" si="160"/>
        <v>0.86078605562412958</v>
      </c>
      <c r="AT87" s="32">
        <f t="shared" si="160"/>
        <v>1.9537393103086198</v>
      </c>
      <c r="AU87" s="32">
        <f t="shared" si="160"/>
        <v>1.3311590035920102</v>
      </c>
      <c r="AV87" s="32">
        <f t="shared" si="160"/>
        <v>1.2292796028209765</v>
      </c>
      <c r="AW87" s="33">
        <f t="shared" si="160"/>
        <v>1.9594805029023357</v>
      </c>
      <c r="AX87" s="33">
        <f t="shared" si="160"/>
        <v>1.5686946298261009</v>
      </c>
      <c r="AY87" s="33">
        <f t="shared" si="160"/>
        <v>1.4394118599070842</v>
      </c>
      <c r="AZ87" s="34">
        <f t="shared" si="160"/>
        <v>2.0029997741964611</v>
      </c>
      <c r="BB87" s="31">
        <f>MAX(AQ$17:AQ87)</f>
        <v>2.4231554148001004</v>
      </c>
      <c r="BC87" s="31">
        <f>MAX(AR$17:AR87)</f>
        <v>1.8609247350895759</v>
      </c>
      <c r="BD87" s="31">
        <f>MAX(AS$17:AS87)</f>
        <v>1.2376229712026849</v>
      </c>
      <c r="BE87" s="32">
        <f>MAX(AT$17:AT87)</f>
        <v>2.5032101464783607</v>
      </c>
      <c r="BF87" s="32">
        <f>MAX(AU$17:AU87)</f>
        <v>1.4322686838680392</v>
      </c>
      <c r="BG87" s="32">
        <f>MAX(AV$17:AV87)</f>
        <v>1.7414021417747874</v>
      </c>
      <c r="BH87" s="33">
        <f>MAX(AW$17:AW87)</f>
        <v>1.9594805029023357</v>
      </c>
      <c r="BI87" s="33">
        <f>MAX(AX$17:AX87)</f>
        <v>1.5686946298261009</v>
      </c>
      <c r="BJ87" s="33">
        <f>MAX(AY$17:AY87)</f>
        <v>1.4394118599070842</v>
      </c>
      <c r="BK87" s="34">
        <f>MAX(AZ$17:AZ87)</f>
        <v>2.0029997741964611</v>
      </c>
      <c r="BM87" s="7">
        <f t="shared" si="147"/>
        <v>0</v>
      </c>
      <c r="BN87" s="7">
        <f t="shared" si="147"/>
        <v>0</v>
      </c>
      <c r="BO87" s="7">
        <f t="shared" si="147"/>
        <v>0.3044844224346907</v>
      </c>
      <c r="BP87" s="9">
        <f t="shared" si="147"/>
        <v>0.21950647529244141</v>
      </c>
      <c r="BQ87" s="9">
        <f t="shared" si="93"/>
        <v>7.0594073175549943E-2</v>
      </c>
      <c r="BR87" s="9">
        <f t="shared" si="93"/>
        <v>0.29408631508393013</v>
      </c>
      <c r="BS87" s="10">
        <f t="shared" si="93"/>
        <v>0</v>
      </c>
      <c r="BT87" s="10">
        <f t="shared" ref="BT87:BV150" si="167">(BI87-AX87)/BI87</f>
        <v>0</v>
      </c>
      <c r="BU87" s="10">
        <f t="shared" si="167"/>
        <v>0</v>
      </c>
      <c r="BV87" s="13">
        <f t="shared" si="167"/>
        <v>0</v>
      </c>
      <c r="BX87" s="72">
        <f t="shared" si="161"/>
        <v>8.2984784081000004E-2</v>
      </c>
      <c r="BY87" s="72">
        <f t="shared" si="161"/>
        <v>1.5453515236099998E-2</v>
      </c>
      <c r="BZ87" s="72">
        <f t="shared" si="161"/>
        <v>-3.1133165760594037E-2</v>
      </c>
      <c r="CA87" s="9">
        <f t="shared" si="161"/>
        <v>2.1794732949829004E-2</v>
      </c>
      <c r="CB87" s="9">
        <f t="shared" si="96"/>
        <v>-5.3269946397100009E-3</v>
      </c>
      <c r="CC87" s="9">
        <f t="shared" si="96"/>
        <v>3.9938211513833789E-2</v>
      </c>
      <c r="CD87" s="10">
        <f t="shared" si="96"/>
        <v>2.0236069447600001E-2</v>
      </c>
      <c r="CE87" s="10">
        <f t="shared" si="96"/>
        <v>1.2834673744099998E-2</v>
      </c>
      <c r="CF87" s="10">
        <f t="shared" si="96"/>
        <v>7.64234963868E-3</v>
      </c>
      <c r="CG87" s="13">
        <f t="shared" si="96"/>
        <v>4.9478436823099999E-2</v>
      </c>
      <c r="CI87" s="31">
        <f t="shared" si="162"/>
        <v>2.176510254996856</v>
      </c>
      <c r="CJ87" s="31">
        <f t="shared" si="162"/>
        <v>1.8609247350895759</v>
      </c>
      <c r="CK87" s="31">
        <f t="shared" si="162"/>
        <v>1.1124132106980782</v>
      </c>
      <c r="CL87" s="32">
        <f t="shared" si="162"/>
        <v>1.7674318554486934</v>
      </c>
      <c r="CM87" s="32">
        <f t="shared" si="162"/>
        <v>1.3418986020955561</v>
      </c>
      <c r="CN87" s="32">
        <f t="shared" si="162"/>
        <v>1.6442950697399272</v>
      </c>
      <c r="CO87" s="33">
        <f t="shared" si="162"/>
        <v>1.7969913011162235</v>
      </c>
      <c r="CP87" s="33">
        <f t="shared" si="162"/>
        <v>1.5522911419418943</v>
      </c>
      <c r="CQ87" s="33">
        <f t="shared" si="162"/>
        <v>1.4214547502890869</v>
      </c>
      <c r="CR87" s="34">
        <f t="shared" si="162"/>
        <v>1.9640882342056782</v>
      </c>
      <c r="CT87" s="31">
        <f>MAX(CI$17:CI87)</f>
        <v>2.176510254996856</v>
      </c>
      <c r="CU87" s="31">
        <f>MAX(CJ$17:CJ87)</f>
        <v>1.8609247350895759</v>
      </c>
      <c r="CV87" s="31">
        <f>MAX(CK$17:CK87)</f>
        <v>1.2166849772704122</v>
      </c>
      <c r="CW87" s="32">
        <f>MAX(CL$17:CL87)</f>
        <v>1.9743162037927502</v>
      </c>
      <c r="CX87" s="32">
        <f>MAX(CM$17:CM87)</f>
        <v>1.4236955233351274</v>
      </c>
      <c r="CY87" s="32">
        <f>MAX(CN$17:CN87)</f>
        <v>1.8283499523441999</v>
      </c>
      <c r="CZ87" s="33">
        <f>MAX(CO$17:CO87)</f>
        <v>1.8776616983706842</v>
      </c>
      <c r="DA87" s="33">
        <f>MAX(CP$17:CP87)</f>
        <v>1.5522911419418943</v>
      </c>
      <c r="DB87" s="33">
        <f>MAX(CQ$17:CQ87)</f>
        <v>1.4392574759188346</v>
      </c>
      <c r="DC87" s="34">
        <f>MAX(CR$17:CR87)</f>
        <v>1.9640882342056782</v>
      </c>
      <c r="DE87" s="7">
        <f t="shared" si="148"/>
        <v>0</v>
      </c>
      <c r="DF87" s="7">
        <f t="shared" si="148"/>
        <v>0</v>
      </c>
      <c r="DG87" s="7">
        <f t="shared" si="148"/>
        <v>8.5701532048389317E-2</v>
      </c>
      <c r="DH87" s="9">
        <f t="shared" si="148"/>
        <v>0.10478784905205288</v>
      </c>
      <c r="DI87" s="9">
        <f t="shared" si="94"/>
        <v>5.7453942854266381E-2</v>
      </c>
      <c r="DJ87" s="9">
        <f t="shared" si="94"/>
        <v>0.10066720671734022</v>
      </c>
      <c r="DK87" s="10">
        <f t="shared" si="94"/>
        <v>4.2963222461459026E-2</v>
      </c>
      <c r="DL87" s="10">
        <f t="shared" ref="DL87:DN150" si="168">(DA87-CP87)/DA87</f>
        <v>0</v>
      </c>
      <c r="DM87" s="10">
        <f t="shared" si="168"/>
        <v>1.2369382079035096E-2</v>
      </c>
      <c r="DN87" s="13">
        <f t="shared" si="168"/>
        <v>0</v>
      </c>
      <c r="DP87" s="31">
        <f t="shared" si="149"/>
        <v>1</v>
      </c>
      <c r="DQ87" s="31">
        <f t="shared" si="150"/>
        <v>1</v>
      </c>
      <c r="DR87" s="31">
        <f t="shared" si="151"/>
        <v>0.4863371261180337</v>
      </c>
      <c r="DS87" s="32">
        <f t="shared" si="152"/>
        <v>0.81441799700388151</v>
      </c>
      <c r="DT87" s="32">
        <f t="shared" si="153"/>
        <v>0.92412047264247343</v>
      </c>
      <c r="DU87" s="32">
        <f t="shared" si="154"/>
        <v>0.48501125177086302</v>
      </c>
      <c r="DV87" s="33">
        <f t="shared" si="155"/>
        <v>1</v>
      </c>
      <c r="DW87" s="33">
        <f t="shared" si="156"/>
        <v>1</v>
      </c>
      <c r="DX87" s="33">
        <f t="shared" si="157"/>
        <v>1</v>
      </c>
      <c r="DY87" s="34">
        <f t="shared" si="158"/>
        <v>1</v>
      </c>
      <c r="EA87" s="72">
        <f t="shared" ref="EA87:EJ87" si="169">STDEV(U75:U86)*SQRT(12)</f>
        <v>9.8717458828483484E-2</v>
      </c>
      <c r="EB87" s="72">
        <f t="shared" si="169"/>
        <v>2.0902583070786036E-2</v>
      </c>
      <c r="EC87" s="72">
        <f t="shared" si="169"/>
        <v>0.1468792300943938</v>
      </c>
      <c r="ED87" s="74">
        <f t="shared" si="169"/>
        <v>7.9898427124688046E-2</v>
      </c>
      <c r="EE87" s="74">
        <f t="shared" si="169"/>
        <v>8.7487170892407581E-2</v>
      </c>
      <c r="EF87" s="74">
        <f t="shared" si="169"/>
        <v>0.13699530512942398</v>
      </c>
      <c r="EG87" s="75">
        <f t="shared" si="169"/>
        <v>3.7953932218525922E-2</v>
      </c>
      <c r="EH87" s="75">
        <f t="shared" si="169"/>
        <v>2.4657568038905488E-2</v>
      </c>
      <c r="EI87" s="75">
        <f t="shared" si="169"/>
        <v>2.3166712065810356E-2</v>
      </c>
      <c r="EJ87" s="76">
        <f t="shared" si="169"/>
        <v>5.3088593008884785E-2</v>
      </c>
    </row>
    <row r="88" spans="1:140" x14ac:dyDescent="0.25">
      <c r="A88" s="3">
        <v>36525</v>
      </c>
      <c r="B88" s="4"/>
      <c r="C88" s="22">
        <v>4.4000000000000003E-3</v>
      </c>
      <c r="D88" s="22"/>
      <c r="E88" s="22">
        <v>7.9400000000000012E-2</v>
      </c>
      <c r="F88" s="22">
        <v>6.8200000000000011E-2</v>
      </c>
      <c r="G88" s="22">
        <v>-9.1899999999999996E-2</v>
      </c>
      <c r="H88" s="22">
        <v>0.13200000000000001</v>
      </c>
      <c r="J88" s="7">
        <v>0.129913437135</v>
      </c>
      <c r="K88" s="7">
        <v>9.4361446378099997E-3</v>
      </c>
      <c r="L88" s="7">
        <v>-6.61866632205E-2</v>
      </c>
      <c r="M88" s="9">
        <v>9.22164990139E-2</v>
      </c>
      <c r="N88" s="9">
        <v>2.3336984129499999E-2</v>
      </c>
      <c r="O88" s="9">
        <v>0.15322119262100001</v>
      </c>
      <c r="P88" s="10">
        <v>3.0759181827499999E-2</v>
      </c>
      <c r="Q88" s="10">
        <v>8.8335040028700001E-3</v>
      </c>
      <c r="R88" s="10">
        <v>9.5727913408800002E-3</v>
      </c>
      <c r="S88" s="13">
        <v>8.5117433930100003E-2</v>
      </c>
      <c r="T88" s="27"/>
      <c r="U88" s="7">
        <f t="shared" si="90"/>
        <v>0.12551343713500002</v>
      </c>
      <c r="V88" s="7">
        <f t="shared" si="90"/>
        <v>5.0361446378099995E-3</v>
      </c>
      <c r="W88" s="7">
        <f t="shared" si="90"/>
        <v>-7.0586663220500001E-2</v>
      </c>
      <c r="X88" s="9">
        <f t="shared" si="90"/>
        <v>8.7816499013899998E-2</v>
      </c>
      <c r="Y88" s="9">
        <f t="shared" si="90"/>
        <v>1.8936984129499998E-2</v>
      </c>
      <c r="Z88" s="9">
        <f t="shared" si="88"/>
        <v>0.14882119262100002</v>
      </c>
      <c r="AA88" s="10">
        <f t="shared" si="88"/>
        <v>2.6359181827499998E-2</v>
      </c>
      <c r="AB88" s="10">
        <f t="shared" si="88"/>
        <v>4.4335040028699998E-3</v>
      </c>
      <c r="AC88" s="10">
        <f t="shared" si="88"/>
        <v>5.1727913408799999E-3</v>
      </c>
      <c r="AD88" s="13">
        <f t="shared" si="88"/>
        <v>8.0717433930100002E-2</v>
      </c>
      <c r="AF88" s="7">
        <f t="shared" si="146"/>
        <v>8.6355939415470109E-2</v>
      </c>
      <c r="AG88" s="7">
        <f t="shared" si="136"/>
        <v>-1.1061650641224562E-2</v>
      </c>
      <c r="AH88" s="7">
        <f t="shared" si="137"/>
        <v>-2.1805426652323628E-3</v>
      </c>
      <c r="AI88" s="9">
        <f t="shared" si="138"/>
        <v>6.951083354962774E-2</v>
      </c>
      <c r="AJ88" s="9">
        <f t="shared" si="139"/>
        <v>2.1649685098804154E-2</v>
      </c>
      <c r="AK88" s="9">
        <f t="shared" si="140"/>
        <v>0.10426188540116843</v>
      </c>
      <c r="AL88" s="10">
        <f t="shared" si="141"/>
        <v>1.938296204007834E-3</v>
      </c>
      <c r="AM88" s="10">
        <f t="shared" si="142"/>
        <v>-1.2067670219137593E-2</v>
      </c>
      <c r="AN88" s="10">
        <f t="shared" si="143"/>
        <v>-6.1793188154887707E-3</v>
      </c>
      <c r="AO88" s="13">
        <f t="shared" si="144"/>
        <v>5.4590029477840606E-2</v>
      </c>
      <c r="AQ88" s="31">
        <f t="shared" si="160"/>
        <v>2.7379558634490682</v>
      </c>
      <c r="AR88" s="31">
        <f t="shared" si="160"/>
        <v>1.8784846900499592</v>
      </c>
      <c r="AS88" s="31">
        <f t="shared" si="160"/>
        <v>0.80381349885563269</v>
      </c>
      <c r="AT88" s="32">
        <f t="shared" si="160"/>
        <v>2.1339063094911124</v>
      </c>
      <c r="AU88" s="32">
        <f t="shared" si="160"/>
        <v>1.3622242401326778</v>
      </c>
      <c r="AV88" s="32">
        <f t="shared" si="160"/>
        <v>1.4176312896298757</v>
      </c>
      <c r="AW88" s="33">
        <f t="shared" si="160"/>
        <v>2.0197525199785495</v>
      </c>
      <c r="AX88" s="33">
        <f t="shared" si="160"/>
        <v>1.5825517001179503</v>
      </c>
      <c r="AY88" s="33">
        <f t="shared" si="160"/>
        <v>1.4531910492955629</v>
      </c>
      <c r="AZ88" s="34">
        <f t="shared" si="160"/>
        <v>2.1734899751386334</v>
      </c>
      <c r="BB88" s="31">
        <f>MAX(AQ$17:AQ88)</f>
        <v>2.7379558634490682</v>
      </c>
      <c r="BC88" s="31">
        <f>MAX(AR$17:AR88)</f>
        <v>1.8784846900499592</v>
      </c>
      <c r="BD88" s="31">
        <f>MAX(AS$17:AS88)</f>
        <v>1.2376229712026849</v>
      </c>
      <c r="BE88" s="32">
        <f>MAX(AT$17:AT88)</f>
        <v>2.5032101464783607</v>
      </c>
      <c r="BF88" s="32">
        <f>MAX(AU$17:AU88)</f>
        <v>1.4322686838680392</v>
      </c>
      <c r="BG88" s="32">
        <f>MAX(AV$17:AV88)</f>
        <v>1.7414021417747874</v>
      </c>
      <c r="BH88" s="33">
        <f>MAX(AW$17:AW88)</f>
        <v>2.0197525199785495</v>
      </c>
      <c r="BI88" s="33">
        <f>MAX(AX$17:AX88)</f>
        <v>1.5825517001179503</v>
      </c>
      <c r="BJ88" s="33">
        <f>MAX(AY$17:AY88)</f>
        <v>1.4531910492955629</v>
      </c>
      <c r="BK88" s="34">
        <f>MAX(AZ$17:AZ88)</f>
        <v>2.1734899751386334</v>
      </c>
      <c r="BM88" s="7">
        <f t="shared" si="147"/>
        <v>0</v>
      </c>
      <c r="BN88" s="7">
        <f t="shared" si="147"/>
        <v>0</v>
      </c>
      <c r="BO88" s="7">
        <f t="shared" si="147"/>
        <v>0.35051827773161742</v>
      </c>
      <c r="BP88" s="9">
        <f t="shared" si="147"/>
        <v>0.14753209494089145</v>
      </c>
      <c r="BQ88" s="9">
        <f t="shared" si="147"/>
        <v>4.8904541811384615E-2</v>
      </c>
      <c r="BR88" s="9">
        <f t="shared" si="147"/>
        <v>0.18592537839360507</v>
      </c>
      <c r="BS88" s="10">
        <f t="shared" si="147"/>
        <v>0</v>
      </c>
      <c r="BT88" s="10">
        <f t="shared" si="167"/>
        <v>0</v>
      </c>
      <c r="BU88" s="10">
        <f t="shared" si="167"/>
        <v>0</v>
      </c>
      <c r="BV88" s="13">
        <f t="shared" si="167"/>
        <v>0</v>
      </c>
      <c r="BX88" s="72">
        <f t="shared" si="161"/>
        <v>0.129913437135</v>
      </c>
      <c r="BY88" s="72">
        <f t="shared" si="161"/>
        <v>9.4361446378099997E-3</v>
      </c>
      <c r="BZ88" s="72">
        <f t="shared" si="161"/>
        <v>-2.9928914932919479E-2</v>
      </c>
      <c r="CA88" s="9">
        <f t="shared" si="161"/>
        <v>7.5919337230793776E-2</v>
      </c>
      <c r="CB88" s="9">
        <f t="shared" si="96"/>
        <v>2.1900054724176558E-2</v>
      </c>
      <c r="CC88" s="9">
        <f t="shared" si="96"/>
        <v>7.6579952923143943E-2</v>
      </c>
      <c r="CD88" s="10">
        <f t="shared" si="96"/>
        <v>3.0759181827499999E-2</v>
      </c>
      <c r="CE88" s="10">
        <f t="shared" ref="CE88:CG151" si="170">AB88*DW87+$C88</f>
        <v>8.8335040028700001E-3</v>
      </c>
      <c r="CF88" s="10">
        <f t="shared" si="170"/>
        <v>9.5727913408800002E-3</v>
      </c>
      <c r="CG88" s="13">
        <f t="shared" si="170"/>
        <v>8.5117433930100003E-2</v>
      </c>
      <c r="CI88" s="31">
        <f t="shared" si="162"/>
        <v>2.4592681831830729</v>
      </c>
      <c r="CJ88" s="31">
        <f t="shared" si="162"/>
        <v>1.8784846900499592</v>
      </c>
      <c r="CK88" s="31">
        <f t="shared" si="162"/>
        <v>1.0791198903448396</v>
      </c>
      <c r="CL88" s="32">
        <f t="shared" si="162"/>
        <v>1.9016141105149504</v>
      </c>
      <c r="CM88" s="32">
        <f t="shared" si="162"/>
        <v>1.3712862549157447</v>
      </c>
      <c r="CN88" s="32">
        <f t="shared" si="162"/>
        <v>1.7702151087723685</v>
      </c>
      <c r="CO88" s="33">
        <f t="shared" si="162"/>
        <v>1.8522652832896931</v>
      </c>
      <c r="CP88" s="33">
        <f t="shared" si="162"/>
        <v>1.5660033119578576</v>
      </c>
      <c r="CQ88" s="33">
        <f t="shared" si="162"/>
        <v>1.435062040014107</v>
      </c>
      <c r="CR88" s="34">
        <f t="shared" si="162"/>
        <v>2.1312663847135669</v>
      </c>
      <c r="CT88" s="31">
        <f>MAX(CI$17:CI88)</f>
        <v>2.4592681831830729</v>
      </c>
      <c r="CU88" s="31">
        <f>MAX(CJ$17:CJ88)</f>
        <v>1.8784846900499592</v>
      </c>
      <c r="CV88" s="31">
        <f>MAX(CK$17:CK88)</f>
        <v>1.2166849772704122</v>
      </c>
      <c r="CW88" s="32">
        <f>MAX(CL$17:CL88)</f>
        <v>1.9743162037927502</v>
      </c>
      <c r="CX88" s="32">
        <f>MAX(CM$17:CM88)</f>
        <v>1.4236955233351274</v>
      </c>
      <c r="CY88" s="32">
        <f>MAX(CN$17:CN88)</f>
        <v>1.8283499523441999</v>
      </c>
      <c r="CZ88" s="33">
        <f>MAX(CO$17:CO88)</f>
        <v>1.8776616983706842</v>
      </c>
      <c r="DA88" s="33">
        <f>MAX(CP$17:CP88)</f>
        <v>1.5660033119578576</v>
      </c>
      <c r="DB88" s="33">
        <f>MAX(CQ$17:CQ88)</f>
        <v>1.4392574759188346</v>
      </c>
      <c r="DC88" s="34">
        <f>MAX(CR$17:CR88)</f>
        <v>2.1312663847135669</v>
      </c>
      <c r="DE88" s="7">
        <f t="shared" si="148"/>
        <v>0</v>
      </c>
      <c r="DF88" s="7">
        <f t="shared" si="148"/>
        <v>0</v>
      </c>
      <c r="DG88" s="7">
        <f t="shared" si="148"/>
        <v>0.11306549311901168</v>
      </c>
      <c r="DH88" s="9">
        <f t="shared" si="148"/>
        <v>3.6823935871131364E-2</v>
      </c>
      <c r="DI88" s="9">
        <f t="shared" si="148"/>
        <v>3.681213262271802E-2</v>
      </c>
      <c r="DJ88" s="9">
        <f t="shared" si="148"/>
        <v>3.1796343745514592E-2</v>
      </c>
      <c r="DK88" s="10">
        <f t="shared" si="148"/>
        <v>1.3525554205546455E-2</v>
      </c>
      <c r="DL88" s="10">
        <f t="shared" si="168"/>
        <v>0</v>
      </c>
      <c r="DM88" s="10">
        <f t="shared" si="168"/>
        <v>2.9150002518133129E-3</v>
      </c>
      <c r="DN88" s="13">
        <f t="shared" si="168"/>
        <v>0</v>
      </c>
      <c r="DP88" s="31">
        <f t="shared" si="149"/>
        <v>0.87215840150913249</v>
      </c>
      <c r="DQ88" s="31">
        <f t="shared" si="150"/>
        <v>1</v>
      </c>
      <c r="DR88" s="31">
        <f t="shared" si="151"/>
        <v>0.43197983954782004</v>
      </c>
      <c r="DS88" s="32">
        <f t="shared" si="152"/>
        <v>0.93964651285233636</v>
      </c>
      <c r="DT88" s="32">
        <f t="shared" si="153"/>
        <v>1</v>
      </c>
      <c r="DU88" s="32">
        <f t="shared" si="154"/>
        <v>0.57344594611576138</v>
      </c>
      <c r="DV88" s="33">
        <f t="shared" si="155"/>
        <v>1</v>
      </c>
      <c r="DW88" s="33">
        <f t="shared" si="156"/>
        <v>1</v>
      </c>
      <c r="DX88" s="33">
        <f t="shared" si="157"/>
        <v>1</v>
      </c>
      <c r="DY88" s="34">
        <f t="shared" si="158"/>
        <v>1</v>
      </c>
      <c r="EA88" s="72">
        <f t="shared" ref="EA88:EJ88" si="171">STDEV(U76:U87)*SQRT(12)</f>
        <v>0.11465807108773564</v>
      </c>
      <c r="EB88" s="72">
        <f t="shared" si="171"/>
        <v>1.8988211735699822E-2</v>
      </c>
      <c r="EC88" s="72">
        <f t="shared" si="171"/>
        <v>0.14424632028866918</v>
      </c>
      <c r="ED88" s="74">
        <f t="shared" si="171"/>
        <v>9.3359953460933828E-2</v>
      </c>
      <c r="EE88" s="74">
        <f t="shared" si="171"/>
        <v>8.6306478973420989E-2</v>
      </c>
      <c r="EF88" s="74">
        <f t="shared" si="171"/>
        <v>0.15590173643576116</v>
      </c>
      <c r="EG88" s="75">
        <f t="shared" si="171"/>
        <v>3.6140582615460964E-2</v>
      </c>
      <c r="EH88" s="75">
        <f t="shared" si="171"/>
        <v>2.2956086194854789E-2</v>
      </c>
      <c r="EI88" s="75">
        <f t="shared" si="171"/>
        <v>2.264062342468582E-2</v>
      </c>
      <c r="EJ88" s="76">
        <f t="shared" si="171"/>
        <v>6.6160832415449566E-2</v>
      </c>
    </row>
    <row r="89" spans="1:140" x14ac:dyDescent="0.25">
      <c r="A89" s="3">
        <v>36556</v>
      </c>
      <c r="B89" s="4"/>
      <c r="C89" s="22">
        <v>4.0999999999999995E-3</v>
      </c>
      <c r="D89" s="22"/>
      <c r="E89" s="22">
        <v>-4.3700000000000003E-2</v>
      </c>
      <c r="F89" s="22">
        <v>4.3899999999999995E-2</v>
      </c>
      <c r="G89" s="22">
        <v>2.3E-3</v>
      </c>
      <c r="H89" s="22">
        <v>1.9E-2</v>
      </c>
      <c r="J89" s="7">
        <v>4.73588784537E-3</v>
      </c>
      <c r="K89" s="7">
        <v>1.37444151752E-2</v>
      </c>
      <c r="L89" s="7">
        <v>3.6942973089700001E-2</v>
      </c>
      <c r="M89" s="9">
        <v>-2.47173784665E-2</v>
      </c>
      <c r="N89" s="9">
        <v>-4.1709865328E-4</v>
      </c>
      <c r="O89" s="9">
        <v>-1.57296091904E-2</v>
      </c>
      <c r="P89" s="10">
        <v>4.6396814880699999E-3</v>
      </c>
      <c r="Q89" s="10">
        <v>2.5383292272100001E-2</v>
      </c>
      <c r="R89" s="10">
        <v>4.8740427873200003E-3</v>
      </c>
      <c r="S89" s="13">
        <v>-1.4882092365399999E-3</v>
      </c>
      <c r="T89" s="27"/>
      <c r="U89" s="7">
        <f t="shared" si="90"/>
        <v>6.3588784537000047E-4</v>
      </c>
      <c r="V89" s="7">
        <f t="shared" si="90"/>
        <v>9.6444151752000003E-3</v>
      </c>
      <c r="W89" s="7">
        <f t="shared" si="90"/>
        <v>3.2842973089700002E-2</v>
      </c>
      <c r="X89" s="9">
        <f t="shared" si="90"/>
        <v>-2.8817378466499999E-2</v>
      </c>
      <c r="Y89" s="9">
        <f t="shared" si="90"/>
        <v>-4.5170986532799993E-3</v>
      </c>
      <c r="Z89" s="9">
        <f t="shared" si="88"/>
        <v>-1.9829609190399999E-2</v>
      </c>
      <c r="AA89" s="10">
        <f t="shared" si="88"/>
        <v>5.396814880700004E-4</v>
      </c>
      <c r="AB89" s="10">
        <f t="shared" si="88"/>
        <v>2.1283292272100001E-2</v>
      </c>
      <c r="AC89" s="10">
        <f t="shared" si="88"/>
        <v>7.7404278732000082E-4</v>
      </c>
      <c r="AD89" s="13">
        <f t="shared" si="88"/>
        <v>-5.5882092365399996E-3</v>
      </c>
      <c r="AF89" s="7">
        <f t="shared" si="146"/>
        <v>1.8063490156447738E-2</v>
      </c>
      <c r="AG89" s="7">
        <f t="shared" si="136"/>
        <v>1.7109751808394424E-2</v>
      </c>
      <c r="AH89" s="7">
        <f t="shared" si="137"/>
        <v>-4.1940831548791663E-3</v>
      </c>
      <c r="AI89" s="9">
        <f t="shared" si="138"/>
        <v>-2.8490147646579547E-2</v>
      </c>
      <c r="AJ89" s="9">
        <f t="shared" si="139"/>
        <v>-1.055752561828207E-2</v>
      </c>
      <c r="AK89" s="9">
        <f t="shared" si="140"/>
        <v>2.6012662666119388E-3</v>
      </c>
      <c r="AL89" s="10">
        <f t="shared" si="141"/>
        <v>8.5820655163990206E-3</v>
      </c>
      <c r="AM89" s="10">
        <f t="shared" si="142"/>
        <v>2.6166637330863836E-2</v>
      </c>
      <c r="AN89" s="10">
        <f t="shared" si="143"/>
        <v>5.196853947541046E-3</v>
      </c>
      <c r="AO89" s="13">
        <f t="shared" si="144"/>
        <v>4.1534588719246181E-3</v>
      </c>
      <c r="AQ89" s="31">
        <f t="shared" si="160"/>
        <v>2.7509225153439361</v>
      </c>
      <c r="AR89" s="31">
        <f t="shared" si="160"/>
        <v>1.9043033635302626</v>
      </c>
      <c r="AS89" s="31">
        <f t="shared" si="160"/>
        <v>0.83350875931299395</v>
      </c>
      <c r="AT89" s="32">
        <f t="shared" si="160"/>
        <v>2.0811617396273681</v>
      </c>
      <c r="AU89" s="32">
        <f t="shared" si="160"/>
        <v>1.3616560582366533</v>
      </c>
      <c r="AV89" s="32">
        <f t="shared" si="160"/>
        <v>1.3953325034679149</v>
      </c>
      <c r="AW89" s="33">
        <f t="shared" si="160"/>
        <v>2.029123528355977</v>
      </c>
      <c r="AX89" s="33">
        <f t="shared" si="160"/>
        <v>1.6227220724577531</v>
      </c>
      <c r="AY89" s="33">
        <f t="shared" si="160"/>
        <v>1.4602739646479799</v>
      </c>
      <c r="AZ89" s="34">
        <f t="shared" si="160"/>
        <v>2.1702553672821048</v>
      </c>
      <c r="BB89" s="31">
        <f>MAX(AQ$17:AQ89)</f>
        <v>2.7509225153439361</v>
      </c>
      <c r="BC89" s="31">
        <f>MAX(AR$17:AR89)</f>
        <v>1.9043033635302626</v>
      </c>
      <c r="BD89" s="31">
        <f>MAX(AS$17:AS89)</f>
        <v>1.2376229712026849</v>
      </c>
      <c r="BE89" s="32">
        <f>MAX(AT$17:AT89)</f>
        <v>2.5032101464783607</v>
      </c>
      <c r="BF89" s="32">
        <f>MAX(AU$17:AU89)</f>
        <v>1.4322686838680392</v>
      </c>
      <c r="BG89" s="32">
        <f>MAX(AV$17:AV89)</f>
        <v>1.7414021417747874</v>
      </c>
      <c r="BH89" s="33">
        <f>MAX(AW$17:AW89)</f>
        <v>2.029123528355977</v>
      </c>
      <c r="BI89" s="33">
        <f>MAX(AX$17:AX89)</f>
        <v>1.6227220724577531</v>
      </c>
      <c r="BJ89" s="33">
        <f>MAX(AY$17:AY89)</f>
        <v>1.4602739646479799</v>
      </c>
      <c r="BK89" s="34">
        <f>MAX(AZ$17:AZ89)</f>
        <v>2.1734899751386334</v>
      </c>
      <c r="BM89" s="7">
        <f t="shared" si="147"/>
        <v>0</v>
      </c>
      <c r="BN89" s="7">
        <f t="shared" si="147"/>
        <v>0</v>
      </c>
      <c r="BO89" s="7">
        <f t="shared" si="147"/>
        <v>0.3265244919436045</v>
      </c>
      <c r="BP89" s="9">
        <f t="shared" si="147"/>
        <v>0.16860286678078193</v>
      </c>
      <c r="BQ89" s="9">
        <f t="shared" si="147"/>
        <v>4.9301242446135728E-2</v>
      </c>
      <c r="BR89" s="9">
        <f t="shared" si="147"/>
        <v>0.19873045404329648</v>
      </c>
      <c r="BS89" s="10">
        <f t="shared" si="147"/>
        <v>0</v>
      </c>
      <c r="BT89" s="10">
        <f t="shared" si="167"/>
        <v>0</v>
      </c>
      <c r="BU89" s="10">
        <f t="shared" si="167"/>
        <v>0</v>
      </c>
      <c r="BV89" s="13">
        <f t="shared" si="167"/>
        <v>1.4882092365400999E-3</v>
      </c>
      <c r="BX89" s="72">
        <f t="shared" si="161"/>
        <v>4.6545949267569851E-3</v>
      </c>
      <c r="BY89" s="72">
        <f t="shared" si="161"/>
        <v>1.37444151752E-2</v>
      </c>
      <c r="BZ89" s="72">
        <f t="shared" si="161"/>
        <v>1.8287502245561978E-2</v>
      </c>
      <c r="CA89" s="9">
        <f t="shared" si="161"/>
        <v>-2.2978149185592732E-2</v>
      </c>
      <c r="CB89" s="9">
        <f t="shared" si="161"/>
        <v>-4.1709865327999984E-4</v>
      </c>
      <c r="CC89" s="9">
        <f t="shared" si="161"/>
        <v>-7.2712090032947246E-3</v>
      </c>
      <c r="CD89" s="10">
        <f t="shared" si="161"/>
        <v>4.6396814880699999E-3</v>
      </c>
      <c r="CE89" s="10">
        <f t="shared" si="170"/>
        <v>2.5383292272100001E-2</v>
      </c>
      <c r="CF89" s="10">
        <f t="shared" si="170"/>
        <v>4.8740427873200003E-3</v>
      </c>
      <c r="CG89" s="13">
        <f t="shared" si="170"/>
        <v>-1.4882092365400001E-3</v>
      </c>
      <c r="CI89" s="31">
        <f t="shared" si="162"/>
        <v>2.4707150803920515</v>
      </c>
      <c r="CJ89" s="31">
        <f t="shared" si="162"/>
        <v>1.9043033635302626</v>
      </c>
      <c r="CK89" s="31">
        <f t="shared" si="162"/>
        <v>1.0988542977627513</v>
      </c>
      <c r="CL89" s="32">
        <f t="shared" si="162"/>
        <v>1.8579185377901097</v>
      </c>
      <c r="CM89" s="32">
        <f t="shared" si="162"/>
        <v>1.370714293265558</v>
      </c>
      <c r="CN89" s="32">
        <f t="shared" si="162"/>
        <v>1.7573435047356947</v>
      </c>
      <c r="CO89" s="33">
        <f t="shared" si="162"/>
        <v>1.8608592042355672</v>
      </c>
      <c r="CP89" s="33">
        <f t="shared" si="162"/>
        <v>1.6057536317243606</v>
      </c>
      <c r="CQ89" s="33">
        <f t="shared" si="162"/>
        <v>1.4420565937995944</v>
      </c>
      <c r="CR89" s="34">
        <f t="shared" si="162"/>
        <v>2.1280946143943087</v>
      </c>
      <c r="CT89" s="31">
        <f>MAX(CI$17:CI89)</f>
        <v>2.4707150803920515</v>
      </c>
      <c r="CU89" s="31">
        <f>MAX(CJ$17:CJ89)</f>
        <v>1.9043033635302626</v>
      </c>
      <c r="CV89" s="31">
        <f>MAX(CK$17:CK89)</f>
        <v>1.2166849772704122</v>
      </c>
      <c r="CW89" s="32">
        <f>MAX(CL$17:CL89)</f>
        <v>1.9743162037927502</v>
      </c>
      <c r="CX89" s="32">
        <f>MAX(CM$17:CM89)</f>
        <v>1.4236955233351274</v>
      </c>
      <c r="CY89" s="32">
        <f>MAX(CN$17:CN89)</f>
        <v>1.8283499523441999</v>
      </c>
      <c r="CZ89" s="33">
        <f>MAX(CO$17:CO89)</f>
        <v>1.8776616983706842</v>
      </c>
      <c r="DA89" s="33">
        <f>MAX(CP$17:CP89)</f>
        <v>1.6057536317243606</v>
      </c>
      <c r="DB89" s="33">
        <f>MAX(CQ$17:CQ89)</f>
        <v>1.4420565937995944</v>
      </c>
      <c r="DC89" s="34">
        <f>MAX(CR$17:CR89)</f>
        <v>2.1312663847135669</v>
      </c>
      <c r="DE89" s="7">
        <f t="shared" si="148"/>
        <v>0</v>
      </c>
      <c r="DF89" s="7">
        <f t="shared" si="148"/>
        <v>0</v>
      </c>
      <c r="DG89" s="7">
        <f t="shared" si="148"/>
        <v>9.684567633275927E-2</v>
      </c>
      <c r="DH89" s="9">
        <f t="shared" si="148"/>
        <v>5.8955939164676514E-2</v>
      </c>
      <c r="DI89" s="9">
        <f t="shared" si="148"/>
        <v>3.7213876985056696E-2</v>
      </c>
      <c r="DJ89" s="9">
        <f t="shared" si="148"/>
        <v>3.8836354887895011E-2</v>
      </c>
      <c r="DK89" s="10">
        <f t="shared" si="148"/>
        <v>8.9486269809397351E-3</v>
      </c>
      <c r="DL89" s="10">
        <f t="shared" si="168"/>
        <v>0</v>
      </c>
      <c r="DM89" s="10">
        <f t="shared" si="168"/>
        <v>0</v>
      </c>
      <c r="DN89" s="13">
        <f t="shared" si="168"/>
        <v>1.4882092365401175E-3</v>
      </c>
      <c r="DP89" s="31">
        <f t="shared" si="149"/>
        <v>0.66764164760214406</v>
      </c>
      <c r="DQ89" s="31">
        <f t="shared" si="150"/>
        <v>1</v>
      </c>
      <c r="DR89" s="31">
        <f t="shared" si="151"/>
        <v>0.45852656848084361</v>
      </c>
      <c r="DS89" s="32">
        <f t="shared" si="152"/>
        <v>0.61734854883070156</v>
      </c>
      <c r="DT89" s="32">
        <f t="shared" si="153"/>
        <v>1</v>
      </c>
      <c r="DU89" s="32">
        <f t="shared" si="154"/>
        <v>0.44741799871637045</v>
      </c>
      <c r="DV89" s="33">
        <f t="shared" si="155"/>
        <v>1</v>
      </c>
      <c r="DW89" s="33">
        <f t="shared" si="156"/>
        <v>1</v>
      </c>
      <c r="DX89" s="33">
        <f t="shared" si="157"/>
        <v>1</v>
      </c>
      <c r="DY89" s="34">
        <f t="shared" si="158"/>
        <v>1</v>
      </c>
      <c r="EA89" s="72">
        <f t="shared" ref="EA89:EJ89" si="172">STDEV(U77:U88)*SQRT(12)</f>
        <v>0.1497809496443985</v>
      </c>
      <c r="EB89" s="72">
        <f t="shared" si="172"/>
        <v>1.9256089908055756E-2</v>
      </c>
      <c r="EC89" s="72">
        <f t="shared" si="172"/>
        <v>0.14768633388778077</v>
      </c>
      <c r="ED89" s="74">
        <f t="shared" si="172"/>
        <v>0.13015017275188476</v>
      </c>
      <c r="EE89" s="74">
        <f t="shared" si="172"/>
        <v>8.4394336012949309E-2</v>
      </c>
      <c r="EF89" s="74">
        <f t="shared" si="172"/>
        <v>0.19457095740551048</v>
      </c>
      <c r="EG89" s="75">
        <f t="shared" si="172"/>
        <v>3.8965498714097539E-2</v>
      </c>
      <c r="EH89" s="75">
        <f t="shared" si="172"/>
        <v>2.1443532623394278E-2</v>
      </c>
      <c r="EI89" s="75">
        <f t="shared" si="172"/>
        <v>2.1267553099977236E-2</v>
      </c>
      <c r="EJ89" s="76">
        <f t="shared" si="172"/>
        <v>9.6588925087845889E-2</v>
      </c>
    </row>
    <row r="90" spans="1:140" x14ac:dyDescent="0.25">
      <c r="A90" s="3">
        <v>36585</v>
      </c>
      <c r="B90" s="4"/>
      <c r="C90" s="22">
        <v>4.3E-3</v>
      </c>
      <c r="D90" s="22"/>
      <c r="E90" s="22">
        <v>2.75E-2</v>
      </c>
      <c r="F90" s="22">
        <v>0.22059999999999999</v>
      </c>
      <c r="G90" s="22">
        <v>-0.12869999999999998</v>
      </c>
      <c r="H90" s="22">
        <v>0.184</v>
      </c>
      <c r="J90" s="7">
        <v>0.111257287499</v>
      </c>
      <c r="K90" s="7">
        <v>7.7588321311699996E-3</v>
      </c>
      <c r="L90" s="7">
        <v>-8.66426970726E-2</v>
      </c>
      <c r="M90" s="9">
        <v>4.4139873627600003E-2</v>
      </c>
      <c r="N90" s="9">
        <v>-2.11668411401E-2</v>
      </c>
      <c r="O90" s="9">
        <v>6.0255234677899998E-2</v>
      </c>
      <c r="P90" s="10">
        <v>2.28720237909E-2</v>
      </c>
      <c r="Q90" s="10">
        <v>3.3563826402499997E-2</v>
      </c>
      <c r="R90" s="10">
        <v>5.5080857572800002E-3</v>
      </c>
      <c r="S90" s="13">
        <v>6.4723920942799995E-2</v>
      </c>
      <c r="T90" s="27"/>
      <c r="U90" s="7">
        <f t="shared" si="90"/>
        <v>0.10695728749900001</v>
      </c>
      <c r="V90" s="7">
        <f t="shared" si="90"/>
        <v>3.4588321311699996E-3</v>
      </c>
      <c r="W90" s="7">
        <f t="shared" si="90"/>
        <v>-9.0942697072599998E-2</v>
      </c>
      <c r="X90" s="9">
        <f t="shared" si="90"/>
        <v>3.9839873627600005E-2</v>
      </c>
      <c r="Y90" s="9">
        <f t="shared" si="90"/>
        <v>-2.5466841140099998E-2</v>
      </c>
      <c r="Z90" s="9">
        <f t="shared" si="88"/>
        <v>5.59552346779E-2</v>
      </c>
      <c r="AA90" s="10">
        <f t="shared" si="88"/>
        <v>1.8572023790899998E-2</v>
      </c>
      <c r="AB90" s="10">
        <f t="shared" si="88"/>
        <v>2.9263826402499998E-2</v>
      </c>
      <c r="AC90" s="10">
        <f t="shared" si="88"/>
        <v>1.2080857572800002E-3</v>
      </c>
      <c r="AD90" s="13">
        <f t="shared" si="88"/>
        <v>6.0423920942799997E-2</v>
      </c>
      <c r="AF90" s="7">
        <f t="shared" si="146"/>
        <v>9.165654600683433E-2</v>
      </c>
      <c r="AG90" s="7">
        <f t="shared" si="136"/>
        <v>-2.7045476625300003E-3</v>
      </c>
      <c r="AH90" s="7">
        <f t="shared" si="137"/>
        <v>-6.6992310683961526E-2</v>
      </c>
      <c r="AI90" s="9">
        <f t="shared" si="138"/>
        <v>2.9389994655201035E-2</v>
      </c>
      <c r="AJ90" s="9">
        <f t="shared" si="139"/>
        <v>-2.6444532857964755E-2</v>
      </c>
      <c r="AK90" s="9">
        <f t="shared" si="140"/>
        <v>3.9639554435551588E-2</v>
      </c>
      <c r="AL90" s="10">
        <f t="shared" si="141"/>
        <v>7.8379269158198542E-3</v>
      </c>
      <c r="AM90" s="10">
        <f t="shared" si="142"/>
        <v>2.1778546174578816E-2</v>
      </c>
      <c r="AN90" s="10">
        <f t="shared" si="143"/>
        <v>-3.4931842989180846E-3</v>
      </c>
      <c r="AO90" s="13">
        <f t="shared" si="144"/>
        <v>4.9419220518985577E-2</v>
      </c>
      <c r="AQ90" s="31">
        <f t="shared" si="160"/>
        <v>3.0569826925210291</v>
      </c>
      <c r="AR90" s="31">
        <f t="shared" si="160"/>
        <v>1.9190785336547163</v>
      </c>
      <c r="AS90" s="31">
        <f t="shared" si="160"/>
        <v>0.7612913123724796</v>
      </c>
      <c r="AT90" s="32">
        <f t="shared" si="160"/>
        <v>2.1730239558131164</v>
      </c>
      <c r="AU90" s="32">
        <f t="shared" si="160"/>
        <v>1.3328341007645033</v>
      </c>
      <c r="AV90" s="32">
        <f t="shared" si="160"/>
        <v>1.4794085909180759</v>
      </c>
      <c r="AW90" s="33">
        <f t="shared" si="160"/>
        <v>2.0755336899712096</v>
      </c>
      <c r="AX90" s="33">
        <f t="shared" si="160"/>
        <v>1.6771868343972303</v>
      </c>
      <c r="AY90" s="33">
        <f t="shared" si="160"/>
        <v>1.4683172788743841</v>
      </c>
      <c r="AZ90" s="34">
        <f t="shared" si="160"/>
        <v>2.3107228040997594</v>
      </c>
      <c r="BB90" s="31">
        <f>MAX(AQ$17:AQ90)</f>
        <v>3.0569826925210291</v>
      </c>
      <c r="BC90" s="31">
        <f>MAX(AR$17:AR90)</f>
        <v>1.9190785336547163</v>
      </c>
      <c r="BD90" s="31">
        <f>MAX(AS$17:AS90)</f>
        <v>1.2376229712026849</v>
      </c>
      <c r="BE90" s="32">
        <f>MAX(AT$17:AT90)</f>
        <v>2.5032101464783607</v>
      </c>
      <c r="BF90" s="32">
        <f>MAX(AU$17:AU90)</f>
        <v>1.4322686838680392</v>
      </c>
      <c r="BG90" s="32">
        <f>MAX(AV$17:AV90)</f>
        <v>1.7414021417747874</v>
      </c>
      <c r="BH90" s="33">
        <f>MAX(AW$17:AW90)</f>
        <v>2.0755336899712096</v>
      </c>
      <c r="BI90" s="33">
        <f>MAX(AX$17:AX90)</f>
        <v>1.6771868343972303</v>
      </c>
      <c r="BJ90" s="33">
        <f>MAX(AY$17:AY90)</f>
        <v>1.4683172788743841</v>
      </c>
      <c r="BK90" s="34">
        <f>MAX(AZ$17:AZ90)</f>
        <v>2.3107228040997594</v>
      </c>
      <c r="BM90" s="7">
        <f t="shared" si="147"/>
        <v>0</v>
      </c>
      <c r="BN90" s="7">
        <f t="shared" si="147"/>
        <v>0</v>
      </c>
      <c r="BO90" s="7">
        <f t="shared" si="147"/>
        <v>0.38487622637395014</v>
      </c>
      <c r="BP90" s="9">
        <f t="shared" si="147"/>
        <v>0.13190510238613667</v>
      </c>
      <c r="BQ90" s="9">
        <f t="shared" si="147"/>
        <v>6.9424532019368823E-2</v>
      </c>
      <c r="BR90" s="9">
        <f t="shared" si="147"/>
        <v>0.15044976951142092</v>
      </c>
      <c r="BS90" s="10">
        <f t="shared" si="147"/>
        <v>0</v>
      </c>
      <c r="BT90" s="10">
        <f t="shared" si="167"/>
        <v>0</v>
      </c>
      <c r="BU90" s="10">
        <f t="shared" si="167"/>
        <v>0</v>
      </c>
      <c r="BV90" s="13">
        <f t="shared" si="167"/>
        <v>0</v>
      </c>
      <c r="BX90" s="72">
        <f t="shared" si="161"/>
        <v>7.5709139648888563E-2</v>
      </c>
      <c r="BY90" s="72">
        <f t="shared" si="161"/>
        <v>7.7588321311699996E-3</v>
      </c>
      <c r="BZ90" s="72">
        <f t="shared" si="161"/>
        <v>-3.7399642817092141E-2</v>
      </c>
      <c r="CA90" s="9">
        <f t="shared" si="161"/>
        <v>2.8895088169597398E-2</v>
      </c>
      <c r="CB90" s="9">
        <f t="shared" si="161"/>
        <v>-2.11668411401E-2</v>
      </c>
      <c r="CC90" s="9">
        <f t="shared" si="161"/>
        <v>2.9335379117290866E-2</v>
      </c>
      <c r="CD90" s="10">
        <f t="shared" si="161"/>
        <v>2.2872023790899997E-2</v>
      </c>
      <c r="CE90" s="10">
        <f t="shared" si="170"/>
        <v>3.3563826402499997E-2</v>
      </c>
      <c r="CF90" s="10">
        <f t="shared" si="170"/>
        <v>5.5080857572800002E-3</v>
      </c>
      <c r="CG90" s="13">
        <f t="shared" si="170"/>
        <v>6.4723920942799995E-2</v>
      </c>
      <c r="CI90" s="31">
        <f t="shared" si="162"/>
        <v>2.6577707934460681</v>
      </c>
      <c r="CJ90" s="31">
        <f t="shared" si="162"/>
        <v>1.9190785336547163</v>
      </c>
      <c r="CK90" s="31">
        <f t="shared" si="162"/>
        <v>1.0577575395183978</v>
      </c>
      <c r="CL90" s="32">
        <f t="shared" si="162"/>
        <v>1.9116032577514843</v>
      </c>
      <c r="CM90" s="32">
        <f t="shared" si="162"/>
        <v>1.3417006015715416</v>
      </c>
      <c r="CN90" s="32">
        <f t="shared" si="162"/>
        <v>1.8088958426864248</v>
      </c>
      <c r="CO90" s="33">
        <f t="shared" si="162"/>
        <v>1.9034208202263581</v>
      </c>
      <c r="CP90" s="33">
        <f t="shared" si="162"/>
        <v>1.659648867864741</v>
      </c>
      <c r="CQ90" s="33">
        <f t="shared" si="162"/>
        <v>1.4499995651850937</v>
      </c>
      <c r="CR90" s="34">
        <f t="shared" si="162"/>
        <v>2.2658332419751646</v>
      </c>
      <c r="CT90" s="31">
        <f>MAX(CI$17:CI90)</f>
        <v>2.6577707934460681</v>
      </c>
      <c r="CU90" s="31">
        <f>MAX(CJ$17:CJ90)</f>
        <v>1.9190785336547163</v>
      </c>
      <c r="CV90" s="31">
        <f>MAX(CK$17:CK90)</f>
        <v>1.2166849772704122</v>
      </c>
      <c r="CW90" s="32">
        <f>MAX(CL$17:CL90)</f>
        <v>1.9743162037927502</v>
      </c>
      <c r="CX90" s="32">
        <f>MAX(CM$17:CM90)</f>
        <v>1.4236955233351274</v>
      </c>
      <c r="CY90" s="32">
        <f>MAX(CN$17:CN90)</f>
        <v>1.8283499523441999</v>
      </c>
      <c r="CZ90" s="33">
        <f>MAX(CO$17:CO90)</f>
        <v>1.9034208202263581</v>
      </c>
      <c r="DA90" s="33">
        <f>MAX(CP$17:CP90)</f>
        <v>1.659648867864741</v>
      </c>
      <c r="DB90" s="33">
        <f>MAX(CQ$17:CQ90)</f>
        <v>1.4499995651850937</v>
      </c>
      <c r="DC90" s="34">
        <f>MAX(CR$17:CR90)</f>
        <v>2.2658332419751646</v>
      </c>
      <c r="DE90" s="7">
        <f t="shared" si="148"/>
        <v>0</v>
      </c>
      <c r="DF90" s="7">
        <f t="shared" si="148"/>
        <v>0</v>
      </c>
      <c r="DG90" s="7">
        <f t="shared" si="148"/>
        <v>0.13062332544662653</v>
      </c>
      <c r="DH90" s="9">
        <f t="shared" si="148"/>
        <v>3.1764388055363919E-2</v>
      </c>
      <c r="DI90" s="9">
        <f t="shared" si="148"/>
        <v>5.7593017902806742E-2</v>
      </c>
      <c r="DJ90" s="9">
        <f t="shared" si="148"/>
        <v>1.0640254964774266E-2</v>
      </c>
      <c r="DK90" s="10">
        <f t="shared" si="148"/>
        <v>0</v>
      </c>
      <c r="DL90" s="10">
        <f t="shared" si="168"/>
        <v>0</v>
      </c>
      <c r="DM90" s="10">
        <f t="shared" si="168"/>
        <v>0</v>
      </c>
      <c r="DN90" s="13">
        <f t="shared" si="168"/>
        <v>0</v>
      </c>
      <c r="DP90" s="31">
        <f t="shared" si="149"/>
        <v>0.66133597926480692</v>
      </c>
      <c r="DQ90" s="31">
        <f t="shared" si="150"/>
        <v>1</v>
      </c>
      <c r="DR90" s="31">
        <f t="shared" si="151"/>
        <v>0.40471725639563033</v>
      </c>
      <c r="DS90" s="32">
        <f t="shared" si="152"/>
        <v>0.69214035441694266</v>
      </c>
      <c r="DT90" s="32">
        <f t="shared" si="153"/>
        <v>1</v>
      </c>
      <c r="DU90" s="32">
        <f t="shared" si="154"/>
        <v>0.50640883224363498</v>
      </c>
      <c r="DV90" s="33">
        <f t="shared" si="155"/>
        <v>1</v>
      </c>
      <c r="DW90" s="33">
        <f t="shared" si="156"/>
        <v>1</v>
      </c>
      <c r="DX90" s="33">
        <f t="shared" si="157"/>
        <v>1</v>
      </c>
      <c r="DY90" s="34">
        <f t="shared" si="158"/>
        <v>1</v>
      </c>
      <c r="EA90" s="72">
        <f t="shared" ref="EA90:EJ90" si="173">STDEV(U78:U89)*SQRT(12)</f>
        <v>0.1512090724463046</v>
      </c>
      <c r="EB90" s="72">
        <f t="shared" si="173"/>
        <v>1.8600817619787866E-2</v>
      </c>
      <c r="EC90" s="72">
        <f t="shared" si="173"/>
        <v>0.13950206131709864</v>
      </c>
      <c r="ED90" s="74">
        <f t="shared" si="173"/>
        <v>0.12918170437198734</v>
      </c>
      <c r="EE90" s="74">
        <f t="shared" si="173"/>
        <v>7.895800917625663E-2</v>
      </c>
      <c r="EF90" s="74">
        <f t="shared" si="173"/>
        <v>0.19046517794277185</v>
      </c>
      <c r="EG90" s="75">
        <f t="shared" si="173"/>
        <v>4.0766457833843861E-2</v>
      </c>
      <c r="EH90" s="75">
        <f t="shared" si="173"/>
        <v>2.2705535223465436E-2</v>
      </c>
      <c r="EI90" s="75">
        <f t="shared" si="173"/>
        <v>1.879862725723104E-2</v>
      </c>
      <c r="EJ90" s="76">
        <f t="shared" si="173"/>
        <v>9.8178057940409819E-2</v>
      </c>
    </row>
    <row r="91" spans="1:140" x14ac:dyDescent="0.25">
      <c r="A91" s="3">
        <v>36616</v>
      </c>
      <c r="B91" s="4"/>
      <c r="C91" s="22">
        <v>4.7000000000000002E-3</v>
      </c>
      <c r="D91" s="22"/>
      <c r="E91" s="22">
        <v>4.8800000000000003E-2</v>
      </c>
      <c r="F91" s="22">
        <v>-0.16620000000000001</v>
      </c>
      <c r="G91" s="22">
        <v>7.9100000000000004E-2</v>
      </c>
      <c r="H91" s="22">
        <v>-6.8499999999999991E-2</v>
      </c>
      <c r="J91" s="7">
        <v>-3.9973345259299999E-2</v>
      </c>
      <c r="K91" s="7">
        <v>2.2232018091900001E-2</v>
      </c>
      <c r="L91" s="7">
        <v>-5.9610021079500003E-2</v>
      </c>
      <c r="M91" s="9">
        <v>-2.4716854896299999E-2</v>
      </c>
      <c r="N91" s="9">
        <v>-1.32631145461E-2</v>
      </c>
      <c r="O91" s="9">
        <v>3.0818143319099999E-2</v>
      </c>
      <c r="P91" s="10">
        <v>5.8637925178600002E-3</v>
      </c>
      <c r="Q91" s="10">
        <v>3.4457228543300002E-2</v>
      </c>
      <c r="R91" s="10">
        <v>-1.6467648889800001E-3</v>
      </c>
      <c r="S91" s="13">
        <v>-2.1334385897499999E-2</v>
      </c>
      <c r="T91" s="27"/>
      <c r="U91" s="7">
        <f t="shared" si="90"/>
        <v>-4.4673345259300001E-2</v>
      </c>
      <c r="V91" s="7">
        <f t="shared" si="90"/>
        <v>1.7532018091900001E-2</v>
      </c>
      <c r="W91" s="7">
        <f t="shared" si="90"/>
        <v>-6.4310021079499999E-2</v>
      </c>
      <c r="X91" s="9">
        <f t="shared" si="90"/>
        <v>-2.9416854896299999E-2</v>
      </c>
      <c r="Y91" s="9">
        <f t="shared" si="90"/>
        <v>-1.7963114546100001E-2</v>
      </c>
      <c r="Z91" s="9">
        <f t="shared" si="88"/>
        <v>2.61181433191E-2</v>
      </c>
      <c r="AA91" s="10">
        <f t="shared" si="88"/>
        <v>1.16379251786E-3</v>
      </c>
      <c r="AB91" s="10">
        <f t="shared" si="88"/>
        <v>2.9757228543300002E-2</v>
      </c>
      <c r="AC91" s="10">
        <f t="shared" si="88"/>
        <v>-6.3467648889800003E-3</v>
      </c>
      <c r="AD91" s="13">
        <f t="shared" si="88"/>
        <v>-2.6034385897499998E-2</v>
      </c>
      <c r="AF91" s="7">
        <f t="shared" si="146"/>
        <v>-6.976500982743597E-2</v>
      </c>
      <c r="AG91" s="7">
        <f t="shared" si="136"/>
        <v>7.291508243525124E-3</v>
      </c>
      <c r="AH91" s="7">
        <f t="shared" si="137"/>
        <v>-2.2114795813227596E-2</v>
      </c>
      <c r="AI91" s="9">
        <f t="shared" si="138"/>
        <v>-4.3090784972300143E-2</v>
      </c>
      <c r="AJ91" s="9">
        <f t="shared" si="139"/>
        <v>-1.7426252039750928E-2</v>
      </c>
      <c r="AK91" s="9">
        <f t="shared" si="140"/>
        <v>-1.7888520411750326E-3</v>
      </c>
      <c r="AL91" s="10">
        <f t="shared" si="141"/>
        <v>-1.5187425751077099E-2</v>
      </c>
      <c r="AM91" s="10">
        <f t="shared" si="142"/>
        <v>1.857178372821041E-2</v>
      </c>
      <c r="AN91" s="10">
        <f t="shared" si="143"/>
        <v>-1.3777570477618078E-2</v>
      </c>
      <c r="AO91" s="13">
        <f t="shared" si="144"/>
        <v>-4.3245513986167564E-2</v>
      </c>
      <c r="AQ91" s="31">
        <f t="shared" si="160"/>
        <v>2.9347848679011816</v>
      </c>
      <c r="AR91" s="31">
        <f t="shared" si="160"/>
        <v>1.9617435223347048</v>
      </c>
      <c r="AS91" s="31">
        <f t="shared" si="160"/>
        <v>0.71591072119431587</v>
      </c>
      <c r="AT91" s="32">
        <f t="shared" si="160"/>
        <v>2.1193136380110995</v>
      </c>
      <c r="AU91" s="32">
        <f t="shared" si="160"/>
        <v>1.3151565694151155</v>
      </c>
      <c r="AV91" s="32">
        <f t="shared" si="160"/>
        <v>1.5250012169004967</v>
      </c>
      <c r="AW91" s="33">
        <f t="shared" si="160"/>
        <v>2.0877041888930292</v>
      </c>
      <c r="AX91" s="33">
        <f t="shared" si="160"/>
        <v>1.7349780444598695</v>
      </c>
      <c r="AY91" s="33">
        <f t="shared" si="160"/>
        <v>1.4658993055336511</v>
      </c>
      <c r="AZ91" s="34">
        <f t="shared" si="160"/>
        <v>2.2614249520949419</v>
      </c>
      <c r="BB91" s="31">
        <f>MAX(AQ$17:AQ91)</f>
        <v>3.0569826925210291</v>
      </c>
      <c r="BC91" s="31">
        <f>MAX(AR$17:AR91)</f>
        <v>1.9617435223347048</v>
      </c>
      <c r="BD91" s="31">
        <f>MAX(AS$17:AS91)</f>
        <v>1.2376229712026849</v>
      </c>
      <c r="BE91" s="32">
        <f>MAX(AT$17:AT91)</f>
        <v>2.5032101464783607</v>
      </c>
      <c r="BF91" s="32">
        <f>MAX(AU$17:AU91)</f>
        <v>1.4322686838680392</v>
      </c>
      <c r="BG91" s="32">
        <f>MAX(AV$17:AV91)</f>
        <v>1.7414021417747874</v>
      </c>
      <c r="BH91" s="33">
        <f>MAX(AW$17:AW91)</f>
        <v>2.0877041888930292</v>
      </c>
      <c r="BI91" s="33">
        <f>MAX(AX$17:AX91)</f>
        <v>1.7349780444598695</v>
      </c>
      <c r="BJ91" s="33">
        <f>MAX(AY$17:AY91)</f>
        <v>1.4683172788743841</v>
      </c>
      <c r="BK91" s="34">
        <f>MAX(AZ$17:AZ91)</f>
        <v>2.3107228040997594</v>
      </c>
      <c r="BM91" s="7">
        <f t="shared" si="147"/>
        <v>3.9973345259299929E-2</v>
      </c>
      <c r="BN91" s="7">
        <f t="shared" si="147"/>
        <v>0</v>
      </c>
      <c r="BO91" s="7">
        <f t="shared" si="147"/>
        <v>0.42154376748630057</v>
      </c>
      <c r="BP91" s="9">
        <f t="shared" si="147"/>
        <v>0.15336167800667702</v>
      </c>
      <c r="BQ91" s="9">
        <f t="shared" si="147"/>
        <v>8.1766861044986525E-2</v>
      </c>
      <c r="BR91" s="9">
        <f t="shared" si="147"/>
        <v>0.12426820875144956</v>
      </c>
      <c r="BS91" s="10">
        <f t="shared" si="147"/>
        <v>0</v>
      </c>
      <c r="BT91" s="10">
        <f t="shared" si="167"/>
        <v>0</v>
      </c>
      <c r="BU91" s="10">
        <f t="shared" si="167"/>
        <v>1.6467648889800166E-3</v>
      </c>
      <c r="BV91" s="13">
        <f t="shared" si="167"/>
        <v>2.1334385897499978E-2</v>
      </c>
      <c r="BX91" s="72">
        <f t="shared" si="161"/>
        <v>-2.4844090534093987E-2</v>
      </c>
      <c r="BY91" s="72">
        <f t="shared" si="161"/>
        <v>2.2232018091900001E-2</v>
      </c>
      <c r="BZ91" s="72">
        <f t="shared" si="161"/>
        <v>-2.1327375290040394E-2</v>
      </c>
      <c r="CA91" s="9">
        <f t="shared" si="161"/>
        <v>-1.5660592373756856E-2</v>
      </c>
      <c r="CB91" s="9">
        <f t="shared" si="161"/>
        <v>-1.3263114546100001E-2</v>
      </c>
      <c r="CC91" s="9">
        <f t="shared" si="161"/>
        <v>1.7926458458597326E-2</v>
      </c>
      <c r="CD91" s="10">
        <f t="shared" si="161"/>
        <v>5.8637925178600002E-3</v>
      </c>
      <c r="CE91" s="10">
        <f t="shared" si="170"/>
        <v>3.4457228543300002E-2</v>
      </c>
      <c r="CF91" s="10">
        <f t="shared" si="170"/>
        <v>-1.6467648889800001E-3</v>
      </c>
      <c r="CG91" s="13">
        <f t="shared" si="170"/>
        <v>-2.1334385897499999E-2</v>
      </c>
      <c r="CI91" s="31">
        <f t="shared" si="162"/>
        <v>2.5917408952348233</v>
      </c>
      <c r="CJ91" s="31">
        <f t="shared" si="162"/>
        <v>1.9617435223347048</v>
      </c>
      <c r="CK91" s="31">
        <f t="shared" si="162"/>
        <v>1.0351983475072193</v>
      </c>
      <c r="CL91" s="32">
        <f t="shared" si="162"/>
        <v>1.8816664183514926</v>
      </c>
      <c r="CM91" s="32">
        <f t="shared" si="162"/>
        <v>1.3239054728063271</v>
      </c>
      <c r="CN91" s="32">
        <f t="shared" si="162"/>
        <v>1.8413229388662726</v>
      </c>
      <c r="CO91" s="33">
        <f t="shared" si="162"/>
        <v>1.9145820849903403</v>
      </c>
      <c r="CP91" s="33">
        <f t="shared" si="162"/>
        <v>1.7168357682063855</v>
      </c>
      <c r="CQ91" s="33">
        <f t="shared" si="162"/>
        <v>1.4476117568121105</v>
      </c>
      <c r="CR91" s="34">
        <f t="shared" si="162"/>
        <v>2.217493081211483</v>
      </c>
      <c r="CT91" s="31">
        <f>MAX(CI$17:CI91)</f>
        <v>2.6577707934460681</v>
      </c>
      <c r="CU91" s="31">
        <f>MAX(CJ$17:CJ91)</f>
        <v>1.9617435223347048</v>
      </c>
      <c r="CV91" s="31">
        <f>MAX(CK$17:CK91)</f>
        <v>1.2166849772704122</v>
      </c>
      <c r="CW91" s="32">
        <f>MAX(CL$17:CL91)</f>
        <v>1.9743162037927502</v>
      </c>
      <c r="CX91" s="32">
        <f>MAX(CM$17:CM91)</f>
        <v>1.4236955233351274</v>
      </c>
      <c r="CY91" s="32">
        <f>MAX(CN$17:CN91)</f>
        <v>1.8413229388662726</v>
      </c>
      <c r="CZ91" s="33">
        <f>MAX(CO$17:CO91)</f>
        <v>1.9145820849903403</v>
      </c>
      <c r="DA91" s="33">
        <f>MAX(CP$17:CP91)</f>
        <v>1.7168357682063855</v>
      </c>
      <c r="DB91" s="33">
        <f>MAX(CQ$17:CQ91)</f>
        <v>1.4499995651850937</v>
      </c>
      <c r="DC91" s="34">
        <f>MAX(CR$17:CR91)</f>
        <v>2.2658332419751646</v>
      </c>
      <c r="DE91" s="7">
        <f t="shared" si="148"/>
        <v>2.4844090534093952E-2</v>
      </c>
      <c r="DF91" s="7">
        <f t="shared" si="148"/>
        <v>0</v>
      </c>
      <c r="DG91" s="7">
        <f t="shared" si="148"/>
        <v>0.14916484805323355</v>
      </c>
      <c r="DH91" s="9">
        <f t="shared" si="148"/>
        <v>4.6927531295783913E-2</v>
      </c>
      <c r="DI91" s="9">
        <f t="shared" si="148"/>
        <v>7.0092269655406131E-2</v>
      </c>
      <c r="DJ91" s="9">
        <f t="shared" si="148"/>
        <v>0</v>
      </c>
      <c r="DK91" s="10">
        <f t="shared" si="148"/>
        <v>0</v>
      </c>
      <c r="DL91" s="10">
        <f t="shared" si="168"/>
        <v>0</v>
      </c>
      <c r="DM91" s="10">
        <f t="shared" si="168"/>
        <v>1.6467648889800391E-3</v>
      </c>
      <c r="DN91" s="13">
        <f t="shared" si="168"/>
        <v>2.1334385897499943E-2</v>
      </c>
      <c r="DP91" s="31">
        <f t="shared" si="149"/>
        <v>0.58992322042636147</v>
      </c>
      <c r="DQ91" s="31">
        <f t="shared" si="150"/>
        <v>1</v>
      </c>
      <c r="DR91" s="31">
        <f t="shared" si="151"/>
        <v>0.34288282811026111</v>
      </c>
      <c r="DS91" s="32">
        <f t="shared" si="152"/>
        <v>0.63833459067016274</v>
      </c>
      <c r="DT91" s="32">
        <f t="shared" si="153"/>
        <v>0.94028587589542079</v>
      </c>
      <c r="DU91" s="32">
        <f t="shared" si="154"/>
        <v>0.52486016679140879</v>
      </c>
      <c r="DV91" s="33">
        <f t="shared" si="155"/>
        <v>1</v>
      </c>
      <c r="DW91" s="33">
        <f t="shared" si="156"/>
        <v>1</v>
      </c>
      <c r="DX91" s="33">
        <f t="shared" si="157"/>
        <v>1</v>
      </c>
      <c r="DY91" s="34">
        <f t="shared" si="158"/>
        <v>0.90419934378177036</v>
      </c>
      <c r="EA91" s="72">
        <f t="shared" ref="EA91:EJ91" si="174">STDEV(U79:U90)*SQRT(12)</f>
        <v>0.15547554887286275</v>
      </c>
      <c r="EB91" s="72">
        <f t="shared" si="174"/>
        <v>1.8285006353018045E-2</v>
      </c>
      <c r="EC91" s="72">
        <f t="shared" si="174"/>
        <v>0.14663430145906117</v>
      </c>
      <c r="ED91" s="74">
        <f t="shared" si="174"/>
        <v>0.13215246486878984</v>
      </c>
      <c r="EE91" s="74">
        <f t="shared" si="174"/>
        <v>8.1502777059035733E-2</v>
      </c>
      <c r="EF91" s="74">
        <f t="shared" si="174"/>
        <v>0.19052693712941307</v>
      </c>
      <c r="EG91" s="75">
        <f t="shared" si="174"/>
        <v>3.7314657204841797E-2</v>
      </c>
      <c r="EH91" s="75">
        <f t="shared" si="174"/>
        <v>3.0644079564188909E-2</v>
      </c>
      <c r="EI91" s="75">
        <f t="shared" si="174"/>
        <v>1.7286542640078457E-2</v>
      </c>
      <c r="EJ91" s="76">
        <f t="shared" si="174"/>
        <v>0.10273015422203785</v>
      </c>
    </row>
    <row r="92" spans="1:140" x14ac:dyDescent="0.25">
      <c r="A92" s="3">
        <v>36644</v>
      </c>
      <c r="B92" s="4"/>
      <c r="C92" s="22">
        <v>4.5999999999999999E-3</v>
      </c>
      <c r="D92" s="22"/>
      <c r="E92" s="22">
        <v>-6.4100000000000004E-2</v>
      </c>
      <c r="F92" s="22">
        <v>-7.6399999999999996E-2</v>
      </c>
      <c r="G92" s="22">
        <v>9.2600000000000002E-2</v>
      </c>
      <c r="H92" s="22">
        <v>-8.4700000000000011E-2</v>
      </c>
      <c r="J92" s="7">
        <v>-7.4748833576500001E-2</v>
      </c>
      <c r="K92" s="7">
        <v>1.42004746467E-2</v>
      </c>
      <c r="L92" s="7">
        <v>2.2683462433900001E-2</v>
      </c>
      <c r="M92" s="9">
        <v>-5.3711971063500001E-2</v>
      </c>
      <c r="N92" s="9">
        <v>-2.2959004424E-2</v>
      </c>
      <c r="O92" s="9">
        <v>-7.7801219423199994E-2</v>
      </c>
      <c r="P92" s="10">
        <v>-7.4913683529999999E-3</v>
      </c>
      <c r="Q92" s="10">
        <v>3.5511738782999999E-2</v>
      </c>
      <c r="R92" s="10">
        <v>9.1755730023100005E-3</v>
      </c>
      <c r="S92" s="13">
        <v>-4.6425212953999997E-2</v>
      </c>
      <c r="T92" s="27"/>
      <c r="U92" s="7">
        <f t="shared" si="90"/>
        <v>-7.9348833576499994E-2</v>
      </c>
      <c r="V92" s="7">
        <f t="shared" si="90"/>
        <v>9.6004746467000003E-3</v>
      </c>
      <c r="W92" s="7">
        <f t="shared" si="90"/>
        <v>1.8083462433900001E-2</v>
      </c>
      <c r="X92" s="9">
        <f t="shared" si="90"/>
        <v>-5.8311971063500001E-2</v>
      </c>
      <c r="Y92" s="9">
        <f t="shared" si="90"/>
        <v>-2.7559004424E-2</v>
      </c>
      <c r="Z92" s="9">
        <f t="shared" si="88"/>
        <v>-8.2401219423200001E-2</v>
      </c>
      <c r="AA92" s="10">
        <f t="shared" si="88"/>
        <v>-1.2091368352999999E-2</v>
      </c>
      <c r="AB92" s="10">
        <f t="shared" si="88"/>
        <v>3.0911738782999999E-2</v>
      </c>
      <c r="AC92" s="10">
        <f t="shared" si="88"/>
        <v>4.5755730023100006E-3</v>
      </c>
      <c r="AD92" s="13">
        <f t="shared" si="88"/>
        <v>-5.1025212953999997E-2</v>
      </c>
      <c r="AF92" s="7">
        <f t="shared" si="146"/>
        <v>-5.2544009164492964E-2</v>
      </c>
      <c r="AG92" s="7">
        <f t="shared" si="136"/>
        <v>2.0970668233667545E-2</v>
      </c>
      <c r="AH92" s="7">
        <f t="shared" si="137"/>
        <v>-3.6427524003342648E-2</v>
      </c>
      <c r="AI92" s="9">
        <f t="shared" si="138"/>
        <v>-5.4896916651398141E-2</v>
      </c>
      <c r="AJ92" s="9">
        <f t="shared" si="139"/>
        <v>-3.5049990364305457E-2</v>
      </c>
      <c r="AK92" s="9">
        <f t="shared" si="140"/>
        <v>-4.8868802726483689E-2</v>
      </c>
      <c r="AL92" s="10">
        <f t="shared" si="141"/>
        <v>1.3307939116990637E-3</v>
      </c>
      <c r="AM92" s="10">
        <f t="shared" si="142"/>
        <v>3.9338903446375834E-2</v>
      </c>
      <c r="AN92" s="10">
        <f t="shared" si="143"/>
        <v>1.1612587207684842E-2</v>
      </c>
      <c r="AO92" s="13">
        <f t="shared" si="144"/>
        <v>-3.5339360603140822E-2</v>
      </c>
      <c r="AQ92" s="31">
        <f t="shared" si="160"/>
        <v>2.7154131222276057</v>
      </c>
      <c r="AR92" s="31">
        <f t="shared" si="160"/>
        <v>1.9896012114869466</v>
      </c>
      <c r="AS92" s="31">
        <f t="shared" si="160"/>
        <v>0.73215005514455345</v>
      </c>
      <c r="AT92" s="32">
        <f t="shared" si="160"/>
        <v>2.0054811252117664</v>
      </c>
      <c r="AU92" s="32">
        <f t="shared" si="160"/>
        <v>1.2849618839196613</v>
      </c>
      <c r="AV92" s="32">
        <f t="shared" si="160"/>
        <v>1.4063542626037742</v>
      </c>
      <c r="AW92" s="33">
        <f t="shared" si="160"/>
        <v>2.0720644278019305</v>
      </c>
      <c r="AX92" s="33">
        <f t="shared" si="160"/>
        <v>1.7965901315689685</v>
      </c>
      <c r="AY92" s="33">
        <f t="shared" si="160"/>
        <v>1.4793497716256105</v>
      </c>
      <c r="AZ92" s="34">
        <f t="shared" si="160"/>
        <v>2.1564378171144449</v>
      </c>
      <c r="BB92" s="31">
        <f>MAX(AQ$17:AQ92)</f>
        <v>3.0569826925210291</v>
      </c>
      <c r="BC92" s="31">
        <f>MAX(AR$17:AR92)</f>
        <v>1.9896012114869466</v>
      </c>
      <c r="BD92" s="31">
        <f>MAX(AS$17:AS92)</f>
        <v>1.2376229712026849</v>
      </c>
      <c r="BE92" s="32">
        <f>MAX(AT$17:AT92)</f>
        <v>2.5032101464783607</v>
      </c>
      <c r="BF92" s="32">
        <f>MAX(AU$17:AU92)</f>
        <v>1.4322686838680392</v>
      </c>
      <c r="BG92" s="32">
        <f>MAX(AV$17:AV92)</f>
        <v>1.7414021417747874</v>
      </c>
      <c r="BH92" s="33">
        <f>MAX(AW$17:AW92)</f>
        <v>2.0877041888930292</v>
      </c>
      <c r="BI92" s="33">
        <f>MAX(AX$17:AX92)</f>
        <v>1.7965901315689685</v>
      </c>
      <c r="BJ92" s="33">
        <f>MAX(AY$17:AY92)</f>
        <v>1.4793497716256105</v>
      </c>
      <c r="BK92" s="34">
        <f>MAX(AZ$17:AZ92)</f>
        <v>2.3107228040997594</v>
      </c>
      <c r="BM92" s="7">
        <f t="shared" si="147"/>
        <v>0.11173421790351655</v>
      </c>
      <c r="BN92" s="7">
        <f t="shared" si="147"/>
        <v>0</v>
      </c>
      <c r="BO92" s="7">
        <f t="shared" si="147"/>
        <v>0.40842237726642067</v>
      </c>
      <c r="BP92" s="9">
        <f t="shared" si="147"/>
        <v>0.1988362910588326</v>
      </c>
      <c r="BQ92" s="9">
        <f t="shared" si="147"/>
        <v>0.10284857974451804</v>
      </c>
      <c r="BR92" s="9">
        <f t="shared" si="147"/>
        <v>0.19240120999825</v>
      </c>
      <c r="BS92" s="10">
        <f t="shared" si="147"/>
        <v>7.4913683529999981E-3</v>
      </c>
      <c r="BT92" s="10">
        <f t="shared" si="167"/>
        <v>0</v>
      </c>
      <c r="BU92" s="10">
        <f t="shared" si="167"/>
        <v>0</v>
      </c>
      <c r="BV92" s="13">
        <f t="shared" si="167"/>
        <v>6.6769145442965736E-2</v>
      </c>
      <c r="BX92" s="72">
        <f t="shared" si="161"/>
        <v>-4.2209719440524276E-2</v>
      </c>
      <c r="BY92" s="72">
        <f t="shared" si="161"/>
        <v>1.42004746467E-2</v>
      </c>
      <c r="BZ92" s="72">
        <f t="shared" si="161"/>
        <v>1.0800508741361299E-2</v>
      </c>
      <c r="CA92" s="9">
        <f t="shared" si="161"/>
        <v>-3.2622548179989649E-2</v>
      </c>
      <c r="CB92" s="9">
        <f t="shared" si="161"/>
        <v>-2.1313342613626617E-2</v>
      </c>
      <c r="CC92" s="9">
        <f t="shared" si="161"/>
        <v>-3.8649117770276228E-2</v>
      </c>
      <c r="CD92" s="10">
        <f t="shared" si="161"/>
        <v>-7.491368352999999E-3</v>
      </c>
      <c r="CE92" s="10">
        <f t="shared" si="170"/>
        <v>3.5511738782999999E-2</v>
      </c>
      <c r="CF92" s="10">
        <f t="shared" si="170"/>
        <v>9.1755730023100005E-3</v>
      </c>
      <c r="CG92" s="13">
        <f t="shared" si="170"/>
        <v>-4.1536964069331883E-2</v>
      </c>
      <c r="CI92" s="31">
        <f t="shared" si="162"/>
        <v>2.4823442391844281</v>
      </c>
      <c r="CJ92" s="31">
        <f t="shared" si="162"/>
        <v>1.9896012114869466</v>
      </c>
      <c r="CK92" s="31">
        <f t="shared" si="162"/>
        <v>1.0463790163085138</v>
      </c>
      <c r="CL92" s="32">
        <f t="shared" si="162"/>
        <v>1.8202816649601525</v>
      </c>
      <c r="CM92" s="32">
        <f t="shared" si="162"/>
        <v>1.2956886218763506</v>
      </c>
      <c r="CN92" s="32">
        <f t="shared" si="162"/>
        <v>1.7701574317489188</v>
      </c>
      <c r="CO92" s="33">
        <f t="shared" si="162"/>
        <v>1.9002392453496229</v>
      </c>
      <c r="CP92" s="33">
        <f t="shared" si="162"/>
        <v>1.7778035915402417</v>
      </c>
      <c r="CQ92" s="33">
        <f t="shared" si="162"/>
        <v>1.4608944241657422</v>
      </c>
      <c r="CR92" s="34">
        <f t="shared" si="162"/>
        <v>2.1253851507732096</v>
      </c>
      <c r="CT92" s="31">
        <f>MAX(CI$17:CI92)</f>
        <v>2.6577707934460681</v>
      </c>
      <c r="CU92" s="31">
        <f>MAX(CJ$17:CJ92)</f>
        <v>1.9896012114869466</v>
      </c>
      <c r="CV92" s="31">
        <f>MAX(CK$17:CK92)</f>
        <v>1.2166849772704122</v>
      </c>
      <c r="CW92" s="32">
        <f>MAX(CL$17:CL92)</f>
        <v>1.9743162037927502</v>
      </c>
      <c r="CX92" s="32">
        <f>MAX(CM$17:CM92)</f>
        <v>1.4236955233351274</v>
      </c>
      <c r="CY92" s="32">
        <f>MAX(CN$17:CN92)</f>
        <v>1.8413229388662726</v>
      </c>
      <c r="CZ92" s="33">
        <f>MAX(CO$17:CO92)</f>
        <v>1.9145820849903403</v>
      </c>
      <c r="DA92" s="33">
        <f>MAX(CP$17:CP92)</f>
        <v>1.7778035915402417</v>
      </c>
      <c r="DB92" s="33">
        <f>MAX(CQ$17:CQ92)</f>
        <v>1.4608944241657422</v>
      </c>
      <c r="DC92" s="34">
        <f>MAX(CR$17:CR92)</f>
        <v>2.2658332419751646</v>
      </c>
      <c r="DE92" s="7">
        <f t="shared" si="148"/>
        <v>6.6005147883419157E-2</v>
      </c>
      <c r="DF92" s="7">
        <f t="shared" si="148"/>
        <v>0</v>
      </c>
      <c r="DG92" s="7">
        <f t="shared" si="148"/>
        <v>0.139975395557175</v>
      </c>
      <c r="DH92" s="9">
        <f t="shared" si="148"/>
        <v>7.8019183825108862E-2</v>
      </c>
      <c r="DI92" s="9">
        <f t="shared" si="148"/>
        <v>8.9911711711300316E-2</v>
      </c>
      <c r="DJ92" s="9">
        <f t="shared" si="148"/>
        <v>3.8649117770276284E-2</v>
      </c>
      <c r="DK92" s="10">
        <f t="shared" si="148"/>
        <v>7.4913683530000432E-3</v>
      </c>
      <c r="DL92" s="10">
        <f t="shared" si="168"/>
        <v>0</v>
      </c>
      <c r="DM92" s="10">
        <f t="shared" si="168"/>
        <v>0</v>
      </c>
      <c r="DN92" s="13">
        <f t="shared" si="168"/>
        <v>6.1985184346366136E-2</v>
      </c>
      <c r="DP92" s="31">
        <f t="shared" si="149"/>
        <v>0.44306695079696512</v>
      </c>
      <c r="DQ92" s="31">
        <f t="shared" si="150"/>
        <v>1</v>
      </c>
      <c r="DR92" s="31">
        <f t="shared" si="151"/>
        <v>0.34729644089970135</v>
      </c>
      <c r="DS92" s="32">
        <f t="shared" si="152"/>
        <v>0.55415598075903971</v>
      </c>
      <c r="DT92" s="32">
        <f t="shared" si="153"/>
        <v>0.85528117369583534</v>
      </c>
      <c r="DU92" s="32">
        <f t="shared" si="154"/>
        <v>0.46718013433246619</v>
      </c>
      <c r="DV92" s="33">
        <f t="shared" si="155"/>
        <v>1</v>
      </c>
      <c r="DW92" s="33">
        <f t="shared" si="156"/>
        <v>1</v>
      </c>
      <c r="DX92" s="33">
        <f t="shared" si="157"/>
        <v>1</v>
      </c>
      <c r="DY92" s="34">
        <f t="shared" si="158"/>
        <v>0.70758573846442552</v>
      </c>
      <c r="EA92" s="72">
        <f t="shared" ref="EA92:EJ92" si="175">STDEV(U80:U91)*SQRT(12)</f>
        <v>0.17604175598870814</v>
      </c>
      <c r="EB92" s="72">
        <f t="shared" si="175"/>
        <v>2.0367402016358529E-2</v>
      </c>
      <c r="EC92" s="72">
        <f t="shared" si="175"/>
        <v>0.15359079026577169</v>
      </c>
      <c r="ED92" s="74">
        <f t="shared" si="175"/>
        <v>0.1335248701823622</v>
      </c>
      <c r="EE92" s="74">
        <f t="shared" si="175"/>
        <v>8.1878838893361658E-2</v>
      </c>
      <c r="EF92" s="74">
        <f t="shared" si="175"/>
        <v>0.18647402648599121</v>
      </c>
      <c r="EG92" s="75">
        <f t="shared" si="175"/>
        <v>3.8648172973932637E-2</v>
      </c>
      <c r="EH92" s="75">
        <f t="shared" si="175"/>
        <v>3.5708763516405166E-2</v>
      </c>
      <c r="EI92" s="75">
        <f t="shared" si="175"/>
        <v>1.8743266471505163E-2</v>
      </c>
      <c r="EJ92" s="76">
        <f t="shared" si="175"/>
        <v>0.11212531227201016</v>
      </c>
    </row>
    <row r="93" spans="1:140" x14ac:dyDescent="0.25">
      <c r="A93" s="3">
        <v>36677</v>
      </c>
      <c r="B93" s="4"/>
      <c r="C93" s="22">
        <v>5.0000000000000001E-3</v>
      </c>
      <c r="D93" s="22"/>
      <c r="E93" s="22">
        <v>-4.4000000000000004E-2</v>
      </c>
      <c r="F93" s="22">
        <v>-4.6600000000000003E-2</v>
      </c>
      <c r="G93" s="22">
        <v>3.7999999999999999E-2</v>
      </c>
      <c r="H93" s="22">
        <v>-9.0999999999999998E-2</v>
      </c>
      <c r="J93" s="7">
        <v>-3.4705363151099997E-2</v>
      </c>
      <c r="K93" s="7">
        <v>1.44310121927E-2</v>
      </c>
      <c r="L93" s="7">
        <v>6.1197273381599998E-2</v>
      </c>
      <c r="M93" s="9">
        <v>2.30137221891E-2</v>
      </c>
      <c r="N93" s="9">
        <v>5.6457612285800004E-3</v>
      </c>
      <c r="O93" s="9">
        <v>-4.15292808152E-2</v>
      </c>
      <c r="P93" s="10">
        <v>5.4045278809299997E-5</v>
      </c>
      <c r="Q93" s="10">
        <v>1.9237936196400001E-2</v>
      </c>
      <c r="R93" s="10">
        <v>1.607928474E-5</v>
      </c>
      <c r="S93" s="13">
        <v>-1.18850531869E-2</v>
      </c>
      <c r="T93" s="27"/>
      <c r="U93" s="7">
        <f t="shared" si="90"/>
        <v>-3.9705363151099994E-2</v>
      </c>
      <c r="V93" s="7">
        <f t="shared" si="90"/>
        <v>9.4310121927000008E-3</v>
      </c>
      <c r="W93" s="7">
        <f t="shared" si="90"/>
        <v>5.6197273381600001E-2</v>
      </c>
      <c r="X93" s="9">
        <f t="shared" si="90"/>
        <v>1.8013722189099999E-2</v>
      </c>
      <c r="Y93" s="9">
        <f t="shared" si="90"/>
        <v>6.4576122858000032E-4</v>
      </c>
      <c r="Z93" s="9">
        <f t="shared" ref="Z93:AD143" si="176">O93-$C93</f>
        <v>-4.6529280815199997E-2</v>
      </c>
      <c r="AA93" s="10">
        <f t="shared" si="176"/>
        <v>-4.9459547211906998E-3</v>
      </c>
      <c r="AB93" s="10">
        <f t="shared" si="176"/>
        <v>1.42379361964E-2</v>
      </c>
      <c r="AC93" s="10">
        <f t="shared" si="176"/>
        <v>-4.9839207152599999E-3</v>
      </c>
      <c r="AD93" s="13">
        <f t="shared" si="176"/>
        <v>-1.68850531869E-2</v>
      </c>
      <c r="AF93" s="7">
        <f t="shared" si="146"/>
        <v>-2.2139860515008589E-2</v>
      </c>
      <c r="AG93" s="7">
        <f t="shared" si="136"/>
        <v>1.6953773192861676E-2</v>
      </c>
      <c r="AH93" s="7">
        <f t="shared" si="137"/>
        <v>1.8903247575364018E-2</v>
      </c>
      <c r="AI93" s="9">
        <f t="shared" si="138"/>
        <v>1.8386362179493708E-2</v>
      </c>
      <c r="AJ93" s="9">
        <f t="shared" si="139"/>
        <v>-5.4159974860588838E-3</v>
      </c>
      <c r="AK93" s="9">
        <f t="shared" si="140"/>
        <v>-2.3935147398780641E-2</v>
      </c>
      <c r="AL93" s="10">
        <f t="shared" si="141"/>
        <v>3.1755436929672923E-3</v>
      </c>
      <c r="AM93" s="10">
        <f t="shared" si="142"/>
        <v>1.9173396249349304E-2</v>
      </c>
      <c r="AN93" s="10">
        <f t="shared" si="143"/>
        <v>-5.2266539261022239E-4</v>
      </c>
      <c r="AO93" s="13">
        <f t="shared" si="144"/>
        <v>-7.0559706042825215E-3</v>
      </c>
      <c r="AQ93" s="31">
        <f t="shared" si="160"/>
        <v>2.6211737237154344</v>
      </c>
      <c r="AR93" s="31">
        <f t="shared" si="160"/>
        <v>2.0183131708285256</v>
      </c>
      <c r="AS93" s="31">
        <f t="shared" si="160"/>
        <v>0.77695564222558822</v>
      </c>
      <c r="AT93" s="32">
        <f t="shared" si="160"/>
        <v>2.0516347106828738</v>
      </c>
      <c r="AU93" s="32">
        <f t="shared" si="160"/>
        <v>1.2922164719040981</v>
      </c>
      <c r="AV93" s="32">
        <f t="shared" si="160"/>
        <v>1.3479493815064485</v>
      </c>
      <c r="AW93" s="33">
        <f t="shared" si="160"/>
        <v>2.072176413101642</v>
      </c>
      <c r="AX93" s="33">
        <f t="shared" si="160"/>
        <v>1.831152817891174</v>
      </c>
      <c r="AY93" s="33">
        <f t="shared" si="160"/>
        <v>1.4793735585118184</v>
      </c>
      <c r="AZ93" s="34">
        <f t="shared" si="160"/>
        <v>2.1308084389637973</v>
      </c>
      <c r="BB93" s="31">
        <f>MAX(AQ$17:AQ93)</f>
        <v>3.0569826925210291</v>
      </c>
      <c r="BC93" s="31">
        <f>MAX(AR$17:AR93)</f>
        <v>2.0183131708285256</v>
      </c>
      <c r="BD93" s="31">
        <f>MAX(AS$17:AS93)</f>
        <v>1.2376229712026849</v>
      </c>
      <c r="BE93" s="32">
        <f>MAX(AT$17:AT93)</f>
        <v>2.5032101464783607</v>
      </c>
      <c r="BF93" s="32">
        <f>MAX(AU$17:AU93)</f>
        <v>1.4322686838680392</v>
      </c>
      <c r="BG93" s="32">
        <f>MAX(AV$17:AV93)</f>
        <v>1.7414021417747874</v>
      </c>
      <c r="BH93" s="33">
        <f>MAX(AW$17:AW93)</f>
        <v>2.0877041888930292</v>
      </c>
      <c r="BI93" s="33">
        <f>MAX(AX$17:AX93)</f>
        <v>1.831152817891174</v>
      </c>
      <c r="BJ93" s="33">
        <f>MAX(AY$17:AY93)</f>
        <v>1.4793735585118184</v>
      </c>
      <c r="BK93" s="34">
        <f>MAX(AZ$17:AZ93)</f>
        <v>2.3107228040997594</v>
      </c>
      <c r="BM93" s="7">
        <f t="shared" si="147"/>
        <v>0.14256180444587083</v>
      </c>
      <c r="BN93" s="7">
        <f t="shared" si="147"/>
        <v>0</v>
      </c>
      <c r="BO93" s="7">
        <f t="shared" si="147"/>
        <v>0.3722194397615568</v>
      </c>
      <c r="BP93" s="9">
        <f t="shared" si="147"/>
        <v>0.18039853203327152</v>
      </c>
      <c r="BQ93" s="9">
        <f t="shared" si="147"/>
        <v>9.7783477039874112E-2</v>
      </c>
      <c r="BR93" s="9">
        <f t="shared" si="147"/>
        <v>0.22594020693424843</v>
      </c>
      <c r="BS93" s="10">
        <f t="shared" si="147"/>
        <v>7.4377279472819116E-3</v>
      </c>
      <c r="BT93" s="10">
        <f t="shared" si="167"/>
        <v>0</v>
      </c>
      <c r="BU93" s="10">
        <f t="shared" si="167"/>
        <v>0</v>
      </c>
      <c r="BV93" s="13">
        <f t="shared" si="167"/>
        <v>7.7860643785032171E-2</v>
      </c>
      <c r="BX93" s="72">
        <f t="shared" si="161"/>
        <v>-1.2592134181644052E-2</v>
      </c>
      <c r="BY93" s="72">
        <f t="shared" si="161"/>
        <v>1.4431012192700002E-2</v>
      </c>
      <c r="BZ93" s="72">
        <f t="shared" si="161"/>
        <v>2.4517113033697205E-2</v>
      </c>
      <c r="CA93" s="9">
        <f t="shared" si="161"/>
        <v>1.4982411886821586E-2</v>
      </c>
      <c r="CB93" s="9">
        <f t="shared" si="161"/>
        <v>5.5523074215071671E-3</v>
      </c>
      <c r="CC93" s="9">
        <f t="shared" si="161"/>
        <v>-1.6737555661638176E-2</v>
      </c>
      <c r="CD93" s="10">
        <f t="shared" si="161"/>
        <v>5.4045278809300261E-5</v>
      </c>
      <c r="CE93" s="10">
        <f t="shared" si="170"/>
        <v>1.9237936196400001E-2</v>
      </c>
      <c r="CF93" s="10">
        <f t="shared" si="170"/>
        <v>1.6079284740000248E-5</v>
      </c>
      <c r="CG93" s="13">
        <f t="shared" si="170"/>
        <v>-6.9476228282637368E-3</v>
      </c>
      <c r="CI93" s="31">
        <f t="shared" si="162"/>
        <v>2.4510862274395868</v>
      </c>
      <c r="CJ93" s="31">
        <f t="shared" si="162"/>
        <v>2.0183131708285256</v>
      </c>
      <c r="CK93" s="31">
        <f t="shared" si="162"/>
        <v>1.0720332089274385</v>
      </c>
      <c r="CL93" s="32">
        <f t="shared" si="162"/>
        <v>1.847553874614615</v>
      </c>
      <c r="CM93" s="32">
        <f t="shared" si="162"/>
        <v>1.3028826834275571</v>
      </c>
      <c r="CN93" s="32">
        <f t="shared" si="162"/>
        <v>1.7405293232051589</v>
      </c>
      <c r="CO93" s="33">
        <f t="shared" si="162"/>
        <v>1.9003419443094423</v>
      </c>
      <c r="CP93" s="33">
        <f t="shared" si="162"/>
        <v>1.8120048636040236</v>
      </c>
      <c r="CQ93" s="33">
        <f t="shared" si="162"/>
        <v>1.4609179143031634</v>
      </c>
      <c r="CR93" s="34">
        <f t="shared" si="162"/>
        <v>2.1106187763808446</v>
      </c>
      <c r="CT93" s="31">
        <f>MAX(CI$17:CI93)</f>
        <v>2.6577707934460681</v>
      </c>
      <c r="CU93" s="31">
        <f>MAX(CJ$17:CJ93)</f>
        <v>2.0183131708285256</v>
      </c>
      <c r="CV93" s="31">
        <f>MAX(CK$17:CK93)</f>
        <v>1.2166849772704122</v>
      </c>
      <c r="CW93" s="32">
        <f>MAX(CL$17:CL93)</f>
        <v>1.9743162037927502</v>
      </c>
      <c r="CX93" s="32">
        <f>MAX(CM$17:CM93)</f>
        <v>1.4236955233351274</v>
      </c>
      <c r="CY93" s="32">
        <f>MAX(CN$17:CN93)</f>
        <v>1.8413229388662726</v>
      </c>
      <c r="CZ93" s="33">
        <f>MAX(CO$17:CO93)</f>
        <v>1.9145820849903403</v>
      </c>
      <c r="DA93" s="33">
        <f>MAX(CP$17:CP93)</f>
        <v>1.8120048636040236</v>
      </c>
      <c r="DB93" s="33">
        <f>MAX(CQ$17:CQ93)</f>
        <v>1.4609179143031634</v>
      </c>
      <c r="DC93" s="34">
        <f>MAX(CR$17:CR93)</f>
        <v>2.2658332419751646</v>
      </c>
      <c r="DE93" s="7">
        <f t="shared" si="148"/>
        <v>7.776613638623589E-2</v>
      </c>
      <c r="DF93" s="7">
        <f t="shared" si="148"/>
        <v>0</v>
      </c>
      <c r="DG93" s="7">
        <f t="shared" si="148"/>
        <v>0.11889007511828958</v>
      </c>
      <c r="DH93" s="9">
        <f t="shared" si="148"/>
        <v>6.4205687485428681E-2</v>
      </c>
      <c r="DI93" s="9">
        <f t="shared" si="148"/>
        <v>8.4858621754008184E-2</v>
      </c>
      <c r="DJ93" s="9">
        <f t="shared" si="148"/>
        <v>5.4739781671961231E-2</v>
      </c>
      <c r="DK93" s="10">
        <f t="shared" si="148"/>
        <v>7.437727947281988E-3</v>
      </c>
      <c r="DL93" s="10">
        <f t="shared" si="168"/>
        <v>0</v>
      </c>
      <c r="DM93" s="10">
        <f t="shared" si="168"/>
        <v>0</v>
      </c>
      <c r="DN93" s="13">
        <f t="shared" si="168"/>
        <v>6.8502157492851032E-2</v>
      </c>
      <c r="DP93" s="31">
        <f t="shared" si="149"/>
        <v>0.35625837640498825</v>
      </c>
      <c r="DQ93" s="31">
        <f t="shared" si="150"/>
        <v>1</v>
      </c>
      <c r="DR93" s="31">
        <f t="shared" si="151"/>
        <v>0.38451312096358503</v>
      </c>
      <c r="DS93" s="32">
        <f t="shared" si="152"/>
        <v>0.53202918662602539</v>
      </c>
      <c r="DT93" s="32">
        <f t="shared" si="153"/>
        <v>0.92668238942619929</v>
      </c>
      <c r="DU93" s="32">
        <f t="shared" si="154"/>
        <v>0.382499589783592</v>
      </c>
      <c r="DV93" s="33">
        <f t="shared" si="155"/>
        <v>1</v>
      </c>
      <c r="DW93" s="33">
        <f t="shared" si="156"/>
        <v>1</v>
      </c>
      <c r="DX93" s="33">
        <f t="shared" si="157"/>
        <v>1</v>
      </c>
      <c r="DY93" s="34">
        <f t="shared" si="158"/>
        <v>0.5906347671829919</v>
      </c>
      <c r="EA93" s="72">
        <f t="shared" ref="EA93:EJ93" si="177">STDEV(U81:U92)*SQRT(12)</f>
        <v>0.20793322892627472</v>
      </c>
      <c r="EB93" s="72">
        <f t="shared" si="177"/>
        <v>1.8858922781751889E-2</v>
      </c>
      <c r="EC93" s="72">
        <f t="shared" si="177"/>
        <v>0.15700367989857858</v>
      </c>
      <c r="ED93" s="74">
        <f t="shared" si="177"/>
        <v>0.14773269239225412</v>
      </c>
      <c r="EE93" s="74">
        <f t="shared" si="177"/>
        <v>7.738767194342501E-2</v>
      </c>
      <c r="EF93" s="74">
        <f t="shared" si="177"/>
        <v>0.21373462427920545</v>
      </c>
      <c r="EG93" s="75">
        <f t="shared" si="177"/>
        <v>4.1905834856967937E-2</v>
      </c>
      <c r="EH93" s="75">
        <f t="shared" si="177"/>
        <v>4.0055910728121112E-2</v>
      </c>
      <c r="EI93" s="75">
        <f t="shared" si="177"/>
        <v>1.5384402429948917E-2</v>
      </c>
      <c r="EJ93" s="76">
        <f t="shared" si="177"/>
        <v>0.13064917913725732</v>
      </c>
    </row>
    <row r="94" spans="1:140" x14ac:dyDescent="0.25">
      <c r="A94" s="3">
        <v>36707</v>
      </c>
      <c r="B94" s="4"/>
      <c r="C94" s="22">
        <v>4.0000000000000001E-3</v>
      </c>
      <c r="D94" s="22"/>
      <c r="E94" s="22">
        <v>4.7599999999999996E-2</v>
      </c>
      <c r="F94" s="22">
        <v>0.13739999999999999</v>
      </c>
      <c r="G94" s="22">
        <v>-9.9199999999999997E-2</v>
      </c>
      <c r="H94" s="22">
        <v>0.16550000000000001</v>
      </c>
      <c r="J94" s="7">
        <v>6.1140498001799999E-2</v>
      </c>
      <c r="K94" s="7">
        <v>1.7981854933500001E-2</v>
      </c>
      <c r="L94" s="7">
        <v>-7.0061725638800004E-2</v>
      </c>
      <c r="M94" s="9">
        <v>1.3026880285899999E-2</v>
      </c>
      <c r="N94" s="9">
        <v>-1.13924569374E-2</v>
      </c>
      <c r="O94" s="9">
        <v>5.5154049743399998E-2</v>
      </c>
      <c r="P94" s="10">
        <v>1.9173858443899999E-2</v>
      </c>
      <c r="Q94" s="10">
        <v>1.9515332931900001E-2</v>
      </c>
      <c r="R94" s="10">
        <v>9.0770516927500006E-3</v>
      </c>
      <c r="S94" s="13">
        <v>3.6447151419700001E-2</v>
      </c>
      <c r="T94" s="27"/>
      <c r="U94" s="7">
        <f t="shared" ref="U94:Y144" si="178">J94-$C94</f>
        <v>5.7140498001800002E-2</v>
      </c>
      <c r="V94" s="7">
        <f t="shared" si="178"/>
        <v>1.3981854933500001E-2</v>
      </c>
      <c r="W94" s="7">
        <f t="shared" si="178"/>
        <v>-7.4061725638800008E-2</v>
      </c>
      <c r="X94" s="9">
        <f t="shared" si="178"/>
        <v>9.0268802858999991E-3</v>
      </c>
      <c r="Y94" s="9">
        <f t="shared" si="178"/>
        <v>-1.53924569374E-2</v>
      </c>
      <c r="Z94" s="9">
        <f t="shared" si="176"/>
        <v>5.1154049743400001E-2</v>
      </c>
      <c r="AA94" s="10">
        <f t="shared" si="176"/>
        <v>1.5173858443899998E-2</v>
      </c>
      <c r="AB94" s="10">
        <f t="shared" si="176"/>
        <v>1.5515332931900001E-2</v>
      </c>
      <c r="AC94" s="10">
        <f t="shared" si="176"/>
        <v>5.0770516927500006E-3</v>
      </c>
      <c r="AD94" s="13">
        <f t="shared" si="176"/>
        <v>3.2447151419700004E-2</v>
      </c>
      <c r="AF94" s="7">
        <f t="shared" si="146"/>
        <v>3.2600434733718701E-2</v>
      </c>
      <c r="AG94" s="7">
        <f t="shared" si="136"/>
        <v>3.9710425529941324E-3</v>
      </c>
      <c r="AH94" s="7">
        <f t="shared" si="137"/>
        <v>-3.2894378619154875E-2</v>
      </c>
      <c r="AI94" s="9">
        <f t="shared" si="138"/>
        <v>-4.4654131082071218E-3</v>
      </c>
      <c r="AJ94" s="9">
        <f t="shared" si="139"/>
        <v>-1.4940921429598185E-2</v>
      </c>
      <c r="AK94" s="9">
        <f t="shared" si="140"/>
        <v>2.3900086220754641E-2</v>
      </c>
      <c r="AL94" s="10">
        <f t="shared" si="141"/>
        <v>-8.60902281721216E-4</v>
      </c>
      <c r="AM94" s="10">
        <f t="shared" si="142"/>
        <v>4.5383480935522903E-3</v>
      </c>
      <c r="AN94" s="10">
        <f t="shared" si="143"/>
        <v>-2.1999772461731466E-3</v>
      </c>
      <c r="AO94" s="13">
        <f t="shared" si="144"/>
        <v>1.558568122764389E-2</v>
      </c>
      <c r="AQ94" s="31">
        <f t="shared" si="160"/>
        <v>2.7814335905326284</v>
      </c>
      <c r="AR94" s="31">
        <f t="shared" si="160"/>
        <v>2.0546061854767363</v>
      </c>
      <c r="AS94" s="31">
        <f t="shared" si="160"/>
        <v>0.72252078918646145</v>
      </c>
      <c r="AT94" s="32">
        <f t="shared" si="160"/>
        <v>2.0783611104493365</v>
      </c>
      <c r="AU94" s="32">
        <f t="shared" si="160"/>
        <v>1.2774949513941316</v>
      </c>
      <c r="AV94" s="32">
        <f t="shared" si="160"/>
        <v>1.4222942487456405</v>
      </c>
      <c r="AW94" s="33">
        <f t="shared" si="160"/>
        <v>2.1119080303172417</v>
      </c>
      <c r="AX94" s="33">
        <f t="shared" si="160"/>
        <v>1.866888374781507</v>
      </c>
      <c r="AY94" s="33">
        <f t="shared" si="160"/>
        <v>1.4928019087753177</v>
      </c>
      <c r="AZ94" s="34">
        <f t="shared" si="160"/>
        <v>2.2084703367850853</v>
      </c>
      <c r="BB94" s="31">
        <f>MAX(AQ$17:AQ94)</f>
        <v>3.0569826925210291</v>
      </c>
      <c r="BC94" s="31">
        <f>MAX(AR$17:AR94)</f>
        <v>2.0546061854767363</v>
      </c>
      <c r="BD94" s="31">
        <f>MAX(AS$17:AS94)</f>
        <v>1.2376229712026849</v>
      </c>
      <c r="BE94" s="32">
        <f>MAX(AT$17:AT94)</f>
        <v>2.5032101464783607</v>
      </c>
      <c r="BF94" s="32">
        <f>MAX(AU$17:AU94)</f>
        <v>1.4322686838680392</v>
      </c>
      <c r="BG94" s="32">
        <f>MAX(AV$17:AV94)</f>
        <v>1.7414021417747874</v>
      </c>
      <c r="BH94" s="33">
        <f>MAX(AW$17:AW94)</f>
        <v>2.1119080303172417</v>
      </c>
      <c r="BI94" s="33">
        <f>MAX(AX$17:AX94)</f>
        <v>1.866888374781507</v>
      </c>
      <c r="BJ94" s="33">
        <f>MAX(AY$17:AY94)</f>
        <v>1.4928019087753177</v>
      </c>
      <c r="BK94" s="34">
        <f>MAX(AZ$17:AZ94)</f>
        <v>2.3107228040997594</v>
      </c>
      <c r="BM94" s="7">
        <f t="shared" si="147"/>
        <v>9.0137606163926673E-2</v>
      </c>
      <c r="BN94" s="7">
        <f t="shared" si="147"/>
        <v>0</v>
      </c>
      <c r="BO94" s="7">
        <f t="shared" si="147"/>
        <v>0.41620282913435469</v>
      </c>
      <c r="BP94" s="9">
        <f t="shared" si="147"/>
        <v>0.16972168182792116</v>
      </c>
      <c r="BQ94" s="9">
        <f t="shared" si="147"/>
        <v>0.10806193992590815</v>
      </c>
      <c r="BR94" s="9">
        <f t="shared" si="147"/>
        <v>0.18324767460313401</v>
      </c>
      <c r="BS94" s="10">
        <f t="shared" si="147"/>
        <v>0</v>
      </c>
      <c r="BT94" s="10">
        <f t="shared" si="167"/>
        <v>0</v>
      </c>
      <c r="BU94" s="10">
        <f t="shared" si="167"/>
        <v>0</v>
      </c>
      <c r="BV94" s="13">
        <f t="shared" si="167"/>
        <v>4.4251291039000627E-2</v>
      </c>
      <c r="BX94" s="72">
        <f t="shared" si="161"/>
        <v>2.4356781045093746E-2</v>
      </c>
      <c r="BY94" s="72">
        <f t="shared" si="161"/>
        <v>1.7981854933500001E-2</v>
      </c>
      <c r="BZ94" s="72">
        <f t="shared" si="161"/>
        <v>-2.4477705269323753E-2</v>
      </c>
      <c r="CA94" s="9">
        <f t="shared" si="161"/>
        <v>8.8025637762778799E-3</v>
      </c>
      <c r="CB94" s="9">
        <f t="shared" si="161"/>
        <v>-1.026391877388971E-2</v>
      </c>
      <c r="CC94" s="9">
        <f t="shared" si="161"/>
        <v>2.3566403042619959E-2</v>
      </c>
      <c r="CD94" s="10">
        <f t="shared" si="161"/>
        <v>1.9173858443899999E-2</v>
      </c>
      <c r="CE94" s="10">
        <f t="shared" si="170"/>
        <v>1.9515332931900001E-2</v>
      </c>
      <c r="CF94" s="10">
        <f t="shared" si="170"/>
        <v>9.0770516927500006E-3</v>
      </c>
      <c r="CG94" s="13">
        <f t="shared" si="170"/>
        <v>2.3164415724525798E-2</v>
      </c>
      <c r="CI94" s="31">
        <f t="shared" si="162"/>
        <v>2.5107867980039775</v>
      </c>
      <c r="CJ94" s="31">
        <f t="shared" si="162"/>
        <v>2.0546061854767363</v>
      </c>
      <c r="CK94" s="31">
        <f t="shared" si="162"/>
        <v>1.0457922960003851</v>
      </c>
      <c r="CL94" s="32">
        <f t="shared" si="162"/>
        <v>1.8638170854260194</v>
      </c>
      <c r="CM94" s="32">
        <f t="shared" si="162"/>
        <v>1.2895100013929492</v>
      </c>
      <c r="CN94" s="32">
        <f t="shared" si="162"/>
        <v>1.7815473387433101</v>
      </c>
      <c r="CO94" s="33">
        <f t="shared" si="162"/>
        <v>1.9367788317446373</v>
      </c>
      <c r="CP94" s="33">
        <f t="shared" si="162"/>
        <v>1.8473667417914781</v>
      </c>
      <c r="CQ94" s="33">
        <f t="shared" si="162"/>
        <v>1.4741787417301579</v>
      </c>
      <c r="CR94" s="34">
        <f t="shared" si="162"/>
        <v>2.1595100271529204</v>
      </c>
      <c r="CT94" s="31">
        <f>MAX(CI$17:CI94)</f>
        <v>2.6577707934460681</v>
      </c>
      <c r="CU94" s="31">
        <f>MAX(CJ$17:CJ94)</f>
        <v>2.0546061854767363</v>
      </c>
      <c r="CV94" s="31">
        <f>MAX(CK$17:CK94)</f>
        <v>1.2166849772704122</v>
      </c>
      <c r="CW94" s="32">
        <f>MAX(CL$17:CL94)</f>
        <v>1.9743162037927502</v>
      </c>
      <c r="CX94" s="32">
        <f>MAX(CM$17:CM94)</f>
        <v>1.4236955233351274</v>
      </c>
      <c r="CY94" s="32">
        <f>MAX(CN$17:CN94)</f>
        <v>1.8413229388662726</v>
      </c>
      <c r="CZ94" s="33">
        <f>MAX(CO$17:CO94)</f>
        <v>1.9367788317446373</v>
      </c>
      <c r="DA94" s="33">
        <f>MAX(CP$17:CP94)</f>
        <v>1.8473667417914781</v>
      </c>
      <c r="DB94" s="33">
        <f>MAX(CQ$17:CQ94)</f>
        <v>1.4741787417301579</v>
      </c>
      <c r="DC94" s="34">
        <f>MAX(CR$17:CR94)</f>
        <v>2.2658332419751646</v>
      </c>
      <c r="DE94" s="7">
        <f t="shared" si="148"/>
        <v>5.5303488097824656E-2</v>
      </c>
      <c r="DF94" s="7">
        <f t="shared" si="148"/>
        <v>0</v>
      </c>
      <c r="DG94" s="7">
        <f t="shared" si="148"/>
        <v>0.14045762416942018</v>
      </c>
      <c r="DH94" s="9">
        <f t="shared" si="148"/>
        <v>5.5968298368041042E-2</v>
      </c>
      <c r="DI94" s="9">
        <f t="shared" si="148"/>
        <v>9.4251558526950469E-2</v>
      </c>
      <c r="DJ94" s="9">
        <f t="shared" si="148"/>
        <v>3.2463398386687783E-2</v>
      </c>
      <c r="DK94" s="10">
        <f t="shared" si="148"/>
        <v>0</v>
      </c>
      <c r="DL94" s="10">
        <f t="shared" si="168"/>
        <v>0</v>
      </c>
      <c r="DM94" s="10">
        <f t="shared" si="168"/>
        <v>0</v>
      </c>
      <c r="DN94" s="13">
        <f t="shared" si="168"/>
        <v>4.6924554222516589E-2</v>
      </c>
      <c r="DP94" s="31">
        <f t="shared" si="149"/>
        <v>0.38004166618170943</v>
      </c>
      <c r="DQ94" s="31">
        <f t="shared" si="150"/>
        <v>1</v>
      </c>
      <c r="DR94" s="31">
        <f t="shared" si="151"/>
        <v>0.30745579829123154</v>
      </c>
      <c r="DS94" s="32">
        <f t="shared" si="152"/>
        <v>0.54711312566023418</v>
      </c>
      <c r="DT94" s="32">
        <f t="shared" si="153"/>
        <v>0.92481937182609519</v>
      </c>
      <c r="DU94" s="32">
        <f t="shared" si="154"/>
        <v>0.40334058560835151</v>
      </c>
      <c r="DV94" s="33">
        <f t="shared" si="155"/>
        <v>1</v>
      </c>
      <c r="DW94" s="33">
        <f t="shared" si="156"/>
        <v>1</v>
      </c>
      <c r="DX94" s="33">
        <f t="shared" si="157"/>
        <v>1</v>
      </c>
      <c r="DY94" s="34">
        <f t="shared" si="158"/>
        <v>0.63425278752219849</v>
      </c>
      <c r="EA94" s="72">
        <f t="shared" ref="EA94:EJ94" si="179">STDEV(U82:U93)*SQRT(12)</f>
        <v>0.21462253017381741</v>
      </c>
      <c r="EB94" s="72">
        <f t="shared" si="179"/>
        <v>1.8769844044549767E-2</v>
      </c>
      <c r="EC94" s="72">
        <f t="shared" si="179"/>
        <v>0.17297052857384115</v>
      </c>
      <c r="ED94" s="74">
        <f t="shared" si="179"/>
        <v>0.14867839342334138</v>
      </c>
      <c r="EE94" s="74">
        <f t="shared" si="179"/>
        <v>7.4158063632393592E-2</v>
      </c>
      <c r="EF94" s="74">
        <f t="shared" si="179"/>
        <v>0.22110065385542713</v>
      </c>
      <c r="EG94" s="75">
        <f t="shared" si="179"/>
        <v>4.2738827233328329E-2</v>
      </c>
      <c r="EH94" s="75">
        <f t="shared" si="179"/>
        <v>4.0028410774818529E-2</v>
      </c>
      <c r="EI94" s="75">
        <f t="shared" si="179"/>
        <v>1.6188136017481217E-2</v>
      </c>
      <c r="EJ94" s="76">
        <f t="shared" si="179"/>
        <v>0.13300451111202299</v>
      </c>
    </row>
    <row r="95" spans="1:140" x14ac:dyDescent="0.25">
      <c r="A95" s="3">
        <v>36738</v>
      </c>
      <c r="B95" s="4"/>
      <c r="C95" s="22">
        <v>4.7999999999999996E-3</v>
      </c>
      <c r="D95" s="22"/>
      <c r="E95" s="22">
        <v>-2.1899999999999999E-2</v>
      </c>
      <c r="F95" s="22">
        <v>-2.7900000000000001E-2</v>
      </c>
      <c r="G95" s="22">
        <v>8.4499999999999992E-2</v>
      </c>
      <c r="H95" s="22">
        <v>-8.0000000000000004E-4</v>
      </c>
      <c r="J95" s="7">
        <v>-6.8826713671799999E-3</v>
      </c>
      <c r="K95" s="7">
        <v>1.17355499232E-2</v>
      </c>
      <c r="L95" s="7">
        <v>3.53189264445E-2</v>
      </c>
      <c r="M95" s="9">
        <v>1.7567965114600001E-2</v>
      </c>
      <c r="N95" s="9">
        <v>-2.1056643468199999E-2</v>
      </c>
      <c r="O95" s="9">
        <v>5.2769334356700002E-3</v>
      </c>
      <c r="P95" s="10">
        <v>4.4506187909700004E-3</v>
      </c>
      <c r="Q95" s="10">
        <v>1.4025500028E-2</v>
      </c>
      <c r="R95" s="10">
        <v>5.0027386174399998E-3</v>
      </c>
      <c r="S95" s="13">
        <v>5.7392443465700002E-4</v>
      </c>
      <c r="T95" s="27"/>
      <c r="U95" s="7">
        <f t="shared" si="178"/>
        <v>-1.168267136718E-2</v>
      </c>
      <c r="V95" s="7">
        <f t="shared" si="178"/>
        <v>6.9355499232000009E-3</v>
      </c>
      <c r="W95" s="7">
        <f t="shared" si="178"/>
        <v>3.0518926444500001E-2</v>
      </c>
      <c r="X95" s="9">
        <f t="shared" si="178"/>
        <v>1.2767965114600002E-2</v>
      </c>
      <c r="Y95" s="9">
        <f t="shared" si="178"/>
        <v>-2.5856643468199998E-2</v>
      </c>
      <c r="Z95" s="9">
        <f t="shared" si="176"/>
        <v>4.7693343567000064E-4</v>
      </c>
      <c r="AA95" s="10">
        <f t="shared" si="176"/>
        <v>-3.4938120902999921E-4</v>
      </c>
      <c r="AB95" s="10">
        <f t="shared" si="176"/>
        <v>9.2255000279999992E-3</v>
      </c>
      <c r="AC95" s="10">
        <f t="shared" si="176"/>
        <v>2.0273861744000022E-4</v>
      </c>
      <c r="AD95" s="13">
        <f t="shared" si="176"/>
        <v>-4.2260755653429991E-3</v>
      </c>
      <c r="AF95" s="7">
        <f t="shared" si="146"/>
        <v>-4.2758260070953295E-3</v>
      </c>
      <c r="AG95" s="7">
        <f t="shared" si="136"/>
        <v>1.0228049223440793E-2</v>
      </c>
      <c r="AH95" s="7">
        <f t="shared" si="137"/>
        <v>1.2154991680316127E-2</v>
      </c>
      <c r="AI95" s="9">
        <f t="shared" si="138"/>
        <v>9.7954628801305184E-3</v>
      </c>
      <c r="AJ95" s="9">
        <f t="shared" si="139"/>
        <v>-3.0346963292926878E-2</v>
      </c>
      <c r="AK95" s="9">
        <f t="shared" si="140"/>
        <v>1.1044397175742956E-2</v>
      </c>
      <c r="AL95" s="10">
        <f t="shared" si="141"/>
        <v>1.944024115727114E-3</v>
      </c>
      <c r="AM95" s="10">
        <f t="shared" si="142"/>
        <v>1.0321822175952971E-2</v>
      </c>
      <c r="AN95" s="10">
        <f t="shared" si="143"/>
        <v>1.8319406411731651E-3</v>
      </c>
      <c r="AO95" s="13">
        <f t="shared" si="144"/>
        <v>-8.3652591198629016E-4</v>
      </c>
      <c r="AQ95" s="31">
        <f t="shared" si="160"/>
        <v>2.7622898971993566</v>
      </c>
      <c r="AR95" s="31">
        <f t="shared" si="160"/>
        <v>2.0787181189389141</v>
      </c>
      <c r="AS95" s="31">
        <f t="shared" si="160"/>
        <v>0.74803944779436016</v>
      </c>
      <c r="AT95" s="32">
        <f t="shared" si="160"/>
        <v>2.1148736859332513</v>
      </c>
      <c r="AU95" s="32">
        <f t="shared" si="160"/>
        <v>1.2505951956701999</v>
      </c>
      <c r="AV95" s="32">
        <f t="shared" si="160"/>
        <v>1.4297996008222074</v>
      </c>
      <c r="AW95" s="33">
        <f t="shared" si="160"/>
        <v>2.1213073278817722</v>
      </c>
      <c r="AX95" s="33">
        <f t="shared" si="160"/>
        <v>1.8930724177342781</v>
      </c>
      <c r="AY95" s="33">
        <f t="shared" si="160"/>
        <v>1.5002700065325363</v>
      </c>
      <c r="AZ95" s="34">
        <f t="shared" si="160"/>
        <v>2.2097378318745813</v>
      </c>
      <c r="BB95" s="31">
        <f>MAX(AQ$17:AQ95)</f>
        <v>3.0569826925210291</v>
      </c>
      <c r="BC95" s="31">
        <f>MAX(AR$17:AR95)</f>
        <v>2.0787181189389141</v>
      </c>
      <c r="BD95" s="31">
        <f>MAX(AS$17:AS95)</f>
        <v>1.2376229712026849</v>
      </c>
      <c r="BE95" s="32">
        <f>MAX(AT$17:AT95)</f>
        <v>2.5032101464783607</v>
      </c>
      <c r="BF95" s="32">
        <f>MAX(AU$17:AU95)</f>
        <v>1.4322686838680392</v>
      </c>
      <c r="BG95" s="32">
        <f>MAX(AV$17:AV95)</f>
        <v>1.7414021417747874</v>
      </c>
      <c r="BH95" s="33">
        <f>MAX(AW$17:AW95)</f>
        <v>2.1213073278817722</v>
      </c>
      <c r="BI95" s="33">
        <f>MAX(AX$17:AX95)</f>
        <v>1.8930724177342781</v>
      </c>
      <c r="BJ95" s="33">
        <f>MAX(AY$17:AY95)</f>
        <v>1.5002700065325363</v>
      </c>
      <c r="BK95" s="34">
        <f>MAX(AZ$17:AZ95)</f>
        <v>2.3107228040997594</v>
      </c>
      <c r="BM95" s="7">
        <f t="shared" si="147"/>
        <v>9.6399890010056138E-2</v>
      </c>
      <c r="BN95" s="7">
        <f t="shared" si="147"/>
        <v>0</v>
      </c>
      <c r="BO95" s="7">
        <f t="shared" si="147"/>
        <v>0.39558373979804379</v>
      </c>
      <c r="BP95" s="9">
        <f t="shared" si="147"/>
        <v>0.15513538129886548</v>
      </c>
      <c r="BQ95" s="9">
        <f t="shared" si="147"/>
        <v>0.1268431616526062</v>
      </c>
      <c r="BR95" s="9">
        <f t="shared" si="147"/>
        <v>0.17893772694858615</v>
      </c>
      <c r="BS95" s="10">
        <f t="shared" si="147"/>
        <v>0</v>
      </c>
      <c r="BT95" s="10">
        <f t="shared" si="167"/>
        <v>0</v>
      </c>
      <c r="BU95" s="10">
        <f t="shared" si="167"/>
        <v>0</v>
      </c>
      <c r="BV95" s="13">
        <f t="shared" si="167"/>
        <v>4.3702763501536096E-2</v>
      </c>
      <c r="BX95" s="72">
        <f t="shared" si="161"/>
        <v>3.6009810816356284E-4</v>
      </c>
      <c r="BY95" s="72">
        <f t="shared" si="161"/>
        <v>1.17355499232E-2</v>
      </c>
      <c r="BZ95" s="72">
        <f t="shared" si="161"/>
        <v>1.4183220892985123E-2</v>
      </c>
      <c r="CA95" s="9">
        <f t="shared" si="161"/>
        <v>1.1785521302169637E-2</v>
      </c>
      <c r="CB95" s="9">
        <f t="shared" si="161"/>
        <v>-1.911272476979203E-2</v>
      </c>
      <c r="CC95" s="9">
        <f t="shared" si="161"/>
        <v>4.9923666112393411E-3</v>
      </c>
      <c r="CD95" s="10">
        <f t="shared" si="161"/>
        <v>4.4506187909700004E-3</v>
      </c>
      <c r="CE95" s="10">
        <f t="shared" si="170"/>
        <v>1.4025500027999998E-2</v>
      </c>
      <c r="CF95" s="10">
        <f t="shared" si="170"/>
        <v>5.0027386174399998E-3</v>
      </c>
      <c r="CG95" s="13">
        <f t="shared" si="170"/>
        <v>2.1195997924017516E-3</v>
      </c>
      <c r="CI95" s="31">
        <f t="shared" si="162"/>
        <v>2.5116909275799406</v>
      </c>
      <c r="CJ95" s="31">
        <f t="shared" si="162"/>
        <v>2.0787181189389141</v>
      </c>
      <c r="CK95" s="31">
        <f t="shared" si="162"/>
        <v>1.0606249991427406</v>
      </c>
      <c r="CL95" s="32">
        <f t="shared" si="162"/>
        <v>1.8857831413896553</v>
      </c>
      <c r="CM95" s="32">
        <f t="shared" si="162"/>
        <v>1.2648639516484317</v>
      </c>
      <c r="CN95" s="32">
        <f t="shared" si="162"/>
        <v>1.7904414761935943</v>
      </c>
      <c r="CO95" s="33">
        <f t="shared" si="162"/>
        <v>1.945398696007153</v>
      </c>
      <c r="CP95" s="33">
        <f t="shared" si="162"/>
        <v>1.8732769840802008</v>
      </c>
      <c r="CQ95" s="33">
        <f t="shared" si="162"/>
        <v>1.4815536726504206</v>
      </c>
      <c r="CR95" s="34">
        <f t="shared" si="162"/>
        <v>2.1640873241581633</v>
      </c>
      <c r="CT95" s="31">
        <f>MAX(CI$17:CI95)</f>
        <v>2.6577707934460681</v>
      </c>
      <c r="CU95" s="31">
        <f>MAX(CJ$17:CJ95)</f>
        <v>2.0787181189389141</v>
      </c>
      <c r="CV95" s="31">
        <f>MAX(CK$17:CK95)</f>
        <v>1.2166849772704122</v>
      </c>
      <c r="CW95" s="32">
        <f>MAX(CL$17:CL95)</f>
        <v>1.9743162037927502</v>
      </c>
      <c r="CX95" s="32">
        <f>MAX(CM$17:CM95)</f>
        <v>1.4236955233351274</v>
      </c>
      <c r="CY95" s="32">
        <f>MAX(CN$17:CN95)</f>
        <v>1.8413229388662726</v>
      </c>
      <c r="CZ95" s="33">
        <f>MAX(CO$17:CO95)</f>
        <v>1.945398696007153</v>
      </c>
      <c r="DA95" s="33">
        <f>MAX(CP$17:CP95)</f>
        <v>1.8732769840802008</v>
      </c>
      <c r="DB95" s="33">
        <f>MAX(CQ$17:CQ95)</f>
        <v>1.4815536726504206</v>
      </c>
      <c r="DC95" s="34">
        <f>MAX(CR$17:CR95)</f>
        <v>2.2658332419751646</v>
      </c>
      <c r="DE95" s="7">
        <f t="shared" si="148"/>
        <v>5.4963304671100041E-2</v>
      </c>
      <c r="DF95" s="7">
        <f t="shared" si="148"/>
        <v>0</v>
      </c>
      <c r="DG95" s="7">
        <f t="shared" si="148"/>
        <v>0.12826654478613395</v>
      </c>
      <c r="DH95" s="9">
        <f t="shared" si="148"/>
        <v>4.4842392638534241E-2</v>
      </c>
      <c r="DI95" s="9">
        <f t="shared" si="148"/>
        <v>0.11156287919949294</v>
      </c>
      <c r="DJ95" s="9">
        <f t="shared" si="148"/>
        <v>2.7633100961641607E-2</v>
      </c>
      <c r="DK95" s="10">
        <f t="shared" si="148"/>
        <v>0</v>
      </c>
      <c r="DL95" s="10">
        <f t="shared" si="168"/>
        <v>0</v>
      </c>
      <c r="DM95" s="10">
        <f t="shared" si="168"/>
        <v>0</v>
      </c>
      <c r="DN95" s="13">
        <f t="shared" si="168"/>
        <v>4.4904415705503402E-2</v>
      </c>
      <c r="DP95" s="31">
        <f t="shared" si="149"/>
        <v>0.37672863837867132</v>
      </c>
      <c r="DQ95" s="31">
        <f t="shared" si="150"/>
        <v>1</v>
      </c>
      <c r="DR95" s="31">
        <f t="shared" si="151"/>
        <v>0.31236597927528253</v>
      </c>
      <c r="DS95" s="32">
        <f t="shared" si="152"/>
        <v>0.5800129569664404</v>
      </c>
      <c r="DT95" s="32">
        <f t="shared" si="153"/>
        <v>0.95487234336321125</v>
      </c>
      <c r="DU95" s="32">
        <f t="shared" si="154"/>
        <v>0.40879332453961509</v>
      </c>
      <c r="DV95" s="33">
        <f t="shared" si="155"/>
        <v>1</v>
      </c>
      <c r="DW95" s="33">
        <f t="shared" si="156"/>
        <v>1</v>
      </c>
      <c r="DX95" s="33">
        <f t="shared" si="157"/>
        <v>1</v>
      </c>
      <c r="DY95" s="34">
        <f t="shared" si="158"/>
        <v>0.63618478141904444</v>
      </c>
      <c r="EA95" s="72">
        <f t="shared" ref="EA95:EJ95" si="180">STDEV(U83:U94)*SQRT(12)</f>
        <v>0.21681096184906057</v>
      </c>
      <c r="EB95" s="72">
        <f t="shared" si="180"/>
        <v>1.8391555460516875E-2</v>
      </c>
      <c r="EC95" s="72">
        <f t="shared" si="180"/>
        <v>0.18326094667575865</v>
      </c>
      <c r="ED95" s="74">
        <f t="shared" si="180"/>
        <v>0.14663902722448388</v>
      </c>
      <c r="EE95" s="74">
        <f t="shared" si="180"/>
        <v>6.578091201064E-2</v>
      </c>
      <c r="EF95" s="74">
        <f t="shared" si="180"/>
        <v>0.22209013918797818</v>
      </c>
      <c r="EG95" s="75">
        <f t="shared" si="180"/>
        <v>3.9130889004146942E-2</v>
      </c>
      <c r="EH95" s="75">
        <f t="shared" si="180"/>
        <v>3.869415284642682E-2</v>
      </c>
      <c r="EI95" s="75">
        <f t="shared" si="180"/>
        <v>1.6576352111941188E-2</v>
      </c>
      <c r="EJ95" s="76">
        <f t="shared" si="180"/>
        <v>0.13365906245325565</v>
      </c>
    </row>
    <row r="96" spans="1:140" x14ac:dyDescent="0.25">
      <c r="A96" s="3">
        <v>36769</v>
      </c>
      <c r="B96" s="4"/>
      <c r="C96" s="22">
        <v>5.0000000000000001E-3</v>
      </c>
      <c r="D96" s="22"/>
      <c r="E96" s="22">
        <v>7.0900000000000005E-2</v>
      </c>
      <c r="F96" s="22">
        <v>-9.0000000000000011E-3</v>
      </c>
      <c r="G96" s="22">
        <v>-1.29E-2</v>
      </c>
      <c r="H96" s="22">
        <v>5.7699999999999994E-2</v>
      </c>
      <c r="J96" s="7">
        <v>4.87704146923E-2</v>
      </c>
      <c r="K96" s="7">
        <v>1.41277346097E-2</v>
      </c>
      <c r="L96" s="7">
        <v>-7.2445004911400004E-2</v>
      </c>
      <c r="M96" s="9">
        <v>2.9062307493200001E-2</v>
      </c>
      <c r="N96" s="9">
        <v>1.2103827563900001E-2</v>
      </c>
      <c r="O96" s="9">
        <v>4.29992074292E-2</v>
      </c>
      <c r="P96" s="10">
        <v>1.69504869467E-2</v>
      </c>
      <c r="Q96" s="10">
        <v>1.6675172339999999E-2</v>
      </c>
      <c r="R96" s="10">
        <v>6.5154729412100001E-3</v>
      </c>
      <c r="S96" s="13">
        <v>3.3734530295000002E-2</v>
      </c>
      <c r="T96" s="27"/>
      <c r="U96" s="7">
        <f t="shared" si="178"/>
        <v>4.3770414692300003E-2</v>
      </c>
      <c r="V96" s="7">
        <f t="shared" si="178"/>
        <v>9.1277346097000008E-3</v>
      </c>
      <c r="W96" s="7">
        <f t="shared" si="178"/>
        <v>-7.7445004911400009E-2</v>
      </c>
      <c r="X96" s="9">
        <f t="shared" si="178"/>
        <v>2.40623074932E-2</v>
      </c>
      <c r="Y96" s="9">
        <f t="shared" si="178"/>
        <v>7.1038275639000005E-3</v>
      </c>
      <c r="Z96" s="9">
        <f t="shared" si="176"/>
        <v>3.7999207429200002E-2</v>
      </c>
      <c r="AA96" s="10">
        <f t="shared" si="176"/>
        <v>1.1950486946699999E-2</v>
      </c>
      <c r="AB96" s="10">
        <f t="shared" si="176"/>
        <v>1.1675172339999998E-2</v>
      </c>
      <c r="AC96" s="10">
        <f t="shared" si="176"/>
        <v>1.51547294121E-3</v>
      </c>
      <c r="AD96" s="13">
        <f t="shared" si="176"/>
        <v>2.8734530295000001E-2</v>
      </c>
      <c r="AF96" s="7">
        <f t="shared" si="146"/>
        <v>8.5200928481573013E-3</v>
      </c>
      <c r="AG96" s="7">
        <f t="shared" si="136"/>
        <v>-5.3430369385957591E-3</v>
      </c>
      <c r="AH96" s="7">
        <f t="shared" si="137"/>
        <v>-1.6319688603075498E-2</v>
      </c>
      <c r="AI96" s="9">
        <f t="shared" si="138"/>
        <v>7.0432351923366623E-3</v>
      </c>
      <c r="AJ96" s="9">
        <f t="shared" si="139"/>
        <v>9.2121289601610791E-3</v>
      </c>
      <c r="AK96" s="9">
        <f t="shared" si="140"/>
        <v>-1.9344576074214331E-3</v>
      </c>
      <c r="AL96" s="10">
        <f t="shared" si="141"/>
        <v>-1.0228824411637978E-2</v>
      </c>
      <c r="AM96" s="10">
        <f t="shared" si="142"/>
        <v>-3.3494103800859286E-3</v>
      </c>
      <c r="AN96" s="10">
        <f t="shared" si="143"/>
        <v>-8.74738594634469E-3</v>
      </c>
      <c r="AO96" s="13">
        <f t="shared" si="144"/>
        <v>5.0838692770716724E-3</v>
      </c>
      <c r="AQ96" s="31">
        <f t="shared" si="160"/>
        <v>2.8970079209861201</v>
      </c>
      <c r="AR96" s="31">
        <f t="shared" si="160"/>
        <v>2.1080856968516577</v>
      </c>
      <c r="AS96" s="31">
        <f t="shared" si="160"/>
        <v>0.69384772632497671</v>
      </c>
      <c r="AT96" s="32">
        <f t="shared" si="160"/>
        <v>2.1763367953031207</v>
      </c>
      <c r="AU96" s="32">
        <f t="shared" si="160"/>
        <v>1.2657321842708338</v>
      </c>
      <c r="AV96" s="32">
        <f t="shared" si="160"/>
        <v>1.491279850440149</v>
      </c>
      <c r="AW96" s="33">
        <f t="shared" si="160"/>
        <v>2.1572645200529714</v>
      </c>
      <c r="AX96" s="33">
        <f t="shared" si="160"/>
        <v>1.9246397265520978</v>
      </c>
      <c r="AY96" s="33">
        <f t="shared" si="160"/>
        <v>1.5100449751646079</v>
      </c>
      <c r="AZ96" s="34">
        <f t="shared" si="160"/>
        <v>2.2842822997079621</v>
      </c>
      <c r="BB96" s="31">
        <f>MAX(AQ$17:AQ96)</f>
        <v>3.0569826925210291</v>
      </c>
      <c r="BC96" s="31">
        <f>MAX(AR$17:AR96)</f>
        <v>2.1080856968516577</v>
      </c>
      <c r="BD96" s="31">
        <f>MAX(AS$17:AS96)</f>
        <v>1.2376229712026849</v>
      </c>
      <c r="BE96" s="32">
        <f>MAX(AT$17:AT96)</f>
        <v>2.5032101464783607</v>
      </c>
      <c r="BF96" s="32">
        <f>MAX(AU$17:AU96)</f>
        <v>1.4322686838680392</v>
      </c>
      <c r="BG96" s="32">
        <f>MAX(AV$17:AV96)</f>
        <v>1.7414021417747874</v>
      </c>
      <c r="BH96" s="33">
        <f>MAX(AW$17:AW96)</f>
        <v>2.1572645200529714</v>
      </c>
      <c r="BI96" s="33">
        <f>MAX(AX$17:AX96)</f>
        <v>1.9246397265520978</v>
      </c>
      <c r="BJ96" s="33">
        <f>MAX(AY$17:AY96)</f>
        <v>1.5100449751646079</v>
      </c>
      <c r="BK96" s="34">
        <f>MAX(AZ$17:AZ96)</f>
        <v>2.3107228040997594</v>
      </c>
      <c r="BM96" s="7">
        <f t="shared" si="147"/>
        <v>5.2330937929838617E-2</v>
      </c>
      <c r="BN96" s="7">
        <f t="shared" si="147"/>
        <v>0</v>
      </c>
      <c r="BO96" s="7">
        <f t="shared" si="147"/>
        <v>0.43937067873690461</v>
      </c>
      <c r="BP96" s="9">
        <f t="shared" si="147"/>
        <v>0.13058166596004794</v>
      </c>
      <c r="BQ96" s="9">
        <f t="shared" si="147"/>
        <v>0.11627462184500928</v>
      </c>
      <c r="BR96" s="9">
        <f t="shared" si="147"/>
        <v>0.14363269995735786</v>
      </c>
      <c r="BS96" s="10">
        <f t="shared" si="147"/>
        <v>0</v>
      </c>
      <c r="BT96" s="10">
        <f t="shared" si="167"/>
        <v>0</v>
      </c>
      <c r="BU96" s="10">
        <f t="shared" si="167"/>
        <v>0</v>
      </c>
      <c r="BV96" s="13">
        <f t="shared" si="167"/>
        <v>1.1442525405853802E-2</v>
      </c>
      <c r="BX96" s="72">
        <f t="shared" si="161"/>
        <v>2.148956872829997E-2</v>
      </c>
      <c r="BY96" s="72">
        <f t="shared" si="161"/>
        <v>1.4127734609700002E-2</v>
      </c>
      <c r="BZ96" s="72">
        <f t="shared" si="161"/>
        <v>-1.9191184799128527E-2</v>
      </c>
      <c r="CA96" s="9">
        <f t="shared" si="161"/>
        <v>1.8956450120566667E-2</v>
      </c>
      <c r="CB96" s="9">
        <f t="shared" si="161"/>
        <v>1.1783248472789366E-2</v>
      </c>
      <c r="CC96" s="9">
        <f t="shared" si="161"/>
        <v>2.0533822334853111E-2</v>
      </c>
      <c r="CD96" s="10">
        <f t="shared" si="161"/>
        <v>1.69504869467E-2</v>
      </c>
      <c r="CE96" s="10">
        <f t="shared" si="170"/>
        <v>1.6675172339999999E-2</v>
      </c>
      <c r="CF96" s="10">
        <f t="shared" si="170"/>
        <v>6.5154729412100001E-3</v>
      </c>
      <c r="CG96" s="13">
        <f t="shared" si="170"/>
        <v>2.3280470874903487E-2</v>
      </c>
      <c r="CI96" s="31">
        <f t="shared" si="162"/>
        <v>2.5656660823924171</v>
      </c>
      <c r="CJ96" s="31">
        <f t="shared" si="162"/>
        <v>2.1080856968516577</v>
      </c>
      <c r="CK96" s="31">
        <f t="shared" si="162"/>
        <v>1.0402703487816167</v>
      </c>
      <c r="CL96" s="32">
        <f t="shared" si="162"/>
        <v>1.9215308954476136</v>
      </c>
      <c r="CM96" s="32">
        <f t="shared" si="162"/>
        <v>1.2797681578749793</v>
      </c>
      <c r="CN96" s="32">
        <f t="shared" si="162"/>
        <v>1.8272060833667054</v>
      </c>
      <c r="CO96" s="33">
        <f t="shared" si="162"/>
        <v>1.9783741512099495</v>
      </c>
      <c r="CP96" s="33">
        <f t="shared" si="162"/>
        <v>1.9045142006302938</v>
      </c>
      <c r="CQ96" s="33">
        <f t="shared" si="162"/>
        <v>1.4912066955155248</v>
      </c>
      <c r="CR96" s="34">
        <f t="shared" si="162"/>
        <v>2.2144682960789752</v>
      </c>
      <c r="CT96" s="31">
        <f>MAX(CI$17:CI96)</f>
        <v>2.6577707934460681</v>
      </c>
      <c r="CU96" s="31">
        <f>MAX(CJ$17:CJ96)</f>
        <v>2.1080856968516577</v>
      </c>
      <c r="CV96" s="31">
        <f>MAX(CK$17:CK96)</f>
        <v>1.2166849772704122</v>
      </c>
      <c r="CW96" s="32">
        <f>MAX(CL$17:CL96)</f>
        <v>1.9743162037927502</v>
      </c>
      <c r="CX96" s="32">
        <f>MAX(CM$17:CM96)</f>
        <v>1.4236955233351274</v>
      </c>
      <c r="CY96" s="32">
        <f>MAX(CN$17:CN96)</f>
        <v>1.8413229388662726</v>
      </c>
      <c r="CZ96" s="33">
        <f>MAX(CO$17:CO96)</f>
        <v>1.9783741512099495</v>
      </c>
      <c r="DA96" s="33">
        <f>MAX(CP$17:CP96)</f>
        <v>1.9045142006302938</v>
      </c>
      <c r="DB96" s="33">
        <f>MAX(CQ$17:CQ96)</f>
        <v>1.4912066955155248</v>
      </c>
      <c r="DC96" s="34">
        <f>MAX(CR$17:CR96)</f>
        <v>2.2658332419751646</v>
      </c>
      <c r="DE96" s="7">
        <f t="shared" si="148"/>
        <v>3.4654873656064213E-2</v>
      </c>
      <c r="DF96" s="7">
        <f t="shared" si="148"/>
        <v>0</v>
      </c>
      <c r="DG96" s="7">
        <f t="shared" si="148"/>
        <v>0.14499614262072605</v>
      </c>
      <c r="DH96" s="9">
        <f t="shared" si="148"/>
        <v>2.6735995097306939E-2</v>
      </c>
      <c r="DI96" s="9">
        <f t="shared" si="148"/>
        <v>0.10109420385265103</v>
      </c>
      <c r="DJ96" s="9">
        <f t="shared" si="148"/>
        <v>7.6666918124960433E-3</v>
      </c>
      <c r="DK96" s="10">
        <f t="shared" si="148"/>
        <v>0</v>
      </c>
      <c r="DL96" s="10">
        <f t="shared" si="168"/>
        <v>0</v>
      </c>
      <c r="DM96" s="10">
        <f t="shared" si="168"/>
        <v>0</v>
      </c>
      <c r="DN96" s="13">
        <f t="shared" si="168"/>
        <v>2.2669340772586453E-2</v>
      </c>
      <c r="DP96" s="31">
        <f t="shared" si="149"/>
        <v>0.4036018863173168</v>
      </c>
      <c r="DQ96" s="31">
        <f t="shared" si="150"/>
        <v>1</v>
      </c>
      <c r="DR96" s="31">
        <f t="shared" si="151"/>
        <v>0.27336180649421143</v>
      </c>
      <c r="DS96" s="32">
        <f t="shared" si="152"/>
        <v>0.62953548470719223</v>
      </c>
      <c r="DT96" s="32">
        <f t="shared" si="153"/>
        <v>0.98452149078880125</v>
      </c>
      <c r="DU96" s="32">
        <f t="shared" si="154"/>
        <v>0.44397270185807453</v>
      </c>
      <c r="DV96" s="33">
        <f t="shared" si="155"/>
        <v>1</v>
      </c>
      <c r="DW96" s="33">
        <f t="shared" si="156"/>
        <v>1</v>
      </c>
      <c r="DX96" s="33">
        <f t="shared" si="157"/>
        <v>1</v>
      </c>
      <c r="DY96" s="34">
        <f t="shared" si="158"/>
        <v>0.69011213731754439</v>
      </c>
      <c r="EA96" s="72">
        <f t="shared" ref="EA96:EJ96" si="181">STDEV(U84:U95)*SQRT(12)</f>
        <v>0.21914757697252035</v>
      </c>
      <c r="EB96" s="72">
        <f t="shared" si="181"/>
        <v>1.7874778046065645E-2</v>
      </c>
      <c r="EC96" s="72">
        <f t="shared" si="181"/>
        <v>0.18900940523617762</v>
      </c>
      <c r="ED96" s="74">
        <f t="shared" si="181"/>
        <v>0.14469081385713722</v>
      </c>
      <c r="EE96" s="74">
        <f t="shared" si="181"/>
        <v>6.7344321753702946E-2</v>
      </c>
      <c r="EF96" s="74">
        <f t="shared" si="181"/>
        <v>0.21948294490784151</v>
      </c>
      <c r="EG96" s="75">
        <f t="shared" si="181"/>
        <v>3.9472378393380941E-2</v>
      </c>
      <c r="EH96" s="75">
        <f t="shared" si="181"/>
        <v>3.8292347223894706E-2</v>
      </c>
      <c r="EI96" s="75">
        <f t="shared" si="181"/>
        <v>1.6590073379813604E-2</v>
      </c>
      <c r="EJ96" s="76">
        <f t="shared" si="181"/>
        <v>0.13395439389768049</v>
      </c>
    </row>
    <row r="97" spans="1:140" x14ac:dyDescent="0.25">
      <c r="A97" s="3">
        <v>36798</v>
      </c>
      <c r="B97" s="4"/>
      <c r="C97" s="22">
        <v>5.1000000000000004E-3</v>
      </c>
      <c r="D97" s="22"/>
      <c r="E97" s="22">
        <v>-5.62E-2</v>
      </c>
      <c r="F97" s="22">
        <v>-1.84E-2</v>
      </c>
      <c r="G97" s="22">
        <v>6.8699999999999997E-2</v>
      </c>
      <c r="H97" s="22">
        <v>2.1800000000000003E-2</v>
      </c>
      <c r="J97" s="7">
        <v>-7.3206667525899998E-3</v>
      </c>
      <c r="K97" s="7">
        <v>-1.53765784782E-3</v>
      </c>
      <c r="L97" s="7">
        <v>9.87101524565E-2</v>
      </c>
      <c r="M97" s="9">
        <v>-8.9146019292400003E-3</v>
      </c>
      <c r="N97" s="9">
        <v>-3.3630568156399997E-2</v>
      </c>
      <c r="O97" s="9">
        <v>-6.8112910312499997E-2</v>
      </c>
      <c r="P97" s="10">
        <v>5.9327781914200002E-3</v>
      </c>
      <c r="Q97" s="10">
        <v>1.9973395153299999E-2</v>
      </c>
      <c r="R97" s="10">
        <v>7.3150563423000003E-3</v>
      </c>
      <c r="S97" s="13">
        <v>-4.2779781944200001E-3</v>
      </c>
      <c r="T97" s="27"/>
      <c r="U97" s="7">
        <f t="shared" si="178"/>
        <v>-1.2420666752590001E-2</v>
      </c>
      <c r="V97" s="7">
        <f t="shared" si="178"/>
        <v>-6.6376578478199999E-3</v>
      </c>
      <c r="W97" s="7">
        <f t="shared" si="178"/>
        <v>9.3610152456500006E-2</v>
      </c>
      <c r="X97" s="9">
        <f t="shared" si="178"/>
        <v>-1.4014601929240001E-2</v>
      </c>
      <c r="Y97" s="9">
        <f t="shared" si="178"/>
        <v>-3.8730568156399997E-2</v>
      </c>
      <c r="Z97" s="9">
        <f t="shared" si="176"/>
        <v>-7.321291031249999E-2</v>
      </c>
      <c r="AA97" s="10">
        <f t="shared" si="176"/>
        <v>8.3277819141999981E-4</v>
      </c>
      <c r="AB97" s="10">
        <f t="shared" si="176"/>
        <v>1.4873395153299999E-2</v>
      </c>
      <c r="AC97" s="10">
        <f t="shared" si="176"/>
        <v>2.2150563422999999E-3</v>
      </c>
      <c r="AD97" s="13">
        <f t="shared" si="176"/>
        <v>-9.3779781944199996E-3</v>
      </c>
      <c r="AF97" s="7">
        <f t="shared" si="146"/>
        <v>1.0752782434057154E-2</v>
      </c>
      <c r="AG97" s="7">
        <f t="shared" si="136"/>
        <v>3.2203607423432479E-3</v>
      </c>
      <c r="AH97" s="7">
        <f t="shared" si="137"/>
        <v>4.586603114288685E-2</v>
      </c>
      <c r="AI97" s="9">
        <f t="shared" si="138"/>
        <v>-1.179532233960055E-2</v>
      </c>
      <c r="AJ97" s="9">
        <f t="shared" si="139"/>
        <v>-4.5659818022936005E-2</v>
      </c>
      <c r="AK97" s="9">
        <f t="shared" si="140"/>
        <v>-4.3979619880179004E-2</v>
      </c>
      <c r="AL97" s="10">
        <f t="shared" si="141"/>
        <v>1.2171594962622819E-2</v>
      </c>
      <c r="AM97" s="10">
        <f t="shared" si="142"/>
        <v>2.1928198303125104E-2</v>
      </c>
      <c r="AN97" s="10">
        <f t="shared" si="143"/>
        <v>8.2397076037182236E-3</v>
      </c>
      <c r="AO97" s="13">
        <f t="shared" si="144"/>
        <v>4.0059596704138303E-3</v>
      </c>
      <c r="AQ97" s="31">
        <f t="shared" si="160"/>
        <v>2.8757998914169671</v>
      </c>
      <c r="AR97" s="31">
        <f t="shared" si="160"/>
        <v>2.1048441823360164</v>
      </c>
      <c r="AS97" s="31">
        <f t="shared" si="160"/>
        <v>0.76233754117211106</v>
      </c>
      <c r="AT97" s="32">
        <f t="shared" si="160"/>
        <v>2.1569356191090354</v>
      </c>
      <c r="AU97" s="32">
        <f t="shared" si="160"/>
        <v>1.2231648917799645</v>
      </c>
      <c r="AV97" s="32">
        <f t="shared" si="160"/>
        <v>1.3897044397362808</v>
      </c>
      <c r="AW97" s="33">
        <f t="shared" si="160"/>
        <v>2.170063091950666</v>
      </c>
      <c r="AX97" s="33">
        <f t="shared" si="160"/>
        <v>1.9630813163382623</v>
      </c>
      <c r="AY97" s="33">
        <f t="shared" si="160"/>
        <v>1.5210910392373438</v>
      </c>
      <c r="AZ97" s="34">
        <f t="shared" si="160"/>
        <v>2.274510189839912</v>
      </c>
      <c r="BB97" s="31">
        <f>MAX(AQ$17:AQ97)</f>
        <v>3.0569826925210291</v>
      </c>
      <c r="BC97" s="31">
        <f>MAX(AR$17:AR97)</f>
        <v>2.1080856968516577</v>
      </c>
      <c r="BD97" s="31">
        <f>MAX(AS$17:AS97)</f>
        <v>1.2376229712026849</v>
      </c>
      <c r="BE97" s="32">
        <f>MAX(AT$17:AT97)</f>
        <v>2.5032101464783607</v>
      </c>
      <c r="BF97" s="32">
        <f>MAX(AU$17:AU97)</f>
        <v>1.4322686838680392</v>
      </c>
      <c r="BG97" s="32">
        <f>MAX(AV$17:AV97)</f>
        <v>1.7414021417747874</v>
      </c>
      <c r="BH97" s="33">
        <f>MAX(AW$17:AW97)</f>
        <v>2.170063091950666</v>
      </c>
      <c r="BI97" s="33">
        <f>MAX(AX$17:AX97)</f>
        <v>1.9630813163382623</v>
      </c>
      <c r="BJ97" s="33">
        <f>MAX(AY$17:AY97)</f>
        <v>1.5210910392373438</v>
      </c>
      <c r="BK97" s="34">
        <f>MAX(AZ$17:AZ97)</f>
        <v>2.3107228040997594</v>
      </c>
      <c r="BM97" s="7">
        <f t="shared" si="147"/>
        <v>5.9268507324993815E-2</v>
      </c>
      <c r="BN97" s="7">
        <f t="shared" si="147"/>
        <v>1.5376578478200986E-3</v>
      </c>
      <c r="BO97" s="7">
        <f t="shared" si="147"/>
        <v>0.38403087296344035</v>
      </c>
      <c r="BP97" s="9">
        <f t="shared" si="147"/>
        <v>0.13833218431799718</v>
      </c>
      <c r="BQ97" s="9">
        <f t="shared" si="147"/>
        <v>0.14599480840659107</v>
      </c>
      <c r="BR97" s="9">
        <f t="shared" si="147"/>
        <v>0.20196236905972006</v>
      </c>
      <c r="BS97" s="10">
        <f t="shared" si="147"/>
        <v>0</v>
      </c>
      <c r="BT97" s="10">
        <f t="shared" si="167"/>
        <v>0</v>
      </c>
      <c r="BU97" s="10">
        <f t="shared" si="167"/>
        <v>0</v>
      </c>
      <c r="BV97" s="13">
        <f t="shared" si="167"/>
        <v>1.5671552726098409E-2</v>
      </c>
      <c r="BX97" s="72">
        <f t="shared" si="161"/>
        <v>8.6995469335894235E-5</v>
      </c>
      <c r="BY97" s="72">
        <f t="shared" si="161"/>
        <v>-1.5376578478199995E-3</v>
      </c>
      <c r="BZ97" s="72">
        <f t="shared" si="161"/>
        <v>3.0689440381707386E-2</v>
      </c>
      <c r="CA97" s="9">
        <f t="shared" si="161"/>
        <v>-3.7226892185024552E-3</v>
      </c>
      <c r="CB97" s="9">
        <f t="shared" si="161"/>
        <v>-3.3031076700436202E-2</v>
      </c>
      <c r="CC97" s="9">
        <f t="shared" si="161"/>
        <v>-2.7404533602333504E-2</v>
      </c>
      <c r="CD97" s="10">
        <f t="shared" si="161"/>
        <v>5.9327781914200002E-3</v>
      </c>
      <c r="CE97" s="10">
        <f t="shared" si="170"/>
        <v>1.9973395153299999E-2</v>
      </c>
      <c r="CF97" s="10">
        <f t="shared" si="170"/>
        <v>7.3150563423000003E-3</v>
      </c>
      <c r="CG97" s="13">
        <f t="shared" si="170"/>
        <v>-1.3718565754685117E-3</v>
      </c>
      <c r="CI97" s="31">
        <f t="shared" si="162"/>
        <v>2.5658892837174139</v>
      </c>
      <c r="CJ97" s="31">
        <f t="shared" si="162"/>
        <v>2.1048441823360164</v>
      </c>
      <c r="CK97" s="31">
        <f t="shared" si="162"/>
        <v>1.0721956636314081</v>
      </c>
      <c r="CL97" s="32">
        <f t="shared" si="162"/>
        <v>1.9143776331001112</v>
      </c>
      <c r="CM97" s="32">
        <f t="shared" si="162"/>
        <v>1.237496037693435</v>
      </c>
      <c r="CN97" s="32">
        <f t="shared" si="162"/>
        <v>1.7771323528566942</v>
      </c>
      <c r="CO97" s="33">
        <f t="shared" si="162"/>
        <v>1.9901114062287171</v>
      </c>
      <c r="CP97" s="33">
        <f t="shared" si="162"/>
        <v>1.9425538153345541</v>
      </c>
      <c r="CQ97" s="33">
        <f t="shared" si="162"/>
        <v>1.5021149565112357</v>
      </c>
      <c r="CR97" s="34">
        <f t="shared" si="162"/>
        <v>2.2114303631858325</v>
      </c>
      <c r="CT97" s="31">
        <f>MAX(CI$17:CI97)</f>
        <v>2.6577707934460681</v>
      </c>
      <c r="CU97" s="31">
        <f>MAX(CJ$17:CJ97)</f>
        <v>2.1080856968516577</v>
      </c>
      <c r="CV97" s="31">
        <f>MAX(CK$17:CK97)</f>
        <v>1.2166849772704122</v>
      </c>
      <c r="CW97" s="32">
        <f>MAX(CL$17:CL97)</f>
        <v>1.9743162037927502</v>
      </c>
      <c r="CX97" s="32">
        <f>MAX(CM$17:CM97)</f>
        <v>1.4236955233351274</v>
      </c>
      <c r="CY97" s="32">
        <f>MAX(CN$17:CN97)</f>
        <v>1.8413229388662726</v>
      </c>
      <c r="CZ97" s="33">
        <f>MAX(CO$17:CO97)</f>
        <v>1.9901114062287171</v>
      </c>
      <c r="DA97" s="33">
        <f>MAX(CP$17:CP97)</f>
        <v>1.9425538153345541</v>
      </c>
      <c r="DB97" s="33">
        <f>MAX(CQ$17:CQ97)</f>
        <v>1.5021149565112357</v>
      </c>
      <c r="DC97" s="34">
        <f>MAX(CR$17:CR97)</f>
        <v>2.2658332419751646</v>
      </c>
      <c r="DE97" s="7">
        <f t="shared" si="148"/>
        <v>3.4570893003726864E-2</v>
      </c>
      <c r="DF97" s="7">
        <f t="shared" si="148"/>
        <v>1.5376578478200986E-3</v>
      </c>
      <c r="DG97" s="7">
        <f t="shared" si="148"/>
        <v>0.11875655271355501</v>
      </c>
      <c r="DH97" s="9">
        <f t="shared" si="148"/>
        <v>3.0359154515114794E-2</v>
      </c>
      <c r="DI97" s="9">
        <f t="shared" si="148"/>
        <v>0.13078603015166076</v>
      </c>
      <c r="DJ97" s="9">
        <f t="shared" si="148"/>
        <v>3.4861123301435322E-2</v>
      </c>
      <c r="DK97" s="10">
        <f t="shared" si="148"/>
        <v>0</v>
      </c>
      <c r="DL97" s="10">
        <f t="shared" si="168"/>
        <v>0</v>
      </c>
      <c r="DM97" s="10">
        <f t="shared" si="168"/>
        <v>0</v>
      </c>
      <c r="DN97" s="13">
        <f t="shared" si="168"/>
        <v>2.401009826385464E-2</v>
      </c>
      <c r="DP97" s="31">
        <f t="shared" si="149"/>
        <v>0.40498076189064103</v>
      </c>
      <c r="DQ97" s="31">
        <f t="shared" si="150"/>
        <v>1</v>
      </c>
      <c r="DR97" s="31">
        <f t="shared" si="151"/>
        <v>0.318932108379052</v>
      </c>
      <c r="DS97" s="32">
        <f t="shared" si="152"/>
        <v>0.64069142139304014</v>
      </c>
      <c r="DT97" s="32">
        <f t="shared" si="153"/>
        <v>0.80497511749268125</v>
      </c>
      <c r="DU97" s="32">
        <f t="shared" si="154"/>
        <v>0.41379705580855902</v>
      </c>
      <c r="DV97" s="33">
        <f t="shared" si="155"/>
        <v>1</v>
      </c>
      <c r="DW97" s="33">
        <f t="shared" si="156"/>
        <v>1</v>
      </c>
      <c r="DX97" s="33">
        <f t="shared" si="157"/>
        <v>1</v>
      </c>
      <c r="DY97" s="34">
        <f t="shared" si="158"/>
        <v>0.69297967510872471</v>
      </c>
      <c r="EA97" s="72">
        <f t="shared" ref="EA97:EJ97" si="182">STDEV(U85:U96)*SQRT(12)</f>
        <v>0.21847054804704386</v>
      </c>
      <c r="EB97" s="72">
        <f t="shared" si="182"/>
        <v>1.7867879550547316E-2</v>
      </c>
      <c r="EC97" s="72">
        <f t="shared" si="182"/>
        <v>0.18942740740613095</v>
      </c>
      <c r="ED97" s="74">
        <f t="shared" si="182"/>
        <v>0.1402863825347786</v>
      </c>
      <c r="EE97" s="74">
        <f t="shared" si="182"/>
        <v>7.0070062279441694E-2</v>
      </c>
      <c r="EF97" s="74">
        <f t="shared" si="182"/>
        <v>0.21358205508131162</v>
      </c>
      <c r="EG97" s="75">
        <f t="shared" si="182"/>
        <v>3.8873304594223529E-2</v>
      </c>
      <c r="EH97" s="75">
        <f t="shared" si="182"/>
        <v>3.4172546789553185E-2</v>
      </c>
      <c r="EI97" s="75">
        <f t="shared" si="182"/>
        <v>1.3371332213706321E-2</v>
      </c>
      <c r="EJ97" s="76">
        <f t="shared" si="182"/>
        <v>0.13275516904246099</v>
      </c>
    </row>
    <row r="98" spans="1:140" x14ac:dyDescent="0.25">
      <c r="A98" s="3">
        <v>36830</v>
      </c>
      <c r="B98" s="4"/>
      <c r="C98" s="22">
        <v>5.6000000000000008E-3</v>
      </c>
      <c r="D98" s="22"/>
      <c r="E98" s="22">
        <v>-3.0200000000000001E-2</v>
      </c>
      <c r="F98" s="22">
        <v>-3.6299999999999999E-2</v>
      </c>
      <c r="G98" s="22">
        <v>4.8000000000000001E-2</v>
      </c>
      <c r="H98" s="22">
        <v>-4.7E-2</v>
      </c>
      <c r="J98" s="7">
        <v>-2.5547974971E-2</v>
      </c>
      <c r="K98" s="7">
        <v>7.9563793635399997E-3</v>
      </c>
      <c r="L98" s="7">
        <v>6.1277318666099999E-2</v>
      </c>
      <c r="M98" s="9">
        <v>1.24147256166E-2</v>
      </c>
      <c r="N98" s="9">
        <v>7.4635727947299996E-3</v>
      </c>
      <c r="O98" s="9">
        <v>-2.4900151624599999E-2</v>
      </c>
      <c r="P98" s="10">
        <v>-6.3532532230000001E-4</v>
      </c>
      <c r="Q98" s="10">
        <v>1.0750562993800001E-2</v>
      </c>
      <c r="R98" s="10">
        <v>2.7305572255499999E-3</v>
      </c>
      <c r="S98" s="13">
        <v>-1.1088417289100001E-2</v>
      </c>
      <c r="T98" s="27"/>
      <c r="U98" s="7">
        <f t="shared" si="178"/>
        <v>-3.1147974971000001E-2</v>
      </c>
      <c r="V98" s="7">
        <f t="shared" si="178"/>
        <v>2.3563793635399989E-3</v>
      </c>
      <c r="W98" s="7">
        <f t="shared" si="178"/>
        <v>5.5677318666099998E-2</v>
      </c>
      <c r="X98" s="9">
        <f t="shared" si="178"/>
        <v>6.8147256165999991E-3</v>
      </c>
      <c r="Y98" s="9">
        <f t="shared" si="178"/>
        <v>1.8635727947299988E-3</v>
      </c>
      <c r="Z98" s="9">
        <f t="shared" si="176"/>
        <v>-3.05001516246E-2</v>
      </c>
      <c r="AA98" s="10">
        <f t="shared" si="176"/>
        <v>-6.2353253223000008E-3</v>
      </c>
      <c r="AB98" s="10">
        <f t="shared" si="176"/>
        <v>5.1505629937999998E-3</v>
      </c>
      <c r="AC98" s="10">
        <f t="shared" si="176"/>
        <v>-2.8694427744500009E-3</v>
      </c>
      <c r="AD98" s="13">
        <f t="shared" si="176"/>
        <v>-1.6688417289100001E-2</v>
      </c>
      <c r="AF98" s="7">
        <f t="shared" si="146"/>
        <v>-1.9925887285537236E-2</v>
      </c>
      <c r="AG98" s="7">
        <f t="shared" si="136"/>
        <v>7.2376194832080914E-3</v>
      </c>
      <c r="AH98" s="7">
        <f t="shared" si="137"/>
        <v>3.0203892696077546E-2</v>
      </c>
      <c r="AI98" s="9">
        <f t="shared" si="138"/>
        <v>5.0985437652239307E-3</v>
      </c>
      <c r="AJ98" s="9">
        <f t="shared" si="139"/>
        <v>-3.2169254366154173E-3</v>
      </c>
      <c r="AK98" s="9">
        <f t="shared" si="140"/>
        <v>-1.5415884340921834E-2</v>
      </c>
      <c r="AL98" s="10">
        <f t="shared" si="141"/>
        <v>-1.7530886562746838E-3</v>
      </c>
      <c r="AM98" s="10">
        <f t="shared" si="142"/>
        <v>7.6887333142176576E-3</v>
      </c>
      <c r="AN98" s="10">
        <f t="shared" si="143"/>
        <v>-1.7661892352190903E-4</v>
      </c>
      <c r="AO98" s="13">
        <f t="shared" si="144"/>
        <v>-1.0880400517514136E-2</v>
      </c>
      <c r="AQ98" s="31">
        <f t="shared" si="160"/>
        <v>2.8023290277694417</v>
      </c>
      <c r="AR98" s="31">
        <f t="shared" si="160"/>
        <v>2.1215911211518219</v>
      </c>
      <c r="AS98" s="31">
        <f t="shared" si="160"/>
        <v>0.80905154161364556</v>
      </c>
      <c r="AT98" s="32">
        <f t="shared" si="160"/>
        <v>2.1837133829929454</v>
      </c>
      <c r="AU98" s="32">
        <f t="shared" si="160"/>
        <v>1.2322940719897224</v>
      </c>
      <c r="AV98" s="32">
        <f t="shared" si="160"/>
        <v>1.3551005884734675</v>
      </c>
      <c r="AW98" s="33">
        <f t="shared" si="160"/>
        <v>2.168684395917361</v>
      </c>
      <c r="AX98" s="33">
        <f t="shared" si="160"/>
        <v>1.9841855456915087</v>
      </c>
      <c r="AY98" s="33">
        <f t="shared" si="160"/>
        <v>1.5252444653652528</v>
      </c>
      <c r="AZ98" s="34">
        <f t="shared" si="160"/>
        <v>2.2492894717266569</v>
      </c>
      <c r="BB98" s="31">
        <f>MAX(AQ$17:AQ98)</f>
        <v>3.0569826925210291</v>
      </c>
      <c r="BC98" s="31">
        <f>MAX(AR$17:AR98)</f>
        <v>2.1215911211518219</v>
      </c>
      <c r="BD98" s="31">
        <f>MAX(AS$17:AS98)</f>
        <v>1.2376229712026849</v>
      </c>
      <c r="BE98" s="32">
        <f>MAX(AT$17:AT98)</f>
        <v>2.5032101464783607</v>
      </c>
      <c r="BF98" s="32">
        <f>MAX(AU$17:AU98)</f>
        <v>1.4322686838680392</v>
      </c>
      <c r="BG98" s="32">
        <f>MAX(AV$17:AV98)</f>
        <v>1.7414021417747874</v>
      </c>
      <c r="BH98" s="33">
        <f>MAX(AW$17:AW98)</f>
        <v>2.170063091950666</v>
      </c>
      <c r="BI98" s="33">
        <f>MAX(AX$17:AX98)</f>
        <v>1.9841855456915087</v>
      </c>
      <c r="BJ98" s="33">
        <f>MAX(AY$17:AY98)</f>
        <v>1.5252444653652528</v>
      </c>
      <c r="BK98" s="34">
        <f>MAX(AZ$17:AZ98)</f>
        <v>2.3107228040997594</v>
      </c>
      <c r="BM98" s="7">
        <f t="shared" si="147"/>
        <v>8.3302291954286414E-2</v>
      </c>
      <c r="BN98" s="7">
        <f t="shared" si="147"/>
        <v>0</v>
      </c>
      <c r="BO98" s="7">
        <f t="shared" si="147"/>
        <v>0.34628593647754169</v>
      </c>
      <c r="BP98" s="9">
        <f t="shared" si="147"/>
        <v>0.12763481481365002</v>
      </c>
      <c r="BQ98" s="9">
        <f t="shared" si="147"/>
        <v>0.13962087849205621</v>
      </c>
      <c r="BR98" s="9">
        <f t="shared" si="147"/>
        <v>0.2218336270722697</v>
      </c>
      <c r="BS98" s="10">
        <f t="shared" si="147"/>
        <v>6.3532532230009314E-4</v>
      </c>
      <c r="BT98" s="10">
        <f t="shared" si="167"/>
        <v>0</v>
      </c>
      <c r="BU98" s="10">
        <f t="shared" si="167"/>
        <v>0</v>
      </c>
      <c r="BV98" s="13">
        <f t="shared" si="167"/>
        <v>2.6586197299003338E-2</v>
      </c>
      <c r="BX98" s="72">
        <f t="shared" si="161"/>
        <v>-7.0143306351061977E-3</v>
      </c>
      <c r="BY98" s="72">
        <f t="shared" si="161"/>
        <v>7.9563793635399997E-3</v>
      </c>
      <c r="BZ98" s="72">
        <f t="shared" si="161"/>
        <v>2.3357284631071621E-2</v>
      </c>
      <c r="CA98" s="9">
        <f t="shared" si="161"/>
        <v>9.9661362417030157E-3</v>
      </c>
      <c r="CB98" s="9">
        <f t="shared" si="161"/>
        <v>7.1001297293939464E-3</v>
      </c>
      <c r="CC98" s="9">
        <f t="shared" si="161"/>
        <v>-7.0208729439741168E-3</v>
      </c>
      <c r="CD98" s="10">
        <f t="shared" si="161"/>
        <v>-6.3532532230000001E-4</v>
      </c>
      <c r="CE98" s="10">
        <f t="shared" si="170"/>
        <v>1.0750562993800001E-2</v>
      </c>
      <c r="CF98" s="10">
        <f t="shared" si="170"/>
        <v>2.7305572255499999E-3</v>
      </c>
      <c r="CG98" s="13">
        <f t="shared" si="170"/>
        <v>-5.9647339910793434E-3</v>
      </c>
      <c r="CI98" s="31">
        <f t="shared" si="162"/>
        <v>2.5478912879083442</v>
      </c>
      <c r="CJ98" s="31">
        <f t="shared" si="162"/>
        <v>2.1215911211518219</v>
      </c>
      <c r="CK98" s="31">
        <f t="shared" si="162"/>
        <v>1.0972392429270477</v>
      </c>
      <c r="CL98" s="32">
        <f t="shared" si="162"/>
        <v>1.9334565814096558</v>
      </c>
      <c r="CM98" s="32">
        <f t="shared" si="162"/>
        <v>1.2462824201006695</v>
      </c>
      <c r="CN98" s="32">
        <f t="shared" si="162"/>
        <v>1.7646553324026615</v>
      </c>
      <c r="CO98" s="33">
        <f t="shared" si="162"/>
        <v>1.9888470380581418</v>
      </c>
      <c r="CP98" s="33">
        <f t="shared" si="162"/>
        <v>1.9634373624951549</v>
      </c>
      <c r="CQ98" s="33">
        <f t="shared" si="162"/>
        <v>1.5062165673593442</v>
      </c>
      <c r="CR98" s="34">
        <f t="shared" si="162"/>
        <v>2.1982397693296329</v>
      </c>
      <c r="CT98" s="31">
        <f>MAX(CI$17:CI98)</f>
        <v>2.6577707934460681</v>
      </c>
      <c r="CU98" s="31">
        <f>MAX(CJ$17:CJ98)</f>
        <v>2.1215911211518219</v>
      </c>
      <c r="CV98" s="31">
        <f>MAX(CK$17:CK98)</f>
        <v>1.2166849772704122</v>
      </c>
      <c r="CW98" s="32">
        <f>MAX(CL$17:CL98)</f>
        <v>1.9743162037927502</v>
      </c>
      <c r="CX98" s="32">
        <f>MAX(CM$17:CM98)</f>
        <v>1.4236955233351274</v>
      </c>
      <c r="CY98" s="32">
        <f>MAX(CN$17:CN98)</f>
        <v>1.8413229388662726</v>
      </c>
      <c r="CZ98" s="33">
        <f>MAX(CO$17:CO98)</f>
        <v>1.9901114062287171</v>
      </c>
      <c r="DA98" s="33">
        <f>MAX(CP$17:CP98)</f>
        <v>1.9634373624951549</v>
      </c>
      <c r="DB98" s="33">
        <f>MAX(CQ$17:CQ98)</f>
        <v>1.5062165673593442</v>
      </c>
      <c r="DC98" s="34">
        <f>MAX(CR$17:CR98)</f>
        <v>2.2658332419751646</v>
      </c>
      <c r="DE98" s="7">
        <f t="shared" si="148"/>
        <v>4.134273196495402E-2</v>
      </c>
      <c r="DF98" s="7">
        <f t="shared" si="148"/>
        <v>0</v>
      </c>
      <c r="DG98" s="7">
        <f t="shared" si="148"/>
        <v>9.8173098686018687E-2</v>
      </c>
      <c r="DH98" s="9">
        <f t="shared" si="148"/>
        <v>2.0695581743492356E-2</v>
      </c>
      <c r="DI98" s="9">
        <f t="shared" si="148"/>
        <v>0.12461449820313594</v>
      </c>
      <c r="DJ98" s="9">
        <f t="shared" si="148"/>
        <v>4.1637240728025923E-2</v>
      </c>
      <c r="DK98" s="10">
        <f t="shared" si="148"/>
        <v>6.3532532230006333E-4</v>
      </c>
      <c r="DL98" s="10">
        <f t="shared" si="168"/>
        <v>0</v>
      </c>
      <c r="DM98" s="10">
        <f t="shared" si="168"/>
        <v>0</v>
      </c>
      <c r="DN98" s="13">
        <f t="shared" si="168"/>
        <v>2.9831618405690465E-2</v>
      </c>
      <c r="DP98" s="31">
        <f t="shared" si="149"/>
        <v>0.39108133143423784</v>
      </c>
      <c r="DQ98" s="31">
        <f t="shared" si="150"/>
        <v>1</v>
      </c>
      <c r="DR98" s="31">
        <f t="shared" si="151"/>
        <v>0.30468902648604257</v>
      </c>
      <c r="DS98" s="32">
        <f t="shared" si="152"/>
        <v>0.69303393292335902</v>
      </c>
      <c r="DT98" s="32">
        <f t="shared" si="153"/>
        <v>0.84707891467435825</v>
      </c>
      <c r="DU98" s="32">
        <f t="shared" si="154"/>
        <v>0.36989601516325432</v>
      </c>
      <c r="DV98" s="33">
        <f t="shared" si="155"/>
        <v>1</v>
      </c>
      <c r="DW98" s="33">
        <f t="shared" si="156"/>
        <v>1</v>
      </c>
      <c r="DX98" s="33">
        <f t="shared" si="157"/>
        <v>1</v>
      </c>
      <c r="DY98" s="34">
        <f t="shared" si="158"/>
        <v>0.67649551404551422</v>
      </c>
      <c r="EA98" s="72">
        <f t="shared" ref="EA98:EJ98" si="183">STDEV(U86:U97)*SQRT(12)</f>
        <v>0.22046332160325444</v>
      </c>
      <c r="EB98" s="72">
        <f t="shared" si="183"/>
        <v>2.1136917968684076E-2</v>
      </c>
      <c r="EC98" s="72">
        <f t="shared" si="183"/>
        <v>0.22080097385590916</v>
      </c>
      <c r="ED98" s="74">
        <f t="shared" si="183"/>
        <v>0.1343389815841313</v>
      </c>
      <c r="EE98" s="74">
        <f t="shared" si="183"/>
        <v>6.9015805870651897E-2</v>
      </c>
      <c r="EF98" s="74">
        <f t="shared" si="183"/>
        <v>0.2328246756573332</v>
      </c>
      <c r="EG98" s="75">
        <f t="shared" si="183"/>
        <v>3.9295750714139058E-2</v>
      </c>
      <c r="EH98" s="75">
        <f t="shared" si="183"/>
        <v>3.3601693653663674E-2</v>
      </c>
      <c r="EI98" s="75">
        <f t="shared" si="183"/>
        <v>1.3265920671631924E-2</v>
      </c>
      <c r="EJ98" s="76">
        <f t="shared" si="183"/>
        <v>0.1331215437920025</v>
      </c>
    </row>
    <row r="99" spans="1:140" x14ac:dyDescent="0.25">
      <c r="A99" s="3">
        <v>36860</v>
      </c>
      <c r="B99" s="4"/>
      <c r="C99" s="22">
        <v>5.1000000000000004E-3</v>
      </c>
      <c r="D99" s="22"/>
      <c r="E99" s="22">
        <v>-0.1076</v>
      </c>
      <c r="F99" s="22">
        <v>-3.0699999999999998E-2</v>
      </c>
      <c r="G99" s="22">
        <v>0.12390000000000001</v>
      </c>
      <c r="H99" s="22">
        <v>-2.4900000000000002E-2</v>
      </c>
      <c r="J99" s="7">
        <v>-3.82198075916E-2</v>
      </c>
      <c r="K99" s="7">
        <v>2.6488683047499999E-3</v>
      </c>
      <c r="L99" s="7">
        <v>0.137393402778</v>
      </c>
      <c r="M99" s="9">
        <v>3.6101406235000001E-2</v>
      </c>
      <c r="N99" s="9">
        <v>6.6586728505699994E-2</v>
      </c>
      <c r="O99" s="9">
        <v>-3.6564543805600001E-2</v>
      </c>
      <c r="P99" s="10">
        <v>-7.8510661399900008E-3</v>
      </c>
      <c r="Q99" s="10">
        <v>-4.89363688385E-3</v>
      </c>
      <c r="R99" s="10">
        <v>6.8525178703799997E-3</v>
      </c>
      <c r="S99" s="13">
        <v>-1.5671409158099999E-2</v>
      </c>
      <c r="T99" s="27"/>
      <c r="U99" s="7">
        <f t="shared" si="178"/>
        <v>-4.33198075916E-2</v>
      </c>
      <c r="V99" s="7">
        <f t="shared" si="178"/>
        <v>-2.4511316952500004E-3</v>
      </c>
      <c r="W99" s="7">
        <f t="shared" si="178"/>
        <v>0.132293402778</v>
      </c>
      <c r="X99" s="9">
        <f t="shared" si="178"/>
        <v>3.1001406235000001E-2</v>
      </c>
      <c r="Y99" s="9">
        <f t="shared" si="178"/>
        <v>6.1486728505699993E-2</v>
      </c>
      <c r="Z99" s="9">
        <f t="shared" si="176"/>
        <v>-4.1664543805600002E-2</v>
      </c>
      <c r="AA99" s="10">
        <f t="shared" si="176"/>
        <v>-1.2951066139990001E-2</v>
      </c>
      <c r="AB99" s="10">
        <f t="shared" si="176"/>
        <v>-9.9936368838500003E-3</v>
      </c>
      <c r="AC99" s="10">
        <f t="shared" si="176"/>
        <v>1.7525178703799993E-3</v>
      </c>
      <c r="AD99" s="13">
        <f t="shared" si="176"/>
        <v>-2.0771409158099999E-2</v>
      </c>
      <c r="AF99" s="7">
        <f t="shared" si="146"/>
        <v>3.480563947388611E-3</v>
      </c>
      <c r="AG99" s="7">
        <f t="shared" si="136"/>
        <v>1.7245595101969054E-2</v>
      </c>
      <c r="AH99" s="7">
        <f t="shared" si="137"/>
        <v>4.0521829900519057E-2</v>
      </c>
      <c r="AI99" s="9">
        <f t="shared" si="138"/>
        <v>4.1000790365723974E-2</v>
      </c>
      <c r="AJ99" s="9">
        <f t="shared" si="139"/>
        <v>5.0902638868056432E-2</v>
      </c>
      <c r="AK99" s="9">
        <f t="shared" si="140"/>
        <v>1.5540277005191797E-2</v>
      </c>
      <c r="AL99" s="10">
        <f t="shared" si="141"/>
        <v>1.1942682069909885E-2</v>
      </c>
      <c r="AM99" s="10">
        <f t="shared" si="142"/>
        <v>5.9902019364190678E-3</v>
      </c>
      <c r="AN99" s="10">
        <f t="shared" si="143"/>
        <v>1.4363935627921022E-2</v>
      </c>
      <c r="AO99" s="13">
        <f t="shared" si="144"/>
        <v>7.5895419449240366E-3</v>
      </c>
      <c r="AQ99" s="31">
        <f t="shared" ref="AQ99:AZ114" si="184">AQ98*(1+J99)</f>
        <v>2.6952245515197379</v>
      </c>
      <c r="AR99" s="31">
        <f t="shared" si="184"/>
        <v>2.1272109366282801</v>
      </c>
      <c r="AS99" s="31">
        <f t="shared" si="184"/>
        <v>0.92020988593873099</v>
      </c>
      <c r="AT99" s="32">
        <f t="shared" si="184"/>
        <v>2.2625485069331801</v>
      </c>
      <c r="AU99" s="32">
        <f t="shared" si="184"/>
        <v>1.3143485028004855</v>
      </c>
      <c r="AV99" s="32">
        <f t="shared" si="184"/>
        <v>1.3055519536452349</v>
      </c>
      <c r="AW99" s="33">
        <f t="shared" si="184"/>
        <v>2.1516579112882495</v>
      </c>
      <c r="AX99" s="33">
        <f t="shared" si="184"/>
        <v>1.9744756621207107</v>
      </c>
      <c r="AY99" s="33">
        <f t="shared" si="184"/>
        <v>1.5356962303208663</v>
      </c>
      <c r="AZ99" s="34">
        <f t="shared" si="184"/>
        <v>2.2140399361002219</v>
      </c>
      <c r="BB99" s="31">
        <f>MAX(AQ$17:AQ99)</f>
        <v>3.0569826925210291</v>
      </c>
      <c r="BC99" s="31">
        <f>MAX(AR$17:AR99)</f>
        <v>2.1272109366282801</v>
      </c>
      <c r="BD99" s="31">
        <f>MAX(AS$17:AS99)</f>
        <v>1.2376229712026849</v>
      </c>
      <c r="BE99" s="32">
        <f>MAX(AT$17:AT99)</f>
        <v>2.5032101464783607</v>
      </c>
      <c r="BF99" s="32">
        <f>MAX(AU$17:AU99)</f>
        <v>1.4322686838680392</v>
      </c>
      <c r="BG99" s="32">
        <f>MAX(AV$17:AV99)</f>
        <v>1.7414021417747874</v>
      </c>
      <c r="BH99" s="33">
        <f>MAX(AW$17:AW99)</f>
        <v>2.170063091950666</v>
      </c>
      <c r="BI99" s="33">
        <f>MAX(AX$17:AX99)</f>
        <v>1.9841855456915087</v>
      </c>
      <c r="BJ99" s="33">
        <f>MAX(AY$17:AY99)</f>
        <v>1.5356962303208663</v>
      </c>
      <c r="BK99" s="34">
        <f>MAX(AZ$17:AZ99)</f>
        <v>2.3107228040997594</v>
      </c>
      <c r="BM99" s="7">
        <f t="shared" si="147"/>
        <v>0.11833830197545436</v>
      </c>
      <c r="BN99" s="7">
        <f t="shared" si="147"/>
        <v>0</v>
      </c>
      <c r="BO99" s="7">
        <f t="shared" si="147"/>
        <v>0.25646993684635749</v>
      </c>
      <c r="BP99" s="9">
        <f t="shared" si="147"/>
        <v>9.6141204877966499E-2</v>
      </c>
      <c r="BQ99" s="9">
        <f t="shared" si="147"/>
        <v>8.2331047516234115E-2</v>
      </c>
      <c r="BR99" s="9">
        <f t="shared" si="147"/>
        <v>0.25028692550323062</v>
      </c>
      <c r="BS99" s="10">
        <f t="shared" si="147"/>
        <v>8.4814034811643204E-3</v>
      </c>
      <c r="BT99" s="10">
        <f t="shared" si="167"/>
        <v>4.8936368838500216E-3</v>
      </c>
      <c r="BU99" s="10">
        <f t="shared" si="167"/>
        <v>0</v>
      </c>
      <c r="BV99" s="13">
        <f t="shared" si="167"/>
        <v>4.1840963281272694E-2</v>
      </c>
      <c r="BX99" s="72">
        <f t="shared" si="161"/>
        <v>-1.1841568030397931E-2</v>
      </c>
      <c r="BY99" s="72">
        <f t="shared" si="161"/>
        <v>2.6488683047499999E-3</v>
      </c>
      <c r="BZ99" s="72">
        <f t="shared" si="161"/>
        <v>4.5408348102954743E-2</v>
      </c>
      <c r="CA99" s="9">
        <f t="shared" si="161"/>
        <v>2.6585026489196795E-2</v>
      </c>
      <c r="CB99" s="9">
        <f t="shared" si="161"/>
        <v>5.7184111249485275E-2</v>
      </c>
      <c r="CC99" s="9">
        <f t="shared" si="161"/>
        <v>-1.0311548727286292E-2</v>
      </c>
      <c r="CD99" s="10">
        <f t="shared" si="161"/>
        <v>-7.8510661399900008E-3</v>
      </c>
      <c r="CE99" s="10">
        <f t="shared" si="170"/>
        <v>-4.89363688385E-3</v>
      </c>
      <c r="CF99" s="10">
        <f t="shared" si="170"/>
        <v>6.8525178703799997E-3</v>
      </c>
      <c r="CG99" s="13">
        <f t="shared" si="170"/>
        <v>-8.951765115858561E-3</v>
      </c>
      <c r="CI99" s="31">
        <f t="shared" ref="CI99:CR114" si="185">CI98*(1+BX99)</f>
        <v>2.5177202598885193</v>
      </c>
      <c r="CJ99" s="31">
        <f t="shared" si="185"/>
        <v>2.1272109366282801</v>
      </c>
      <c r="CK99" s="31">
        <f t="shared" si="185"/>
        <v>1.1470630644221016</v>
      </c>
      <c r="CL99" s="32">
        <f t="shared" si="185"/>
        <v>1.9848575758421432</v>
      </c>
      <c r="CM99" s="32">
        <f t="shared" si="185"/>
        <v>1.317549972659984</v>
      </c>
      <c r="CN99" s="32">
        <f t="shared" si="185"/>
        <v>1.7464590029557256</v>
      </c>
      <c r="CO99" s="33">
        <f t="shared" si="185"/>
        <v>1.9732324684200242</v>
      </c>
      <c r="CP99" s="33">
        <f t="shared" si="185"/>
        <v>1.9538290129989193</v>
      </c>
      <c r="CQ99" s="33">
        <f t="shared" si="185"/>
        <v>1.5165379433038364</v>
      </c>
      <c r="CR99" s="34">
        <f t="shared" si="185"/>
        <v>2.1785616432462547</v>
      </c>
      <c r="CT99" s="31">
        <f>MAX(CI$17:CI99)</f>
        <v>2.6577707934460681</v>
      </c>
      <c r="CU99" s="31">
        <f>MAX(CJ$17:CJ99)</f>
        <v>2.1272109366282801</v>
      </c>
      <c r="CV99" s="31">
        <f>MAX(CK$17:CK99)</f>
        <v>1.2166849772704122</v>
      </c>
      <c r="CW99" s="32">
        <f>MAX(CL$17:CL99)</f>
        <v>1.9848575758421432</v>
      </c>
      <c r="CX99" s="32">
        <f>MAX(CM$17:CM99)</f>
        <v>1.4236955233351274</v>
      </c>
      <c r="CY99" s="32">
        <f>MAX(CN$17:CN99)</f>
        <v>1.8413229388662726</v>
      </c>
      <c r="CZ99" s="33">
        <f>MAX(CO$17:CO99)</f>
        <v>1.9901114062287171</v>
      </c>
      <c r="DA99" s="33">
        <f>MAX(CP$17:CP99)</f>
        <v>1.9634373624951549</v>
      </c>
      <c r="DB99" s="33">
        <f>MAX(CQ$17:CQ99)</f>
        <v>1.5165379433038364</v>
      </c>
      <c r="DC99" s="34">
        <f>MAX(CR$17:CR99)</f>
        <v>2.2658332419751646</v>
      </c>
      <c r="DE99" s="7">
        <f t="shared" si="148"/>
        <v>5.2694737222226437E-2</v>
      </c>
      <c r="DF99" s="7">
        <f t="shared" si="148"/>
        <v>0</v>
      </c>
      <c r="DG99" s="7">
        <f t="shared" si="148"/>
        <v>5.7222628822544384E-2</v>
      </c>
      <c r="DH99" s="9">
        <f t="shared" si="148"/>
        <v>0</v>
      </c>
      <c r="DI99" s="9">
        <f t="shared" si="148"/>
        <v>7.455635628219752E-2</v>
      </c>
      <c r="DJ99" s="9">
        <f t="shared" si="148"/>
        <v>5.151944501867553E-2</v>
      </c>
      <c r="DK99" s="10">
        <f t="shared" si="148"/>
        <v>8.481403481164225E-3</v>
      </c>
      <c r="DL99" s="10">
        <f t="shared" si="168"/>
        <v>4.8936368838500589E-3</v>
      </c>
      <c r="DM99" s="10">
        <f t="shared" si="168"/>
        <v>0</v>
      </c>
      <c r="DN99" s="13">
        <f t="shared" si="168"/>
        <v>3.8516337880555487E-2</v>
      </c>
      <c r="DP99" s="31">
        <f t="shared" si="149"/>
        <v>0.36539587245872296</v>
      </c>
      <c r="DQ99" s="31">
        <f t="shared" si="150"/>
        <v>1</v>
      </c>
      <c r="DR99" s="31">
        <f t="shared" si="151"/>
        <v>0.35066885921965019</v>
      </c>
      <c r="DS99" s="32">
        <f t="shared" si="152"/>
        <v>0.74684256269071647</v>
      </c>
      <c r="DT99" s="32">
        <f t="shared" si="153"/>
        <v>1</v>
      </c>
      <c r="DU99" s="32">
        <f t="shared" si="154"/>
        <v>0.34928574020897896</v>
      </c>
      <c r="DV99" s="33">
        <f t="shared" si="155"/>
        <v>1</v>
      </c>
      <c r="DW99" s="33">
        <f t="shared" si="156"/>
        <v>1</v>
      </c>
      <c r="DX99" s="33">
        <f t="shared" si="157"/>
        <v>1</v>
      </c>
      <c r="DY99" s="34">
        <f t="shared" si="158"/>
        <v>0.6407161747806448</v>
      </c>
      <c r="EA99" s="72">
        <f t="shared" ref="EA99:EJ99" si="186">STDEV(U87:U98)*SQRT(12)</f>
        <v>0.2256048680514405</v>
      </c>
      <c r="EB99" s="72">
        <f t="shared" si="186"/>
        <v>2.1547399390930554E-2</v>
      </c>
      <c r="EC99" s="72">
        <f t="shared" si="186"/>
        <v>0.23077552586953637</v>
      </c>
      <c r="ED99" s="74">
        <f t="shared" si="186"/>
        <v>0.13389702863173875</v>
      </c>
      <c r="EE99" s="74">
        <f t="shared" si="186"/>
        <v>5.8257627967139639E-2</v>
      </c>
      <c r="EF99" s="74">
        <f t="shared" si="186"/>
        <v>0.23713207304393785</v>
      </c>
      <c r="EG99" s="75">
        <f t="shared" si="186"/>
        <v>4.0729758867537769E-2</v>
      </c>
      <c r="EH99" s="75">
        <f t="shared" si="186"/>
        <v>3.2711580726057898E-2</v>
      </c>
      <c r="EI99" s="75">
        <f t="shared" si="186"/>
        <v>1.3340358755717633E-2</v>
      </c>
      <c r="EJ99" s="76">
        <f t="shared" si="186"/>
        <v>0.13603717860926792</v>
      </c>
    </row>
    <row r="100" spans="1:140" x14ac:dyDescent="0.25">
      <c r="A100" s="3">
        <v>36889</v>
      </c>
      <c r="B100" s="4"/>
      <c r="C100" s="22">
        <v>5.0000000000000001E-3</v>
      </c>
      <c r="D100" s="22"/>
      <c r="E100" s="22">
        <v>1.54E-2</v>
      </c>
      <c r="F100" s="22">
        <v>1.5900000000000001E-2</v>
      </c>
      <c r="G100" s="22">
        <v>6.13E-2</v>
      </c>
      <c r="H100" s="22">
        <v>6.83E-2</v>
      </c>
      <c r="J100" s="7">
        <v>3.4039695660700003E-2</v>
      </c>
      <c r="K100" s="7">
        <v>1.25959517463E-2</v>
      </c>
      <c r="L100" s="7">
        <v>8.3819519147100008E-3</v>
      </c>
      <c r="M100" s="9">
        <v>5.0279963228799997E-2</v>
      </c>
      <c r="N100" s="9">
        <v>7.7389958852999999E-2</v>
      </c>
      <c r="O100" s="9">
        <v>2.3039629873000001E-2</v>
      </c>
      <c r="P100" s="10">
        <v>4.0352697604199997E-3</v>
      </c>
      <c r="Q100" s="10">
        <v>4.2135968954300001E-3</v>
      </c>
      <c r="R100" s="10">
        <v>3.0315279206100001E-3</v>
      </c>
      <c r="S100" s="13">
        <v>2.6406591048E-2</v>
      </c>
      <c r="T100" s="27"/>
      <c r="U100" s="7">
        <f t="shared" si="178"/>
        <v>2.9039695660700002E-2</v>
      </c>
      <c r="V100" s="7">
        <f t="shared" si="178"/>
        <v>7.5959517463000002E-3</v>
      </c>
      <c r="W100" s="7">
        <f t="shared" si="178"/>
        <v>3.3819519147100007E-3</v>
      </c>
      <c r="X100" s="9">
        <f t="shared" si="178"/>
        <v>4.5279963228799999E-2</v>
      </c>
      <c r="Y100" s="9">
        <f t="shared" si="178"/>
        <v>7.2389958852999994E-2</v>
      </c>
      <c r="Z100" s="9">
        <f t="shared" si="176"/>
        <v>1.8039629873E-2</v>
      </c>
      <c r="AA100" s="10">
        <f t="shared" si="176"/>
        <v>-9.6473023958000038E-4</v>
      </c>
      <c r="AB100" s="10">
        <f t="shared" si="176"/>
        <v>-7.8640310456999998E-4</v>
      </c>
      <c r="AC100" s="10">
        <f t="shared" si="176"/>
        <v>-1.96847207939E-3</v>
      </c>
      <c r="AD100" s="13">
        <f t="shared" si="176"/>
        <v>2.1406591047999999E-2</v>
      </c>
      <c r="AF100" s="7">
        <f t="shared" si="146"/>
        <v>1.9300933944085524E-2</v>
      </c>
      <c r="AG100" s="7">
        <f t="shared" si="136"/>
        <v>3.7486880869458217E-3</v>
      </c>
      <c r="AH100" s="7">
        <f t="shared" si="137"/>
        <v>1.6967899316523566E-2</v>
      </c>
      <c r="AI100" s="9">
        <f t="shared" si="138"/>
        <v>3.6661587465489018E-2</v>
      </c>
      <c r="AJ100" s="9">
        <f t="shared" si="139"/>
        <v>7.0551886566450381E-2</v>
      </c>
      <c r="AK100" s="9">
        <f t="shared" si="140"/>
        <v>8.3086873267507501E-3</v>
      </c>
      <c r="AL100" s="10">
        <f t="shared" si="141"/>
        <v>-8.5078802195583062E-3</v>
      </c>
      <c r="AM100" s="10">
        <f t="shared" si="142"/>
        <v>-6.1697119003438694E-3</v>
      </c>
      <c r="AN100" s="10">
        <f t="shared" si="143"/>
        <v>-5.1191609176292159E-3</v>
      </c>
      <c r="AO100" s="13">
        <f t="shared" si="144"/>
        <v>1.3927607748350977E-2</v>
      </c>
      <c r="AQ100" s="31">
        <f t="shared" si="184"/>
        <v>2.7869691749907166</v>
      </c>
      <c r="AR100" s="31">
        <f t="shared" si="184"/>
        <v>2.1540051829402511</v>
      </c>
      <c r="AS100" s="31">
        <f t="shared" si="184"/>
        <v>0.92792304095411016</v>
      </c>
      <c r="AT100" s="32">
        <f t="shared" si="184"/>
        <v>2.3763093626651566</v>
      </c>
      <c r="AU100" s="32">
        <f t="shared" si="184"/>
        <v>1.4160658793507173</v>
      </c>
      <c r="AV100" s="32">
        <f t="shared" si="184"/>
        <v>1.3356313874371932</v>
      </c>
      <c r="AW100" s="33">
        <f t="shared" si="184"/>
        <v>2.1603404313924393</v>
      </c>
      <c r="AX100" s="33">
        <f t="shared" si="184"/>
        <v>1.9827953066407247</v>
      </c>
      <c r="AY100" s="33">
        <f t="shared" si="184"/>
        <v>1.5403517363206594</v>
      </c>
      <c r="AZ100" s="34">
        <f t="shared" si="184"/>
        <v>2.2725051832567607</v>
      </c>
      <c r="BB100" s="31">
        <f>MAX(AQ$17:AQ100)</f>
        <v>3.0569826925210291</v>
      </c>
      <c r="BC100" s="31">
        <f>MAX(AR$17:AR100)</f>
        <v>2.1540051829402511</v>
      </c>
      <c r="BD100" s="31">
        <f>MAX(AS$17:AS100)</f>
        <v>1.2376229712026849</v>
      </c>
      <c r="BE100" s="32">
        <f>MAX(AT$17:AT100)</f>
        <v>2.5032101464783607</v>
      </c>
      <c r="BF100" s="32">
        <f>MAX(AU$17:AU100)</f>
        <v>1.4322686838680392</v>
      </c>
      <c r="BG100" s="32">
        <f>MAX(AV$17:AV100)</f>
        <v>1.7414021417747874</v>
      </c>
      <c r="BH100" s="33">
        <f>MAX(AW$17:AW100)</f>
        <v>2.170063091950666</v>
      </c>
      <c r="BI100" s="33">
        <f>MAX(AX$17:AX100)</f>
        <v>1.9841855456915087</v>
      </c>
      <c r="BJ100" s="33">
        <f>MAX(AY$17:AY100)</f>
        <v>1.5403517363206594</v>
      </c>
      <c r="BK100" s="34">
        <f>MAX(AZ$17:AZ100)</f>
        <v>2.3107228040997594</v>
      </c>
      <c r="BM100" s="7">
        <f t="shared" si="147"/>
        <v>8.83268060990028E-2</v>
      </c>
      <c r="BN100" s="7">
        <f t="shared" si="147"/>
        <v>0</v>
      </c>
      <c r="BO100" s="7">
        <f t="shared" si="147"/>
        <v>0.25023770360986242</v>
      </c>
      <c r="BP100" s="9">
        <f t="shared" si="147"/>
        <v>5.0695217895203246E-2</v>
      </c>
      <c r="BQ100" s="9">
        <f t="shared" si="147"/>
        <v>1.1312685042839877E-2</v>
      </c>
      <c r="BR100" s="9">
        <f t="shared" si="147"/>
        <v>0.23301381375587615</v>
      </c>
      <c r="BS100" s="10">
        <f t="shared" si="147"/>
        <v>4.480358471737847E-3</v>
      </c>
      <c r="BT100" s="10">
        <f t="shared" si="167"/>
        <v>7.006598016011384E-4</v>
      </c>
      <c r="BU100" s="10">
        <f t="shared" si="167"/>
        <v>0</v>
      </c>
      <c r="BV100" s="13">
        <f t="shared" si="167"/>
        <v>1.6539249439695574E-2</v>
      </c>
      <c r="BX100" s="72">
        <f t="shared" si="161"/>
        <v>1.5610984931877268E-2</v>
      </c>
      <c r="BY100" s="72">
        <f t="shared" si="161"/>
        <v>1.25959517463E-2</v>
      </c>
      <c r="BZ100" s="72">
        <f t="shared" si="161"/>
        <v>6.1859452198670672E-3</v>
      </c>
      <c r="CA100" s="9">
        <f t="shared" si="161"/>
        <v>3.8817003776338399E-2</v>
      </c>
      <c r="CB100" s="9">
        <f t="shared" si="161"/>
        <v>7.7389958852999999E-2</v>
      </c>
      <c r="CC100" s="9">
        <f t="shared" si="161"/>
        <v>1.1300985473286815E-2</v>
      </c>
      <c r="CD100" s="10">
        <f t="shared" si="161"/>
        <v>4.0352697604199997E-3</v>
      </c>
      <c r="CE100" s="10">
        <f t="shared" si="170"/>
        <v>4.2135968954300001E-3</v>
      </c>
      <c r="CF100" s="10">
        <f t="shared" si="170"/>
        <v>3.0315279206100001E-3</v>
      </c>
      <c r="CG100" s="13">
        <f t="shared" si="170"/>
        <v>1.8715549131368154E-2</v>
      </c>
      <c r="CI100" s="31">
        <f t="shared" si="185"/>
        <v>2.557024352928321</v>
      </c>
      <c r="CJ100" s="31">
        <f t="shared" si="185"/>
        <v>2.1540051829402511</v>
      </c>
      <c r="CK100" s="31">
        <f t="shared" si="185"/>
        <v>1.1541587337023496</v>
      </c>
      <c r="CL100" s="32">
        <f t="shared" si="185"/>
        <v>2.0619037998591017</v>
      </c>
      <c r="CM100" s="32">
        <f t="shared" si="185"/>
        <v>1.4195151108309114</v>
      </c>
      <c r="CN100" s="32">
        <f t="shared" si="185"/>
        <v>1.7661957107778192</v>
      </c>
      <c r="CO100" s="33">
        <f t="shared" si="185"/>
        <v>1.9811949937301185</v>
      </c>
      <c r="CP100" s="33">
        <f t="shared" si="185"/>
        <v>1.9620616608622925</v>
      </c>
      <c r="CQ100" s="33">
        <f t="shared" si="185"/>
        <v>1.5211353704216264</v>
      </c>
      <c r="CR100" s="34">
        <f t="shared" si="185"/>
        <v>2.2193346207161442</v>
      </c>
      <c r="CT100" s="31">
        <f>MAX(CI$17:CI100)</f>
        <v>2.6577707934460681</v>
      </c>
      <c r="CU100" s="31">
        <f>MAX(CJ$17:CJ100)</f>
        <v>2.1540051829402511</v>
      </c>
      <c r="CV100" s="31">
        <f>MAX(CK$17:CK100)</f>
        <v>1.2166849772704122</v>
      </c>
      <c r="CW100" s="32">
        <f>MAX(CL$17:CL100)</f>
        <v>2.0619037998591017</v>
      </c>
      <c r="CX100" s="32">
        <f>MAX(CM$17:CM100)</f>
        <v>1.4236955233351274</v>
      </c>
      <c r="CY100" s="32">
        <f>MAX(CN$17:CN100)</f>
        <v>1.8413229388662726</v>
      </c>
      <c r="CZ100" s="33">
        <f>MAX(CO$17:CO100)</f>
        <v>1.9901114062287171</v>
      </c>
      <c r="DA100" s="33">
        <f>MAX(CP$17:CP100)</f>
        <v>1.9634373624951549</v>
      </c>
      <c r="DB100" s="33">
        <f>MAX(CQ$17:CQ100)</f>
        <v>1.5211353704216264</v>
      </c>
      <c r="DC100" s="34">
        <f>MAX(CR$17:CR100)</f>
        <v>2.2658332419751646</v>
      </c>
      <c r="DE100" s="7">
        <f t="shared" si="148"/>
        <v>3.790636903911463E-2</v>
      </c>
      <c r="DF100" s="7">
        <f t="shared" si="148"/>
        <v>0</v>
      </c>
      <c r="DG100" s="7">
        <f t="shared" si="148"/>
        <v>5.1390659649910367E-2</v>
      </c>
      <c r="DH100" s="9">
        <f t="shared" si="148"/>
        <v>0</v>
      </c>
      <c r="DI100" s="9">
        <f t="shared" si="148"/>
        <v>2.9363107741063894E-3</v>
      </c>
      <c r="DJ100" s="9">
        <f t="shared" si="148"/>
        <v>4.0800680045136595E-2</v>
      </c>
      <c r="DK100" s="10">
        <f t="shared" si="148"/>
        <v>4.4803584717376379E-3</v>
      </c>
      <c r="DL100" s="10">
        <f t="shared" si="168"/>
        <v>7.006598016012723E-4</v>
      </c>
      <c r="DM100" s="10">
        <f t="shared" si="168"/>
        <v>0</v>
      </c>
      <c r="DN100" s="13">
        <f t="shared" si="168"/>
        <v>2.052164316315121E-2</v>
      </c>
      <c r="DP100" s="31">
        <f t="shared" si="149"/>
        <v>0.39451692454780313</v>
      </c>
      <c r="DQ100" s="31">
        <f t="shared" si="150"/>
        <v>1</v>
      </c>
      <c r="DR100" s="31">
        <f t="shared" si="151"/>
        <v>0.31464737155756034</v>
      </c>
      <c r="DS100" s="32">
        <f t="shared" si="152"/>
        <v>0.75848341477205328</v>
      </c>
      <c r="DT100" s="32">
        <f t="shared" si="153"/>
        <v>1</v>
      </c>
      <c r="DU100" s="32">
        <f t="shared" si="154"/>
        <v>0.38020011241680923</v>
      </c>
      <c r="DV100" s="33">
        <f t="shared" si="155"/>
        <v>1</v>
      </c>
      <c r="DW100" s="33">
        <f t="shared" si="156"/>
        <v>1</v>
      </c>
      <c r="DX100" s="33">
        <f t="shared" si="157"/>
        <v>1</v>
      </c>
      <c r="DY100" s="34">
        <f t="shared" si="158"/>
        <v>0.70000644833845937</v>
      </c>
      <c r="EA100" s="72">
        <f t="shared" ref="EA100:EJ100" si="187">STDEV(U88:U99)*SQRT(12)</f>
        <v>0.22144688406908278</v>
      </c>
      <c r="EB100" s="72">
        <f t="shared" si="187"/>
        <v>2.3217971491237072E-2</v>
      </c>
      <c r="EC100" s="72">
        <f t="shared" si="187"/>
        <v>0.26337350191891457</v>
      </c>
      <c r="ED100" s="74">
        <f t="shared" si="187"/>
        <v>0.13184203906429906</v>
      </c>
      <c r="EE100" s="74">
        <f t="shared" si="187"/>
        <v>9.3380779227621627E-2</v>
      </c>
      <c r="EF100" s="74">
        <f t="shared" si="187"/>
        <v>0.22724815300309187</v>
      </c>
      <c r="EG100" s="75">
        <f t="shared" si="187"/>
        <v>4.2709195751081064E-2</v>
      </c>
      <c r="EH100" s="75">
        <f t="shared" si="187"/>
        <v>4.1665963564744002E-2</v>
      </c>
      <c r="EI100" s="75">
        <f t="shared" si="187"/>
        <v>1.2939049538878601E-2</v>
      </c>
      <c r="EJ100" s="76">
        <f t="shared" si="187"/>
        <v>0.13308370587167243</v>
      </c>
    </row>
    <row r="101" spans="1:140" x14ac:dyDescent="0.25">
      <c r="A101" s="3">
        <v>36922</v>
      </c>
      <c r="B101" s="4"/>
      <c r="C101" s="22">
        <v>5.4000000000000003E-3</v>
      </c>
      <c r="D101" s="22"/>
      <c r="E101" s="22">
        <v>3.4100000000000005E-2</v>
      </c>
      <c r="F101" s="22">
        <v>6.9800000000000001E-2</v>
      </c>
      <c r="G101" s="22">
        <v>-5.67E-2</v>
      </c>
      <c r="H101" s="22">
        <v>-0.25010000000000004</v>
      </c>
      <c r="J101" s="7">
        <v>-5.97463639016E-3</v>
      </c>
      <c r="K101" s="7">
        <v>2.1136920963800002E-2</v>
      </c>
      <c r="L101" s="7">
        <v>-1.4462370771E-2</v>
      </c>
      <c r="M101" s="9">
        <v>3.3015561611500002E-2</v>
      </c>
      <c r="N101" s="9">
        <v>-4.9678476460600005E-4</v>
      </c>
      <c r="O101" s="9">
        <v>4.33064507711E-2</v>
      </c>
      <c r="P101" s="10">
        <v>2.4489673596099999E-2</v>
      </c>
      <c r="Q101" s="10">
        <v>2.66965769515E-2</v>
      </c>
      <c r="R101" s="10">
        <v>1.40943467473E-2</v>
      </c>
      <c r="S101" s="13">
        <v>9.2890615389200001E-3</v>
      </c>
      <c r="T101" s="27"/>
      <c r="U101" s="7">
        <f t="shared" si="178"/>
        <v>-1.137463639016E-2</v>
      </c>
      <c r="V101" s="7">
        <f t="shared" si="178"/>
        <v>1.57369209638E-2</v>
      </c>
      <c r="W101" s="7">
        <f t="shared" si="178"/>
        <v>-1.9862370771000001E-2</v>
      </c>
      <c r="X101" s="9">
        <f t="shared" si="178"/>
        <v>2.76155616115E-2</v>
      </c>
      <c r="Y101" s="9">
        <f t="shared" si="178"/>
        <v>-5.8967847646060004E-3</v>
      </c>
      <c r="Z101" s="9">
        <f t="shared" si="176"/>
        <v>3.7906450771099998E-2</v>
      </c>
      <c r="AA101" s="10">
        <f t="shared" si="176"/>
        <v>1.9089673596099997E-2</v>
      </c>
      <c r="AB101" s="10">
        <f t="shared" si="176"/>
        <v>2.1296576951500001E-2</v>
      </c>
      <c r="AC101" s="10">
        <f t="shared" si="176"/>
        <v>8.6943467473E-3</v>
      </c>
      <c r="AD101" s="13">
        <f t="shared" si="176"/>
        <v>3.8890615389199999E-3</v>
      </c>
      <c r="AF101" s="7">
        <f t="shared" si="146"/>
        <v>-2.9709185032626331E-2</v>
      </c>
      <c r="AG101" s="7">
        <f t="shared" si="136"/>
        <v>8.310205096820459E-3</v>
      </c>
      <c r="AH101" s="7">
        <f t="shared" si="137"/>
        <v>9.741345974088423E-3</v>
      </c>
      <c r="AI101" s="9">
        <f t="shared" si="138"/>
        <v>1.6166680888689396E-2</v>
      </c>
      <c r="AJ101" s="9">
        <f t="shared" si="139"/>
        <v>-6.4051779904608372E-3</v>
      </c>
      <c r="AK101" s="9">
        <f t="shared" si="140"/>
        <v>1.7999095421788406E-2</v>
      </c>
      <c r="AL101" s="10">
        <f t="shared" si="141"/>
        <v>6.6150602327824867E-3</v>
      </c>
      <c r="AM101" s="10">
        <f t="shared" si="142"/>
        <v>1.2664766851498466E-2</v>
      </c>
      <c r="AN101" s="10">
        <f t="shared" si="143"/>
        <v>3.147305117669804E-3</v>
      </c>
      <c r="AO101" s="13">
        <f t="shared" si="144"/>
        <v>-9.0387573162573689E-3</v>
      </c>
      <c r="AQ101" s="31">
        <f t="shared" si="184"/>
        <v>2.7703180475395626</v>
      </c>
      <c r="AR101" s="31">
        <f t="shared" si="184"/>
        <v>2.1995342202476746</v>
      </c>
      <c r="AS101" s="31">
        <f t="shared" si="184"/>
        <v>0.91450307388887797</v>
      </c>
      <c r="AT101" s="32">
        <f t="shared" si="184"/>
        <v>2.4547645508362121</v>
      </c>
      <c r="AU101" s="32">
        <f t="shared" si="184"/>
        <v>1.4153623993961775</v>
      </c>
      <c r="AV101" s="32">
        <f t="shared" si="184"/>
        <v>1.3934728423655782</v>
      </c>
      <c r="AW101" s="33">
        <f t="shared" si="184"/>
        <v>2.2132464634136979</v>
      </c>
      <c r="AX101" s="33">
        <f t="shared" si="184"/>
        <v>2.0357291541235316</v>
      </c>
      <c r="AY101" s="33">
        <f t="shared" si="184"/>
        <v>1.5620619878051685</v>
      </c>
      <c r="AZ101" s="34">
        <f t="shared" si="184"/>
        <v>2.2936146237515476</v>
      </c>
      <c r="BB101" s="31">
        <f>MAX(AQ$17:AQ101)</f>
        <v>3.0569826925210291</v>
      </c>
      <c r="BC101" s="31">
        <f>MAX(AR$17:AR101)</f>
        <v>2.1995342202476746</v>
      </c>
      <c r="BD101" s="31">
        <f>MAX(AS$17:AS101)</f>
        <v>1.2376229712026849</v>
      </c>
      <c r="BE101" s="32">
        <f>MAX(AT$17:AT101)</f>
        <v>2.5032101464783607</v>
      </c>
      <c r="BF101" s="32">
        <f>MAX(AU$17:AU101)</f>
        <v>1.4322686838680392</v>
      </c>
      <c r="BG101" s="32">
        <f>MAX(AV$17:AV101)</f>
        <v>1.7414021417747874</v>
      </c>
      <c r="BH101" s="33">
        <f>MAX(AW$17:AW101)</f>
        <v>2.2132464634136979</v>
      </c>
      <c r="BI101" s="33">
        <f>MAX(AX$17:AX101)</f>
        <v>2.0357291541235316</v>
      </c>
      <c r="BJ101" s="33">
        <f>MAX(AY$17:AY101)</f>
        <v>1.5620619878051685</v>
      </c>
      <c r="BK101" s="34">
        <f>MAX(AZ$17:AZ101)</f>
        <v>2.3107228040997594</v>
      </c>
      <c r="BM101" s="7">
        <f t="shared" si="147"/>
        <v>9.3773721939217194E-2</v>
      </c>
      <c r="BN101" s="7">
        <f t="shared" si="147"/>
        <v>0</v>
      </c>
      <c r="BO101" s="7">
        <f t="shared" si="147"/>
        <v>0.26108104393037301</v>
      </c>
      <c r="BP101" s="9">
        <f t="shared" si="147"/>
        <v>1.9353387373530831E-2</v>
      </c>
      <c r="BQ101" s="9">
        <f t="shared" si="147"/>
        <v>1.1803849837869775E-2</v>
      </c>
      <c r="BR101" s="9">
        <f t="shared" si="147"/>
        <v>0.19979836423918115</v>
      </c>
      <c r="BS101" s="10">
        <f t="shared" si="147"/>
        <v>0</v>
      </c>
      <c r="BT101" s="10">
        <f t="shared" si="167"/>
        <v>0</v>
      </c>
      <c r="BU101" s="10">
        <f t="shared" si="167"/>
        <v>0</v>
      </c>
      <c r="BV101" s="13">
        <f t="shared" si="167"/>
        <v>7.4038220066283732E-3</v>
      </c>
      <c r="BX101" s="72">
        <f t="shared" si="161"/>
        <v>9.1251343350455191E-4</v>
      </c>
      <c r="BY101" s="72">
        <f t="shared" si="161"/>
        <v>2.1136920963800002E-2</v>
      </c>
      <c r="BZ101" s="72">
        <f t="shared" si="161"/>
        <v>-8.4964275599686348E-4</v>
      </c>
      <c r="CA101" s="9">
        <f t="shared" si="161"/>
        <v>2.6345945471938546E-2</v>
      </c>
      <c r="CB101" s="9">
        <f t="shared" si="161"/>
        <v>-4.9678476460600016E-4</v>
      </c>
      <c r="CC101" s="9">
        <f t="shared" si="161"/>
        <v>1.9812036844494466E-2</v>
      </c>
      <c r="CD101" s="10">
        <f t="shared" si="161"/>
        <v>2.4489673596099999E-2</v>
      </c>
      <c r="CE101" s="10">
        <f t="shared" si="170"/>
        <v>2.6696576951500003E-2</v>
      </c>
      <c r="CF101" s="10">
        <f t="shared" si="170"/>
        <v>1.40943467473E-2</v>
      </c>
      <c r="CG101" s="13">
        <f t="shared" si="170"/>
        <v>8.1223681552290931E-3</v>
      </c>
      <c r="CI101" s="31">
        <f t="shared" si="185"/>
        <v>2.5593576720001665</v>
      </c>
      <c r="CJ101" s="31">
        <f t="shared" si="185"/>
        <v>2.1995342202476746</v>
      </c>
      <c r="CK101" s="31">
        <f t="shared" si="185"/>
        <v>1.1531781110949888</v>
      </c>
      <c r="CL101" s="32">
        <f t="shared" si="185"/>
        <v>2.1162266049385727</v>
      </c>
      <c r="CM101" s="32">
        <f t="shared" si="185"/>
        <v>1.4188099173507227</v>
      </c>
      <c r="CN101" s="32">
        <f t="shared" si="185"/>
        <v>1.8011876452743376</v>
      </c>
      <c r="CO101" s="33">
        <f t="shared" si="185"/>
        <v>2.0297138124567966</v>
      </c>
      <c r="CP101" s="33">
        <f t="shared" si="185"/>
        <v>2.0144419909750906</v>
      </c>
      <c r="CQ101" s="33">
        <f t="shared" si="185"/>
        <v>1.5425747797819314</v>
      </c>
      <c r="CR101" s="34">
        <f t="shared" si="185"/>
        <v>2.2373608735652466</v>
      </c>
      <c r="CT101" s="31">
        <f>MAX(CI$17:CI101)</f>
        <v>2.6577707934460681</v>
      </c>
      <c r="CU101" s="31">
        <f>MAX(CJ$17:CJ101)</f>
        <v>2.1995342202476746</v>
      </c>
      <c r="CV101" s="31">
        <f>MAX(CK$17:CK101)</f>
        <v>1.2166849772704122</v>
      </c>
      <c r="CW101" s="32">
        <f>MAX(CL$17:CL101)</f>
        <v>2.1162266049385727</v>
      </c>
      <c r="CX101" s="32">
        <f>MAX(CM$17:CM101)</f>
        <v>1.4236955233351274</v>
      </c>
      <c r="CY101" s="32">
        <f>MAX(CN$17:CN101)</f>
        <v>1.8413229388662726</v>
      </c>
      <c r="CZ101" s="33">
        <f>MAX(CO$17:CO101)</f>
        <v>2.0297138124567966</v>
      </c>
      <c r="DA101" s="33">
        <f>MAX(CP$17:CP101)</f>
        <v>2.0144419909750906</v>
      </c>
      <c r="DB101" s="33">
        <f>MAX(CQ$17:CQ101)</f>
        <v>1.5425747797819314</v>
      </c>
      <c r="DC101" s="34">
        <f>MAX(CR$17:CR101)</f>
        <v>2.2658332419751646</v>
      </c>
      <c r="DE101" s="7">
        <f t="shared" si="148"/>
        <v>3.7028445676573596E-2</v>
      </c>
      <c r="DF101" s="7">
        <f t="shared" si="148"/>
        <v>0</v>
      </c>
      <c r="DG101" s="7">
        <f t="shared" si="148"/>
        <v>5.2196638704209826E-2</v>
      </c>
      <c r="DH101" s="9">
        <f t="shared" si="148"/>
        <v>0</v>
      </c>
      <c r="DI101" s="9">
        <f t="shared" si="148"/>
        <v>3.4316368242556091E-3</v>
      </c>
      <c r="DJ101" s="9">
        <f t="shared" si="148"/>
        <v>2.179698777697673E-2</v>
      </c>
      <c r="DK101" s="10">
        <f t="shared" si="148"/>
        <v>0</v>
      </c>
      <c r="DL101" s="10">
        <f t="shared" si="168"/>
        <v>0</v>
      </c>
      <c r="DM101" s="10">
        <f t="shared" si="168"/>
        <v>0</v>
      </c>
      <c r="DN101" s="13">
        <f t="shared" si="168"/>
        <v>1.2565959348843395E-2</v>
      </c>
      <c r="DP101" s="31">
        <f t="shared" si="149"/>
        <v>0.48119139296703345</v>
      </c>
      <c r="DQ101" s="31">
        <f t="shared" si="150"/>
        <v>1</v>
      </c>
      <c r="DR101" s="31">
        <f t="shared" si="151"/>
        <v>0.32939923706227492</v>
      </c>
      <c r="DS101" s="32">
        <f t="shared" si="152"/>
        <v>0.92035346606266377</v>
      </c>
      <c r="DT101" s="32">
        <f t="shared" si="153"/>
        <v>0.82317845103303255</v>
      </c>
      <c r="DU101" s="32">
        <f t="shared" si="154"/>
        <v>0.5653260452212473</v>
      </c>
      <c r="DV101" s="33">
        <f t="shared" si="155"/>
        <v>1</v>
      </c>
      <c r="DW101" s="33">
        <f t="shared" si="156"/>
        <v>1</v>
      </c>
      <c r="DX101" s="33">
        <f t="shared" si="157"/>
        <v>1</v>
      </c>
      <c r="DY101" s="34">
        <f t="shared" si="158"/>
        <v>0.89966377414716658</v>
      </c>
      <c r="EA101" s="72">
        <f t="shared" ref="EA101:EJ101" si="188">STDEV(U89:U100)*SQRT(12)</f>
        <v>0.18216698398111389</v>
      </c>
      <c r="EB101" s="72">
        <f t="shared" si="188"/>
        <v>2.318283542544694E-2</v>
      </c>
      <c r="EC101" s="72">
        <f t="shared" si="188"/>
        <v>0.2507629379126759</v>
      </c>
      <c r="ED101" s="74">
        <f t="shared" si="188"/>
        <v>0.10865390709920066</v>
      </c>
      <c r="EE101" s="74">
        <f t="shared" si="188"/>
        <v>0.12009075423989025</v>
      </c>
      <c r="EF101" s="74">
        <f t="shared" si="188"/>
        <v>0.16403690965871154</v>
      </c>
      <c r="EG101" s="75">
        <f t="shared" si="188"/>
        <v>3.4469174293277435E-2</v>
      </c>
      <c r="EH101" s="75">
        <f t="shared" si="188"/>
        <v>4.3360825024847692E-2</v>
      </c>
      <c r="EI101" s="75">
        <f t="shared" si="188"/>
        <v>1.2189655129941628E-2</v>
      </c>
      <c r="EJ101" s="76">
        <f t="shared" si="188"/>
        <v>0.10649683763753066</v>
      </c>
    </row>
    <row r="102" spans="1:140" x14ac:dyDescent="0.25">
      <c r="A102" s="3">
        <v>36950</v>
      </c>
      <c r="B102" s="4"/>
      <c r="C102" s="22">
        <v>3.9000000000000003E-3</v>
      </c>
      <c r="D102" s="22"/>
      <c r="E102" s="22">
        <v>-0.1032</v>
      </c>
      <c r="F102" s="22">
        <v>-1.1399999999999999E-2</v>
      </c>
      <c r="G102" s="22">
        <v>0.13880000000000001</v>
      </c>
      <c r="H102" s="22">
        <v>0.12560000000000002</v>
      </c>
      <c r="J102" s="7">
        <v>-2.43215197893E-2</v>
      </c>
      <c r="K102" s="7">
        <v>8.8070627955300004E-3</v>
      </c>
      <c r="L102" s="7">
        <v>8.2576573101100004E-2</v>
      </c>
      <c r="M102" s="9">
        <v>9.7603282327000003E-3</v>
      </c>
      <c r="N102" s="9">
        <v>1.32126847175E-3</v>
      </c>
      <c r="O102" s="9">
        <v>-2.90787766707E-2</v>
      </c>
      <c r="P102" s="10">
        <v>1.5729796009499999E-2</v>
      </c>
      <c r="Q102" s="10">
        <v>2.1028296916899999E-2</v>
      </c>
      <c r="R102" s="10">
        <v>5.1517245149199998E-3</v>
      </c>
      <c r="S102" s="13">
        <v>-6.01432661724E-3</v>
      </c>
      <c r="T102" s="27"/>
      <c r="U102" s="7">
        <f t="shared" si="178"/>
        <v>-2.8221519789300001E-2</v>
      </c>
      <c r="V102" s="7">
        <f t="shared" si="178"/>
        <v>4.9070627955299997E-3</v>
      </c>
      <c r="W102" s="7">
        <f t="shared" si="178"/>
        <v>7.8676573101100003E-2</v>
      </c>
      <c r="X102" s="9">
        <f t="shared" si="178"/>
        <v>5.8603282326999996E-3</v>
      </c>
      <c r="Y102" s="9">
        <f t="shared" si="178"/>
        <v>-2.5787315282500001E-3</v>
      </c>
      <c r="Z102" s="9">
        <f t="shared" si="176"/>
        <v>-3.2978776670699997E-2</v>
      </c>
      <c r="AA102" s="10">
        <f t="shared" si="176"/>
        <v>1.1829796009499998E-2</v>
      </c>
      <c r="AB102" s="10">
        <f t="shared" si="176"/>
        <v>1.7128296916899998E-2</v>
      </c>
      <c r="AC102" s="10">
        <f t="shared" si="176"/>
        <v>1.2517245149199995E-3</v>
      </c>
      <c r="AD102" s="13">
        <f t="shared" si="176"/>
        <v>-9.9143266172399998E-3</v>
      </c>
      <c r="AF102" s="7">
        <f t="shared" si="146"/>
        <v>1.6556313649488175E-2</v>
      </c>
      <c r="AG102" s="7">
        <f t="shared" si="136"/>
        <v>2.3761565543896027E-2</v>
      </c>
      <c r="AH102" s="7">
        <f t="shared" si="137"/>
        <v>-9.3261128720809744E-3</v>
      </c>
      <c r="AI102" s="9">
        <f t="shared" si="138"/>
        <v>1.5193711196482888E-2</v>
      </c>
      <c r="AJ102" s="9">
        <f t="shared" si="139"/>
        <v>-1.2849955504553616E-2</v>
      </c>
      <c r="AK102" s="9">
        <f t="shared" si="140"/>
        <v>2.1831594068783017E-2</v>
      </c>
      <c r="AL102" s="10">
        <f t="shared" si="141"/>
        <v>3.5563199893908305E-2</v>
      </c>
      <c r="AM102" s="10">
        <f t="shared" si="142"/>
        <v>3.2347782489115497E-2</v>
      </c>
      <c r="AN102" s="10">
        <f t="shared" si="143"/>
        <v>1.3299294556839616E-2</v>
      </c>
      <c r="AO102" s="13">
        <f t="shared" si="144"/>
        <v>1.7164545531542074E-2</v>
      </c>
      <c r="AQ102" s="31">
        <f t="shared" si="184"/>
        <v>2.7029397023236741</v>
      </c>
      <c r="AR102" s="31">
        <f t="shared" si="184"/>
        <v>2.2189056562463128</v>
      </c>
      <c r="AS102" s="31">
        <f t="shared" si="184"/>
        <v>0.99001960382104348</v>
      </c>
      <c r="AT102" s="32">
        <f t="shared" si="184"/>
        <v>2.4787238585863696</v>
      </c>
      <c r="AU102" s="32">
        <f t="shared" si="184"/>
        <v>1.4172324731106001</v>
      </c>
      <c r="AV102" s="32">
        <f t="shared" si="184"/>
        <v>1.352952356785744</v>
      </c>
      <c r="AW102" s="33">
        <f t="shared" si="184"/>
        <v>2.2480603788019424</v>
      </c>
      <c r="AX102" s="33">
        <f t="shared" si="184"/>
        <v>2.0785370712188311</v>
      </c>
      <c r="AY102" s="33">
        <f t="shared" si="184"/>
        <v>1.570109300841569</v>
      </c>
      <c r="AZ102" s="34">
        <f t="shared" si="184"/>
        <v>2.2798200762702279</v>
      </c>
      <c r="BB102" s="31">
        <f>MAX(AQ$17:AQ102)</f>
        <v>3.0569826925210291</v>
      </c>
      <c r="BC102" s="31">
        <f>MAX(AR$17:AR102)</f>
        <v>2.2189056562463128</v>
      </c>
      <c r="BD102" s="31">
        <f>MAX(AS$17:AS102)</f>
        <v>1.2376229712026849</v>
      </c>
      <c r="BE102" s="32">
        <f>MAX(AT$17:AT102)</f>
        <v>2.5032101464783607</v>
      </c>
      <c r="BF102" s="32">
        <f>MAX(AU$17:AU102)</f>
        <v>1.4322686838680392</v>
      </c>
      <c r="BG102" s="32">
        <f>MAX(AV$17:AV102)</f>
        <v>1.7414021417747874</v>
      </c>
      <c r="BH102" s="33">
        <f>MAX(AW$17:AW102)</f>
        <v>2.2480603788019424</v>
      </c>
      <c r="BI102" s="33">
        <f>MAX(AX$17:AX102)</f>
        <v>2.0785370712188311</v>
      </c>
      <c r="BJ102" s="33">
        <f>MAX(AY$17:AY102)</f>
        <v>1.570109300841569</v>
      </c>
      <c r="BK102" s="34">
        <f>MAX(AZ$17:AZ102)</f>
        <v>2.3107228040997594</v>
      </c>
      <c r="BM102" s="7">
        <f t="shared" si="147"/>
        <v>0.11581452229465623</v>
      </c>
      <c r="BN102" s="7">
        <f t="shared" si="147"/>
        <v>0</v>
      </c>
      <c r="BO102" s="7">
        <f t="shared" si="147"/>
        <v>0.20006364873870103</v>
      </c>
      <c r="BP102" s="9">
        <f t="shared" si="147"/>
        <v>9.7819545540112404E-3</v>
      </c>
      <c r="BQ102" s="9">
        <f t="shared" si="147"/>
        <v>1.0498177420755822E-2</v>
      </c>
      <c r="BR102" s="9">
        <f t="shared" si="147"/>
        <v>0.22306724889699886</v>
      </c>
      <c r="BS102" s="10">
        <f t="shared" si="147"/>
        <v>0</v>
      </c>
      <c r="BT102" s="10">
        <f t="shared" si="167"/>
        <v>0</v>
      </c>
      <c r="BU102" s="10">
        <f t="shared" si="167"/>
        <v>0</v>
      </c>
      <c r="BV102" s="13">
        <f t="shared" si="167"/>
        <v>1.3373619620104539E-2</v>
      </c>
      <c r="BX102" s="72">
        <f t="shared" si="161"/>
        <v>-9.6799524190599676E-3</v>
      </c>
      <c r="BY102" s="72">
        <f t="shared" si="161"/>
        <v>8.8070627955300004E-3</v>
      </c>
      <c r="BZ102" s="72">
        <f t="shared" si="161"/>
        <v>2.9816003154176644E-2</v>
      </c>
      <c r="CA102" s="9">
        <f t="shared" si="161"/>
        <v>9.2935734012303296E-3</v>
      </c>
      <c r="CB102" s="9">
        <f t="shared" si="161"/>
        <v>1.7772437749451202E-3</v>
      </c>
      <c r="CC102" s="9">
        <f t="shared" si="161"/>
        <v>-1.474376139148156E-2</v>
      </c>
      <c r="CD102" s="10">
        <f t="shared" si="161"/>
        <v>1.5729796009499999E-2</v>
      </c>
      <c r="CE102" s="10">
        <f t="shared" si="170"/>
        <v>2.1028296916899999E-2</v>
      </c>
      <c r="CF102" s="10">
        <f t="shared" si="170"/>
        <v>5.1517245149199998E-3</v>
      </c>
      <c r="CG102" s="13">
        <f t="shared" si="170"/>
        <v>-5.0195605025938478E-3</v>
      </c>
      <c r="CI102" s="31">
        <f t="shared" si="185"/>
        <v>2.534583211511849</v>
      </c>
      <c r="CJ102" s="31">
        <f t="shared" si="185"/>
        <v>2.2189056562463128</v>
      </c>
      <c r="CK102" s="31">
        <f t="shared" si="185"/>
        <v>1.1875612732927243</v>
      </c>
      <c r="CL102" s="32">
        <f t="shared" si="185"/>
        <v>2.1358939122252059</v>
      </c>
      <c r="CM102" s="32">
        <f t="shared" si="185"/>
        <v>1.4213314884441646</v>
      </c>
      <c r="CN102" s="32">
        <f t="shared" si="185"/>
        <v>1.7746313644111282</v>
      </c>
      <c r="CO102" s="33">
        <f t="shared" si="185"/>
        <v>2.0616407966844066</v>
      </c>
      <c r="CP102" s="33">
        <f t="shared" si="185"/>
        <v>2.0568022752831858</v>
      </c>
      <c r="CQ102" s="33">
        <f t="shared" si="185"/>
        <v>1.5505217000910312</v>
      </c>
      <c r="CR102" s="34">
        <f t="shared" si="185"/>
        <v>2.2261303052942494</v>
      </c>
      <c r="CT102" s="31">
        <f>MAX(CI$17:CI102)</f>
        <v>2.6577707934460681</v>
      </c>
      <c r="CU102" s="31">
        <f>MAX(CJ$17:CJ102)</f>
        <v>2.2189056562463128</v>
      </c>
      <c r="CV102" s="31">
        <f>MAX(CK$17:CK102)</f>
        <v>1.2166849772704122</v>
      </c>
      <c r="CW102" s="32">
        <f>MAX(CL$17:CL102)</f>
        <v>2.1358939122252059</v>
      </c>
      <c r="CX102" s="32">
        <f>MAX(CM$17:CM102)</f>
        <v>1.4236955233351274</v>
      </c>
      <c r="CY102" s="32">
        <f>MAX(CN$17:CN102)</f>
        <v>1.8413229388662726</v>
      </c>
      <c r="CZ102" s="33">
        <f>MAX(CO$17:CO102)</f>
        <v>2.0616407966844066</v>
      </c>
      <c r="DA102" s="33">
        <f>MAX(CP$17:CP102)</f>
        <v>2.0568022752831858</v>
      </c>
      <c r="DB102" s="33">
        <f>MAX(CQ$17:CQ102)</f>
        <v>1.5505217000910312</v>
      </c>
      <c r="DC102" s="34">
        <f>MAX(CR$17:CR102)</f>
        <v>2.2658332419751646</v>
      </c>
      <c r="DE102" s="7">
        <f t="shared" si="148"/>
        <v>4.6349964503332529E-2</v>
      </c>
      <c r="DF102" s="7">
        <f t="shared" si="148"/>
        <v>0</v>
      </c>
      <c r="DG102" s="7">
        <f t="shared" si="148"/>
        <v>2.3936930694275427E-2</v>
      </c>
      <c r="DH102" s="9">
        <f t="shared" si="148"/>
        <v>0</v>
      </c>
      <c r="DI102" s="9">
        <f t="shared" si="148"/>
        <v>1.6604919044943447E-3</v>
      </c>
      <c r="DJ102" s="9">
        <f t="shared" si="148"/>
        <v>3.6219379581621518E-2</v>
      </c>
      <c r="DK102" s="10">
        <f t="shared" si="148"/>
        <v>0</v>
      </c>
      <c r="DL102" s="10">
        <f t="shared" si="168"/>
        <v>0</v>
      </c>
      <c r="DM102" s="10">
        <f t="shared" si="168"/>
        <v>0</v>
      </c>
      <c r="DN102" s="13">
        <f t="shared" si="168"/>
        <v>1.7522444258212696E-2</v>
      </c>
      <c r="DP102" s="31">
        <f t="shared" si="149"/>
        <v>0.46362129848075662</v>
      </c>
      <c r="DQ102" s="31">
        <f t="shared" si="150"/>
        <v>1</v>
      </c>
      <c r="DR102" s="31">
        <f t="shared" si="151"/>
        <v>0.36664001464073054</v>
      </c>
      <c r="DS102" s="32">
        <f t="shared" si="152"/>
        <v>0.95936543765992099</v>
      </c>
      <c r="DT102" s="32">
        <f t="shared" si="153"/>
        <v>0.82773617457834925</v>
      </c>
      <c r="DU102" s="32">
        <f t="shared" si="154"/>
        <v>0.51775903725834638</v>
      </c>
      <c r="DV102" s="33">
        <f t="shared" si="155"/>
        <v>1</v>
      </c>
      <c r="DW102" s="33">
        <f t="shared" si="156"/>
        <v>1</v>
      </c>
      <c r="DX102" s="33">
        <f t="shared" si="157"/>
        <v>1</v>
      </c>
      <c r="DY102" s="34">
        <f t="shared" si="158"/>
        <v>0.88464406639577886</v>
      </c>
      <c r="EA102" s="72">
        <f t="shared" ref="EA102:EJ102" si="189">STDEV(U90:U101)*SQRT(12)</f>
        <v>0.18236869641080969</v>
      </c>
      <c r="EB102" s="72">
        <f t="shared" si="189"/>
        <v>2.4769083508131732E-2</v>
      </c>
      <c r="EC102" s="72">
        <f t="shared" si="189"/>
        <v>0.25098467005048347</v>
      </c>
      <c r="ED102" s="74">
        <f t="shared" si="189"/>
        <v>0.10423556663029206</v>
      </c>
      <c r="EE102" s="74">
        <f t="shared" si="189"/>
        <v>0.12014275291177186</v>
      </c>
      <c r="EF102" s="74">
        <f t="shared" si="189"/>
        <v>0.16982199661523226</v>
      </c>
      <c r="EG102" s="75">
        <f t="shared" si="189"/>
        <v>3.8961493083577402E-2</v>
      </c>
      <c r="EH102" s="75">
        <f t="shared" si="189"/>
        <v>4.3363174541861997E-2</v>
      </c>
      <c r="EI102" s="75">
        <f t="shared" si="189"/>
        <v>1.4934390664689561E-2</v>
      </c>
      <c r="EJ102" s="76">
        <f t="shared" si="189"/>
        <v>0.10643736709938748</v>
      </c>
    </row>
    <row r="103" spans="1:140" x14ac:dyDescent="0.25">
      <c r="A103" s="3">
        <v>36980</v>
      </c>
      <c r="B103" s="4"/>
      <c r="C103" s="22">
        <v>4.4000000000000003E-3</v>
      </c>
      <c r="D103" s="22"/>
      <c r="E103" s="22">
        <v>-7.4700000000000003E-2</v>
      </c>
      <c r="F103" s="22">
        <v>5.3E-3</v>
      </c>
      <c r="G103" s="22">
        <v>6.3700000000000007E-2</v>
      </c>
      <c r="H103" s="22">
        <v>8.4000000000000005E-2</v>
      </c>
      <c r="J103" s="7">
        <v>-1.94924999704E-2</v>
      </c>
      <c r="K103" s="7">
        <v>9.0884143491399994E-3</v>
      </c>
      <c r="L103" s="7">
        <v>3.9605469732900002E-2</v>
      </c>
      <c r="M103" s="9">
        <v>2.7248691138299998E-2</v>
      </c>
      <c r="N103" s="9">
        <v>4.8656690107200001E-2</v>
      </c>
      <c r="O103" s="9">
        <v>-1.2998438461500001E-2</v>
      </c>
      <c r="P103" s="10">
        <v>1.0490995099E-3</v>
      </c>
      <c r="Q103" s="10">
        <v>1.4064889862299999E-2</v>
      </c>
      <c r="R103" s="10">
        <v>2.3108885412100001E-3</v>
      </c>
      <c r="S103" s="13">
        <v>-3.4975214031600001E-3</v>
      </c>
      <c r="T103" s="27"/>
      <c r="U103" s="7">
        <f t="shared" si="178"/>
        <v>-2.3892499970400001E-2</v>
      </c>
      <c r="V103" s="7">
        <f t="shared" si="178"/>
        <v>4.6884143491399992E-3</v>
      </c>
      <c r="W103" s="7">
        <f t="shared" si="178"/>
        <v>3.5205469732900001E-2</v>
      </c>
      <c r="X103" s="9">
        <f t="shared" si="178"/>
        <v>2.2848691138299997E-2</v>
      </c>
      <c r="Y103" s="9">
        <f t="shared" si="178"/>
        <v>4.42566901072E-2</v>
      </c>
      <c r="Z103" s="9">
        <f t="shared" si="176"/>
        <v>-1.73984384615E-2</v>
      </c>
      <c r="AA103" s="10">
        <f t="shared" si="176"/>
        <v>-3.3509004901000001E-3</v>
      </c>
      <c r="AB103" s="10">
        <f t="shared" si="176"/>
        <v>9.6648898622999982E-3</v>
      </c>
      <c r="AC103" s="10">
        <f t="shared" si="176"/>
        <v>-2.0891114587900002E-3</v>
      </c>
      <c r="AD103" s="13">
        <f t="shared" si="176"/>
        <v>-7.8975214031599995E-3</v>
      </c>
      <c r="AF103" s="7">
        <f t="shared" si="146"/>
        <v>7.7848025920898983E-3</v>
      </c>
      <c r="AG103" s="7">
        <f t="shared" si="136"/>
        <v>1.8087602235617107E-2</v>
      </c>
      <c r="AH103" s="7">
        <f t="shared" si="137"/>
        <v>-2.8385107882883474E-2</v>
      </c>
      <c r="AI103" s="9">
        <f t="shared" si="138"/>
        <v>2.7868202907123569E-2</v>
      </c>
      <c r="AJ103" s="9">
        <f t="shared" si="139"/>
        <v>3.6011982346393766E-2</v>
      </c>
      <c r="AK103" s="9">
        <f t="shared" si="140"/>
        <v>2.1902426134278383E-2</v>
      </c>
      <c r="AL103" s="10">
        <f t="shared" si="141"/>
        <v>1.2866636740556044E-2</v>
      </c>
      <c r="AM103" s="10">
        <f t="shared" si="142"/>
        <v>1.9933450986895793E-2</v>
      </c>
      <c r="AN103" s="10">
        <f t="shared" si="143"/>
        <v>6.3062631524000486E-3</v>
      </c>
      <c r="AO103" s="13">
        <f t="shared" si="144"/>
        <v>1.0876975701100269E-2</v>
      </c>
      <c r="AQ103" s="31">
        <f t="shared" si="184"/>
        <v>2.650252650256137</v>
      </c>
      <c r="AR103" s="31">
        <f t="shared" si="184"/>
        <v>2.2390719902519298</v>
      </c>
      <c r="AS103" s="31">
        <f t="shared" si="184"/>
        <v>1.0292297952751555</v>
      </c>
      <c r="AT103" s="32">
        <f t="shared" si="184"/>
        <v>2.5462658394261251</v>
      </c>
      <c r="AU103" s="32">
        <f t="shared" si="184"/>
        <v>1.4861903143646034</v>
      </c>
      <c r="AV103" s="32">
        <f t="shared" si="184"/>
        <v>1.3353660888347232</v>
      </c>
      <c r="AW103" s="33">
        <f t="shared" si="184"/>
        <v>2.2504188178435691</v>
      </c>
      <c r="AX103" s="33">
        <f t="shared" si="184"/>
        <v>2.1077714662002314</v>
      </c>
      <c r="AY103" s="33">
        <f t="shared" si="184"/>
        <v>1.573737648433331</v>
      </c>
      <c r="AZ103" s="34">
        <f t="shared" si="184"/>
        <v>2.2718463567581191</v>
      </c>
      <c r="BB103" s="31">
        <f>MAX(AQ$17:AQ103)</f>
        <v>3.0569826925210291</v>
      </c>
      <c r="BC103" s="31">
        <f>MAX(AR$17:AR103)</f>
        <v>2.2390719902519298</v>
      </c>
      <c r="BD103" s="31">
        <f>MAX(AS$17:AS103)</f>
        <v>1.2376229712026849</v>
      </c>
      <c r="BE103" s="32">
        <f>MAX(AT$17:AT103)</f>
        <v>2.5462658394261251</v>
      </c>
      <c r="BF103" s="32">
        <f>MAX(AU$17:AU103)</f>
        <v>1.4861903143646034</v>
      </c>
      <c r="BG103" s="32">
        <f>MAX(AV$17:AV103)</f>
        <v>1.7414021417747874</v>
      </c>
      <c r="BH103" s="33">
        <f>MAX(AW$17:AW103)</f>
        <v>2.2504188178435691</v>
      </c>
      <c r="BI103" s="33">
        <f>MAX(AX$17:AX103)</f>
        <v>2.1077714662002314</v>
      </c>
      <c r="BJ103" s="33">
        <f>MAX(AY$17:AY103)</f>
        <v>1.573737648433331</v>
      </c>
      <c r="BK103" s="34">
        <f>MAX(AZ$17:AZ103)</f>
        <v>2.3107228040997594</v>
      </c>
      <c r="BM103" s="7">
        <f t="shared" si="147"/>
        <v>0.13304950769265572</v>
      </c>
      <c r="BN103" s="7">
        <f t="shared" si="147"/>
        <v>0</v>
      </c>
      <c r="BO103" s="7">
        <f t="shared" si="147"/>
        <v>0.16838179379057519</v>
      </c>
      <c r="BP103" s="9">
        <f t="shared" si="147"/>
        <v>0</v>
      </c>
      <c r="BQ103" s="9">
        <f t="shared" si="147"/>
        <v>0</v>
      </c>
      <c r="BR103" s="9">
        <f t="shared" si="147"/>
        <v>0.23316616145093505</v>
      </c>
      <c r="BS103" s="10">
        <f t="shared" si="147"/>
        <v>0</v>
      </c>
      <c r="BT103" s="10">
        <f t="shared" si="167"/>
        <v>0</v>
      </c>
      <c r="BU103" s="10">
        <f t="shared" si="167"/>
        <v>0</v>
      </c>
      <c r="BV103" s="13">
        <f t="shared" si="167"/>
        <v>1.6824366502405416E-2</v>
      </c>
      <c r="BX103" s="72">
        <f t="shared" si="161"/>
        <v>-6.6770718602282867E-3</v>
      </c>
      <c r="BY103" s="72">
        <f t="shared" si="161"/>
        <v>9.0884143491399994E-3</v>
      </c>
      <c r="BZ103" s="72">
        <f t="shared" si="161"/>
        <v>1.7307733938304252E-2</v>
      </c>
      <c r="CA103" s="9">
        <f t="shared" si="161"/>
        <v>2.6320244573851535E-2</v>
      </c>
      <c r="CB103" s="9">
        <f t="shared" si="161"/>
        <v>4.1032863368833203E-2</v>
      </c>
      <c r="CC103" s="9">
        <f t="shared" si="161"/>
        <v>-4.6081987476248249E-3</v>
      </c>
      <c r="CD103" s="10">
        <f t="shared" si="161"/>
        <v>1.0490995099000002E-3</v>
      </c>
      <c r="CE103" s="10">
        <f t="shared" si="170"/>
        <v>1.4064889862299999E-2</v>
      </c>
      <c r="CF103" s="10">
        <f t="shared" si="170"/>
        <v>2.3108885412100001E-3</v>
      </c>
      <c r="CG103" s="13">
        <f t="shared" si="170"/>
        <v>-2.5864954485391592E-3</v>
      </c>
      <c r="CI103" s="31">
        <f t="shared" si="185"/>
        <v>2.517659617272856</v>
      </c>
      <c r="CJ103" s="31">
        <f t="shared" si="185"/>
        <v>2.2390719902519298</v>
      </c>
      <c r="CK103" s="31">
        <f t="shared" si="185"/>
        <v>1.2081152678463087</v>
      </c>
      <c r="CL103" s="32">
        <f t="shared" si="185"/>
        <v>2.1921111623787737</v>
      </c>
      <c r="CM103" s="32">
        <f t="shared" si="185"/>
        <v>1.4796527892113145</v>
      </c>
      <c r="CN103" s="32">
        <f t="shared" si="185"/>
        <v>1.7664535103801531</v>
      </c>
      <c r="CO103" s="33">
        <f t="shared" si="185"/>
        <v>2.0638036630337981</v>
      </c>
      <c r="CP103" s="33">
        <f t="shared" si="185"/>
        <v>2.0857309727535718</v>
      </c>
      <c r="CQ103" s="33">
        <f t="shared" si="185"/>
        <v>1.5541047829206689</v>
      </c>
      <c r="CR103" s="34">
        <f t="shared" si="185"/>
        <v>2.2203724293917508</v>
      </c>
      <c r="CT103" s="31">
        <f>MAX(CI$17:CI103)</f>
        <v>2.6577707934460681</v>
      </c>
      <c r="CU103" s="31">
        <f>MAX(CJ$17:CJ103)</f>
        <v>2.2390719902519298</v>
      </c>
      <c r="CV103" s="31">
        <f>MAX(CK$17:CK103)</f>
        <v>1.2166849772704122</v>
      </c>
      <c r="CW103" s="32">
        <f>MAX(CL$17:CL103)</f>
        <v>2.1921111623787737</v>
      </c>
      <c r="CX103" s="32">
        <f>MAX(CM$17:CM103)</f>
        <v>1.4796527892113145</v>
      </c>
      <c r="CY103" s="32">
        <f>MAX(CN$17:CN103)</f>
        <v>1.8413229388662726</v>
      </c>
      <c r="CZ103" s="33">
        <f>MAX(CO$17:CO103)</f>
        <v>2.0638036630337981</v>
      </c>
      <c r="DA103" s="33">
        <f>MAX(CP$17:CP103)</f>
        <v>2.0857309727535718</v>
      </c>
      <c r="DB103" s="33">
        <f>MAX(CQ$17:CQ103)</f>
        <v>1.5541047829206689</v>
      </c>
      <c r="DC103" s="34">
        <f>MAX(CR$17:CR103)</f>
        <v>2.2658332419751646</v>
      </c>
      <c r="DE103" s="7">
        <f t="shared" si="148"/>
        <v>5.2717554319853081E-2</v>
      </c>
      <c r="DF103" s="7">
        <f t="shared" si="148"/>
        <v>0</v>
      </c>
      <c r="DG103" s="7">
        <f t="shared" si="148"/>
        <v>7.0434907837272197E-3</v>
      </c>
      <c r="DH103" s="9">
        <f t="shared" si="148"/>
        <v>0</v>
      </c>
      <c r="DI103" s="9">
        <f t="shared" si="148"/>
        <v>0</v>
      </c>
      <c r="DJ103" s="9">
        <f t="shared" si="148"/>
        <v>4.0660672229618597E-2</v>
      </c>
      <c r="DK103" s="10">
        <f t="shared" si="148"/>
        <v>0</v>
      </c>
      <c r="DL103" s="10">
        <f t="shared" si="168"/>
        <v>0</v>
      </c>
      <c r="DM103" s="10">
        <f t="shared" si="168"/>
        <v>0</v>
      </c>
      <c r="DN103" s="13">
        <f t="shared" si="168"/>
        <v>2.0063617984430654E-2</v>
      </c>
      <c r="DP103" s="31">
        <f t="shared" si="149"/>
        <v>0.59669738603739486</v>
      </c>
      <c r="DQ103" s="31">
        <f t="shared" si="150"/>
        <v>1</v>
      </c>
      <c r="DR103" s="31">
        <f t="shared" si="151"/>
        <v>0.41206446623592524</v>
      </c>
      <c r="DS103" s="32">
        <f t="shared" si="152"/>
        <v>1</v>
      </c>
      <c r="DT103" s="32">
        <f t="shared" si="153"/>
        <v>0.85304940451031153</v>
      </c>
      <c r="DU103" s="32">
        <f t="shared" si="154"/>
        <v>0.54524471654325113</v>
      </c>
      <c r="DV103" s="33">
        <f t="shared" si="155"/>
        <v>1</v>
      </c>
      <c r="DW103" s="33">
        <f t="shared" si="156"/>
        <v>1</v>
      </c>
      <c r="DX103" s="33">
        <f t="shared" si="157"/>
        <v>1</v>
      </c>
      <c r="DY103" s="34">
        <f t="shared" si="158"/>
        <v>1</v>
      </c>
      <c r="EA103" s="72">
        <f t="shared" ref="EA103:EJ103" si="190">STDEV(U91:U102)*SQRT(12)</f>
        <v>0.13813950558887916</v>
      </c>
      <c r="EB103" s="72">
        <f t="shared" si="190"/>
        <v>2.4570573155319613E-2</v>
      </c>
      <c r="EC103" s="72">
        <f t="shared" si="190"/>
        <v>0.23698274842958036</v>
      </c>
      <c r="ED103" s="74">
        <f t="shared" si="190"/>
        <v>9.8803787750259719E-2</v>
      </c>
      <c r="EE103" s="74">
        <f t="shared" si="190"/>
        <v>0.11722650466816099</v>
      </c>
      <c r="EF103" s="74">
        <f t="shared" si="190"/>
        <v>0.15854613528065215</v>
      </c>
      <c r="EG103" s="75">
        <f t="shared" si="190"/>
        <v>3.6415728182417388E-2</v>
      </c>
      <c r="EH103" s="75">
        <f t="shared" si="190"/>
        <v>4.0378061356128057E-2</v>
      </c>
      <c r="EI103" s="75">
        <f t="shared" si="190"/>
        <v>1.493589538183168E-2</v>
      </c>
      <c r="EJ103" s="76">
        <f t="shared" si="190"/>
        <v>8.383086903539734E-2</v>
      </c>
    </row>
    <row r="104" spans="1:140" x14ac:dyDescent="0.25">
      <c r="A104" s="3">
        <v>37011</v>
      </c>
      <c r="B104" s="4"/>
      <c r="C104" s="22">
        <v>3.9000000000000003E-3</v>
      </c>
      <c r="D104" s="22"/>
      <c r="E104" s="22">
        <v>7.9899999999999999E-2</v>
      </c>
      <c r="F104" s="22">
        <v>2.8000000000000004E-3</v>
      </c>
      <c r="G104" s="22">
        <v>-4.3899999999999995E-2</v>
      </c>
      <c r="H104" s="22">
        <v>-8.1199999999999994E-2</v>
      </c>
      <c r="J104" s="7">
        <v>7.36685194025E-3</v>
      </c>
      <c r="K104" s="7">
        <v>1.40115209632E-2</v>
      </c>
      <c r="L104" s="7">
        <v>-7.5547875939500006E-2</v>
      </c>
      <c r="M104" s="9">
        <v>6.5618627666899996E-3</v>
      </c>
      <c r="N104" s="9">
        <v>-5.52752434004E-2</v>
      </c>
      <c r="O104" s="9">
        <v>-5.5066427662300004E-3</v>
      </c>
      <c r="P104" s="10">
        <v>8.9129208037500001E-3</v>
      </c>
      <c r="Q104" s="10">
        <v>1.1826616165500001E-2</v>
      </c>
      <c r="R104" s="10">
        <v>1.2833848177600001E-2</v>
      </c>
      <c r="S104" s="13">
        <v>6.5311132921400004E-3</v>
      </c>
      <c r="T104" s="27"/>
      <c r="U104" s="7">
        <f t="shared" si="178"/>
        <v>3.4668519402499998E-3</v>
      </c>
      <c r="V104" s="7">
        <f t="shared" si="178"/>
        <v>1.01115209632E-2</v>
      </c>
      <c r="W104" s="7">
        <f t="shared" si="178"/>
        <v>-7.9447875939500007E-2</v>
      </c>
      <c r="X104" s="9">
        <f t="shared" si="178"/>
        <v>2.6618627666899993E-3</v>
      </c>
      <c r="Y104" s="9">
        <f t="shared" si="178"/>
        <v>-5.91752434004E-2</v>
      </c>
      <c r="Z104" s="9">
        <f t="shared" si="176"/>
        <v>-9.4066427662300011E-3</v>
      </c>
      <c r="AA104" s="10">
        <f t="shared" si="176"/>
        <v>5.0129208037499994E-3</v>
      </c>
      <c r="AB104" s="10">
        <f t="shared" si="176"/>
        <v>7.9266161655E-3</v>
      </c>
      <c r="AC104" s="10">
        <f t="shared" si="176"/>
        <v>8.9338481776000001E-3</v>
      </c>
      <c r="AD104" s="13">
        <f t="shared" si="176"/>
        <v>2.6311132921400002E-3</v>
      </c>
      <c r="AF104" s="7">
        <f t="shared" si="146"/>
        <v>-3.5920479654302673E-2</v>
      </c>
      <c r="AG104" s="7">
        <f t="shared" si="136"/>
        <v>-6.0819815941133126E-3</v>
      </c>
      <c r="AH104" s="7">
        <f t="shared" si="137"/>
        <v>-1.0613472781471026E-2</v>
      </c>
      <c r="AI104" s="9">
        <f t="shared" si="138"/>
        <v>-1.5719484648371015E-2</v>
      </c>
      <c r="AJ104" s="9">
        <f t="shared" si="139"/>
        <v>-5.6426989515034484E-2</v>
      </c>
      <c r="AK104" s="9">
        <f t="shared" si="140"/>
        <v>-5.4238046585073953E-2</v>
      </c>
      <c r="AL104" s="10">
        <f t="shared" si="141"/>
        <v>-1.953982212945711E-2</v>
      </c>
      <c r="AM104" s="10">
        <f t="shared" si="142"/>
        <v>-8.6614163801500416E-3</v>
      </c>
      <c r="AN104" s="10">
        <f t="shared" si="143"/>
        <v>-2.4823355828166565E-3</v>
      </c>
      <c r="AO104" s="13">
        <f t="shared" si="144"/>
        <v>-2.3641981950374161E-2</v>
      </c>
      <c r="AQ104" s="31">
        <f t="shared" si="184"/>
        <v>2.6697766691348295</v>
      </c>
      <c r="AR104" s="31">
        <f t="shared" si="184"/>
        <v>2.2704447943814583</v>
      </c>
      <c r="AS104" s="31">
        <f t="shared" si="184"/>
        <v>0.95147367038847108</v>
      </c>
      <c r="AT104" s="32">
        <f t="shared" si="184"/>
        <v>2.5629740864319497</v>
      </c>
      <c r="AU104" s="32">
        <f t="shared" si="184"/>
        <v>1.4040407829987829</v>
      </c>
      <c r="AV104" s="32">
        <f t="shared" si="184"/>
        <v>1.3280127048213726</v>
      </c>
      <c r="AW104" s="33">
        <f t="shared" si="184"/>
        <v>2.2704766225422772</v>
      </c>
      <c r="AX104" s="33">
        <f t="shared" si="184"/>
        <v>2.1326992702955749</v>
      </c>
      <c r="AY104" s="33">
        <f t="shared" si="184"/>
        <v>1.5939347584846977</v>
      </c>
      <c r="AZ104" s="34">
        <f t="shared" si="184"/>
        <v>2.2866840426964417</v>
      </c>
      <c r="BB104" s="31">
        <f>MAX(AQ$17:AQ104)</f>
        <v>3.0569826925210291</v>
      </c>
      <c r="BC104" s="31">
        <f>MAX(AR$17:AR104)</f>
        <v>2.2704447943814583</v>
      </c>
      <c r="BD104" s="31">
        <f>MAX(AS$17:AS104)</f>
        <v>1.2376229712026849</v>
      </c>
      <c r="BE104" s="32">
        <f>MAX(AT$17:AT104)</f>
        <v>2.5629740864319497</v>
      </c>
      <c r="BF104" s="32">
        <f>MAX(AU$17:AU104)</f>
        <v>1.4861903143646034</v>
      </c>
      <c r="BG104" s="32">
        <f>MAX(AV$17:AV104)</f>
        <v>1.7414021417747874</v>
      </c>
      <c r="BH104" s="33">
        <f>MAX(AW$17:AW104)</f>
        <v>2.2704766225422772</v>
      </c>
      <c r="BI104" s="33">
        <f>MAX(AX$17:AX104)</f>
        <v>2.1326992702955749</v>
      </c>
      <c r="BJ104" s="33">
        <f>MAX(AY$17:AY104)</f>
        <v>1.5939347584846977</v>
      </c>
      <c r="BK104" s="34">
        <f>MAX(AZ$17:AZ104)</f>
        <v>2.3107228040997594</v>
      </c>
      <c r="BM104" s="7">
        <f t="shared" si="147"/>
        <v>0.12666281177630057</v>
      </c>
      <c r="BN104" s="7">
        <f t="shared" si="147"/>
        <v>0</v>
      </c>
      <c r="BO104" s="7">
        <f t="shared" si="147"/>
        <v>0.2312087828623143</v>
      </c>
      <c r="BP104" s="9">
        <f t="shared" si="147"/>
        <v>0</v>
      </c>
      <c r="BQ104" s="9">
        <f t="shared" si="147"/>
        <v>5.5275243400400027E-2</v>
      </c>
      <c r="BR104" s="9">
        <f t="shared" si="147"/>
        <v>0.23738884146088168</v>
      </c>
      <c r="BS104" s="10">
        <f t="shared" si="147"/>
        <v>0</v>
      </c>
      <c r="BT104" s="10">
        <f t="shared" si="167"/>
        <v>0</v>
      </c>
      <c r="BU104" s="10">
        <f t="shared" si="167"/>
        <v>0</v>
      </c>
      <c r="BV104" s="13">
        <f t="shared" si="167"/>
        <v>1.0403135053961203E-2</v>
      </c>
      <c r="BX104" s="72">
        <f t="shared" si="161"/>
        <v>5.9686614905258457E-3</v>
      </c>
      <c r="BY104" s="72">
        <f t="shared" si="161"/>
        <v>1.40115209632E-2</v>
      </c>
      <c r="BZ104" s="72">
        <f t="shared" si="161"/>
        <v>-2.8837646592588077E-2</v>
      </c>
      <c r="CA104" s="9">
        <f t="shared" si="161"/>
        <v>6.5618627666899996E-3</v>
      </c>
      <c r="CB104" s="9">
        <f t="shared" si="161"/>
        <v>-4.6579406144463958E-2</v>
      </c>
      <c r="CC104" s="9">
        <f t="shared" si="161"/>
        <v>-1.2289222686967002E-3</v>
      </c>
      <c r="CD104" s="10">
        <f t="shared" si="161"/>
        <v>8.9129208037500001E-3</v>
      </c>
      <c r="CE104" s="10">
        <f t="shared" si="170"/>
        <v>1.1826616165500001E-2</v>
      </c>
      <c r="CF104" s="10">
        <f t="shared" si="170"/>
        <v>1.2833848177600001E-2</v>
      </c>
      <c r="CG104" s="13">
        <f t="shared" si="170"/>
        <v>6.5311132921400004E-3</v>
      </c>
      <c r="CI104" s="31">
        <f t="shared" si="185"/>
        <v>2.5326866752767248</v>
      </c>
      <c r="CJ104" s="31">
        <f t="shared" si="185"/>
        <v>2.2704447943814583</v>
      </c>
      <c r="CK104" s="31">
        <f t="shared" si="185"/>
        <v>1.1732760667090472</v>
      </c>
      <c r="CL104" s="32">
        <f t="shared" si="185"/>
        <v>2.2064954949956324</v>
      </c>
      <c r="CM104" s="32">
        <f t="shared" si="185"/>
        <v>1.4107314409898517</v>
      </c>
      <c r="CN104" s="32">
        <f t="shared" si="185"/>
        <v>1.7642826763246293</v>
      </c>
      <c r="CO104" s="33">
        <f t="shared" si="185"/>
        <v>2.0821981816369073</v>
      </c>
      <c r="CP104" s="33">
        <f t="shared" si="185"/>
        <v>2.1103981123928235</v>
      </c>
      <c r="CQ104" s="33">
        <f t="shared" si="185"/>
        <v>1.5740499277567548</v>
      </c>
      <c r="CR104" s="34">
        <f t="shared" si="185"/>
        <v>2.2348739332788523</v>
      </c>
      <c r="CT104" s="31">
        <f>MAX(CI$17:CI104)</f>
        <v>2.6577707934460681</v>
      </c>
      <c r="CU104" s="31">
        <f>MAX(CJ$17:CJ104)</f>
        <v>2.2704447943814583</v>
      </c>
      <c r="CV104" s="31">
        <f>MAX(CK$17:CK104)</f>
        <v>1.2166849772704122</v>
      </c>
      <c r="CW104" s="32">
        <f>MAX(CL$17:CL104)</f>
        <v>2.2064954949956324</v>
      </c>
      <c r="CX104" s="32">
        <f>MAX(CM$17:CM104)</f>
        <v>1.4796527892113145</v>
      </c>
      <c r="CY104" s="32">
        <f>MAX(CN$17:CN104)</f>
        <v>1.8413229388662726</v>
      </c>
      <c r="CZ104" s="33">
        <f>MAX(CO$17:CO104)</f>
        <v>2.0821981816369073</v>
      </c>
      <c r="DA104" s="33">
        <f>MAX(CP$17:CP104)</f>
        <v>2.1103981123928235</v>
      </c>
      <c r="DB104" s="33">
        <f>MAX(CQ$17:CQ104)</f>
        <v>1.5740499277567548</v>
      </c>
      <c r="DC104" s="34">
        <f>MAX(CR$17:CR104)</f>
        <v>2.2658332419751646</v>
      </c>
      <c r="DE104" s="7">
        <f t="shared" si="148"/>
        <v>4.7063546065670772E-2</v>
      </c>
      <c r="DF104" s="7">
        <f t="shared" si="148"/>
        <v>0</v>
      </c>
      <c r="DG104" s="7">
        <f t="shared" si="148"/>
        <v>3.5678019678315888E-2</v>
      </c>
      <c r="DH104" s="9">
        <f t="shared" si="148"/>
        <v>0</v>
      </c>
      <c r="DI104" s="9">
        <f t="shared" si="148"/>
        <v>4.6579406144463993E-2</v>
      </c>
      <c r="DJ104" s="9">
        <f t="shared" si="148"/>
        <v>4.1839625692752215E-2</v>
      </c>
      <c r="DK104" s="10">
        <f t="shared" si="148"/>
        <v>0</v>
      </c>
      <c r="DL104" s="10">
        <f t="shared" si="168"/>
        <v>0</v>
      </c>
      <c r="DM104" s="10">
        <f t="shared" si="168"/>
        <v>0</v>
      </c>
      <c r="DN104" s="13">
        <f t="shared" si="168"/>
        <v>1.3663542454397264E-2</v>
      </c>
      <c r="DP104" s="31">
        <f t="shared" si="149"/>
        <v>0.62602117247514322</v>
      </c>
      <c r="DQ104" s="31">
        <f t="shared" si="150"/>
        <v>1</v>
      </c>
      <c r="DR104" s="31">
        <f t="shared" si="151"/>
        <v>0.40261734107665803</v>
      </c>
      <c r="DS104" s="32">
        <f t="shared" si="152"/>
        <v>1</v>
      </c>
      <c r="DT104" s="32">
        <f t="shared" si="153"/>
        <v>0.68818343785064118</v>
      </c>
      <c r="DU104" s="32">
        <f t="shared" si="154"/>
        <v>0.56161436222202288</v>
      </c>
      <c r="DV104" s="33">
        <f t="shared" si="155"/>
        <v>1</v>
      </c>
      <c r="DW104" s="33">
        <f t="shared" si="156"/>
        <v>1</v>
      </c>
      <c r="DX104" s="33">
        <f t="shared" si="157"/>
        <v>1</v>
      </c>
      <c r="DY104" s="34">
        <f t="shared" si="158"/>
        <v>1</v>
      </c>
      <c r="EA104" s="72">
        <f t="shared" ref="EA104:EJ104" si="191">STDEV(U92:U103)*SQRT(12)</f>
        <v>0.1346793926762769</v>
      </c>
      <c r="EB104" s="72">
        <f t="shared" si="191"/>
        <v>2.198069140948215E-2</v>
      </c>
      <c r="EC104" s="72">
        <f t="shared" si="191"/>
        <v>0.21883639323205187</v>
      </c>
      <c r="ED104" s="74">
        <f t="shared" si="191"/>
        <v>9.1605073470975337E-2</v>
      </c>
      <c r="EE104" s="74">
        <f t="shared" si="191"/>
        <v>0.12274856766243805</v>
      </c>
      <c r="EF104" s="74">
        <f t="shared" si="191"/>
        <v>0.15322517351932752</v>
      </c>
      <c r="EG104" s="75">
        <f t="shared" si="191"/>
        <v>3.6789881449260993E-2</v>
      </c>
      <c r="EH104" s="75">
        <f t="shared" si="191"/>
        <v>3.6199703290529482E-2</v>
      </c>
      <c r="EI104" s="75">
        <f t="shared" si="191"/>
        <v>1.3236087330233922E-2</v>
      </c>
      <c r="EJ104" s="76">
        <f t="shared" si="191"/>
        <v>8.0944744527754312E-2</v>
      </c>
    </row>
    <row r="105" spans="1:140" x14ac:dyDescent="0.25">
      <c r="A105" s="3">
        <v>37042</v>
      </c>
      <c r="B105" s="4"/>
      <c r="C105" s="22">
        <v>3.2000000000000002E-3</v>
      </c>
      <c r="D105" s="22"/>
      <c r="E105" s="22">
        <v>7.4000000000000003E-3</v>
      </c>
      <c r="F105" s="22">
        <v>3.0099999999999998E-2</v>
      </c>
      <c r="G105" s="22">
        <v>2.8199999999999999E-2</v>
      </c>
      <c r="H105" s="22">
        <v>2.1299999999999999E-2</v>
      </c>
      <c r="J105" s="7">
        <v>3.86821575002E-3</v>
      </c>
      <c r="K105" s="7">
        <v>6.2999161293000004E-3</v>
      </c>
      <c r="L105" s="7">
        <v>-2.7384497353300001E-2</v>
      </c>
      <c r="M105" s="9">
        <v>2.1334140970300002E-2</v>
      </c>
      <c r="N105" s="9">
        <v>8.2232140042700005E-3</v>
      </c>
      <c r="O105" s="9">
        <v>2.37992637772E-2</v>
      </c>
      <c r="P105" s="10">
        <v>1.0932876687500001E-2</v>
      </c>
      <c r="Q105" s="10">
        <v>6.7599393983400003E-3</v>
      </c>
      <c r="R105" s="10">
        <v>5.0720752114799999E-3</v>
      </c>
      <c r="S105" s="13">
        <v>8.1459167239500002E-3</v>
      </c>
      <c r="T105" s="27"/>
      <c r="U105" s="7">
        <f t="shared" si="178"/>
        <v>6.6821575001999988E-4</v>
      </c>
      <c r="V105" s="7">
        <f t="shared" si="178"/>
        <v>3.0999161293000003E-3</v>
      </c>
      <c r="W105" s="7">
        <f t="shared" si="178"/>
        <v>-3.0584497353300003E-2</v>
      </c>
      <c r="X105" s="9">
        <f t="shared" si="178"/>
        <v>1.81341409703E-2</v>
      </c>
      <c r="Y105" s="9">
        <f t="shared" si="178"/>
        <v>5.0232140042700008E-3</v>
      </c>
      <c r="Z105" s="9">
        <f t="shared" si="176"/>
        <v>2.0599263777199998E-2</v>
      </c>
      <c r="AA105" s="10">
        <f t="shared" si="176"/>
        <v>7.732876687500001E-3</v>
      </c>
      <c r="AB105" s="10">
        <f t="shared" si="176"/>
        <v>3.5599393983400001E-3</v>
      </c>
      <c r="AC105" s="10">
        <f t="shared" si="176"/>
        <v>1.8720752114799997E-3</v>
      </c>
      <c r="AD105" s="13">
        <f t="shared" si="176"/>
        <v>4.9459167239500005E-3</v>
      </c>
      <c r="AF105" s="7">
        <f t="shared" si="146"/>
        <v>-5.3932039662300492E-3</v>
      </c>
      <c r="AG105" s="7">
        <f t="shared" si="136"/>
        <v>7.8396892240586947E-4</v>
      </c>
      <c r="AH105" s="7">
        <f t="shared" si="137"/>
        <v>-2.3851071595668197E-2</v>
      </c>
      <c r="AI105" s="9">
        <f t="shared" si="138"/>
        <v>1.0726676419609182E-2</v>
      </c>
      <c r="AJ105" s="9">
        <f t="shared" si="139"/>
        <v>2.6162950607386713E-3</v>
      </c>
      <c r="AK105" s="9">
        <f t="shared" si="140"/>
        <v>1.522186681514854E-2</v>
      </c>
      <c r="AL105" s="10">
        <f t="shared" si="141"/>
        <v>2.2994436629609274E-3</v>
      </c>
      <c r="AM105" s="10">
        <f t="shared" si="142"/>
        <v>-4.3363621915465432E-4</v>
      </c>
      <c r="AN105" s="10">
        <f t="shared" si="143"/>
        <v>-2.5343596199302191E-4</v>
      </c>
      <c r="AO105" s="13">
        <f t="shared" si="144"/>
        <v>-2.0201393162272603E-4</v>
      </c>
      <c r="AQ105" s="31">
        <f t="shared" si="184"/>
        <v>2.6801039412954131</v>
      </c>
      <c r="AR105" s="31">
        <f t="shared" si="184"/>
        <v>2.2847484061622674</v>
      </c>
      <c r="AS105" s="31">
        <f t="shared" si="184"/>
        <v>0.92541804217998336</v>
      </c>
      <c r="AT105" s="32">
        <f t="shared" si="184"/>
        <v>2.6176529368951149</v>
      </c>
      <c r="AU105" s="32">
        <f t="shared" si="184"/>
        <v>1.4155865108281047</v>
      </c>
      <c r="AV105" s="32">
        <f t="shared" si="184"/>
        <v>1.3596184294828892</v>
      </c>
      <c r="AW105" s="33">
        <f t="shared" si="184"/>
        <v>2.2952994634783837</v>
      </c>
      <c r="AX105" s="33">
        <f t="shared" si="184"/>
        <v>2.147116188117657</v>
      </c>
      <c r="AY105" s="33">
        <f t="shared" si="184"/>
        <v>1.6020193154619242</v>
      </c>
      <c r="AZ105" s="34">
        <f t="shared" si="184"/>
        <v>2.3053111804822319</v>
      </c>
      <c r="BB105" s="31">
        <f>MAX(AQ$17:AQ105)</f>
        <v>3.0569826925210291</v>
      </c>
      <c r="BC105" s="31">
        <f>MAX(AR$17:AR105)</f>
        <v>2.2847484061622674</v>
      </c>
      <c r="BD105" s="31">
        <f>MAX(AS$17:AS105)</f>
        <v>1.2376229712026849</v>
      </c>
      <c r="BE105" s="32">
        <f>MAX(AT$17:AT105)</f>
        <v>2.6176529368951149</v>
      </c>
      <c r="BF105" s="32">
        <f>MAX(AU$17:AU105)</f>
        <v>1.4861903143646034</v>
      </c>
      <c r="BG105" s="32">
        <f>MAX(AV$17:AV105)</f>
        <v>1.7414021417747874</v>
      </c>
      <c r="BH105" s="33">
        <f>MAX(AW$17:AW105)</f>
        <v>2.2952994634783837</v>
      </c>
      <c r="BI105" s="33">
        <f>MAX(AX$17:AX105)</f>
        <v>2.147116188117657</v>
      </c>
      <c r="BJ105" s="33">
        <f>MAX(AY$17:AY105)</f>
        <v>1.6020193154619242</v>
      </c>
      <c r="BK105" s="34">
        <f>MAX(AZ$17:AZ105)</f>
        <v>2.3107228040997594</v>
      </c>
      <c r="BM105" s="7">
        <f t="shared" si="147"/>
        <v>0.12328455510973536</v>
      </c>
      <c r="BN105" s="7">
        <f t="shared" si="147"/>
        <v>0</v>
      </c>
      <c r="BO105" s="7">
        <f t="shared" si="147"/>
        <v>0.25226174391326156</v>
      </c>
      <c r="BP105" s="9">
        <f t="shared" si="147"/>
        <v>0</v>
      </c>
      <c r="BQ105" s="9">
        <f t="shared" si="147"/>
        <v>4.750656955174961E-2</v>
      </c>
      <c r="BR105" s="9">
        <f t="shared" si="147"/>
        <v>0.21923925733937311</v>
      </c>
      <c r="BS105" s="10">
        <f t="shared" si="147"/>
        <v>0</v>
      </c>
      <c r="BT105" s="10">
        <f t="shared" si="167"/>
        <v>0</v>
      </c>
      <c r="BU105" s="10">
        <f t="shared" si="167"/>
        <v>0</v>
      </c>
      <c r="BV105" s="13">
        <f t="shared" si="167"/>
        <v>2.3419614018288875E-3</v>
      </c>
      <c r="BX105" s="72">
        <f t="shared" si="161"/>
        <v>3.6183172072938776E-3</v>
      </c>
      <c r="BY105" s="72">
        <f t="shared" si="161"/>
        <v>6.2999161293000004E-3</v>
      </c>
      <c r="BZ105" s="72">
        <f t="shared" si="161"/>
        <v>-9.1138490025517317E-3</v>
      </c>
      <c r="CA105" s="9">
        <f t="shared" si="161"/>
        <v>2.1334140970300002E-2</v>
      </c>
      <c r="CB105" s="9">
        <f t="shared" si="161"/>
        <v>6.6568926825180145E-3</v>
      </c>
      <c r="CC105" s="9">
        <f t="shared" si="161"/>
        <v>1.4768842388475395E-2</v>
      </c>
      <c r="CD105" s="10">
        <f t="shared" si="161"/>
        <v>1.0932876687500001E-2</v>
      </c>
      <c r="CE105" s="10">
        <f t="shared" si="170"/>
        <v>6.7599393983400003E-3</v>
      </c>
      <c r="CF105" s="10">
        <f t="shared" si="170"/>
        <v>5.0720752114799999E-3</v>
      </c>
      <c r="CG105" s="13">
        <f t="shared" si="170"/>
        <v>8.1459167239500002E-3</v>
      </c>
      <c r="CI105" s="31">
        <f t="shared" si="185"/>
        <v>2.5418507390545626</v>
      </c>
      <c r="CJ105" s="31">
        <f t="shared" si="185"/>
        <v>2.2847484061622674</v>
      </c>
      <c r="CK105" s="31">
        <f t="shared" si="185"/>
        <v>1.1625830057987532</v>
      </c>
      <c r="CL105" s="32">
        <f t="shared" si="185"/>
        <v>2.2535691809362013</v>
      </c>
      <c r="CM105" s="32">
        <f t="shared" si="185"/>
        <v>1.4201225287963752</v>
      </c>
      <c r="CN105" s="32">
        <f t="shared" si="185"/>
        <v>1.7903390890999851</v>
      </c>
      <c r="CO105" s="33">
        <f t="shared" si="185"/>
        <v>2.1049625975956805</v>
      </c>
      <c r="CP105" s="33">
        <f t="shared" si="185"/>
        <v>2.12466427573897</v>
      </c>
      <c r="CQ105" s="33">
        <f t="shared" si="185"/>
        <v>1.5820336273769615</v>
      </c>
      <c r="CR105" s="34">
        <f t="shared" si="185"/>
        <v>2.2530790302278683</v>
      </c>
      <c r="CT105" s="31">
        <f>MAX(CI$17:CI105)</f>
        <v>2.6577707934460681</v>
      </c>
      <c r="CU105" s="31">
        <f>MAX(CJ$17:CJ105)</f>
        <v>2.2847484061622674</v>
      </c>
      <c r="CV105" s="31">
        <f>MAX(CK$17:CK105)</f>
        <v>1.2166849772704122</v>
      </c>
      <c r="CW105" s="32">
        <f>MAX(CL$17:CL105)</f>
        <v>2.2535691809362013</v>
      </c>
      <c r="CX105" s="32">
        <f>MAX(CM$17:CM105)</f>
        <v>1.4796527892113145</v>
      </c>
      <c r="CY105" s="32">
        <f>MAX(CN$17:CN105)</f>
        <v>1.8413229388662726</v>
      </c>
      <c r="CZ105" s="33">
        <f>MAX(CO$17:CO105)</f>
        <v>2.1049625975956805</v>
      </c>
      <c r="DA105" s="33">
        <f>MAX(CP$17:CP105)</f>
        <v>2.12466427573897</v>
      </c>
      <c r="DB105" s="33">
        <f>MAX(CQ$17:CQ105)</f>
        <v>1.5820336273769615</v>
      </c>
      <c r="DC105" s="34">
        <f>MAX(CR$17:CR105)</f>
        <v>2.2658332419751646</v>
      </c>
      <c r="DE105" s="7">
        <f t="shared" si="148"/>
        <v>4.3615519696942523E-2</v>
      </c>
      <c r="DF105" s="7">
        <f t="shared" si="148"/>
        <v>0</v>
      </c>
      <c r="DG105" s="7">
        <f t="shared" si="148"/>
        <v>4.4466704596809313E-2</v>
      </c>
      <c r="DH105" s="9">
        <f t="shared" si="148"/>
        <v>0</v>
      </c>
      <c r="DI105" s="9">
        <f t="shared" si="148"/>
        <v>4.023258756986503E-2</v>
      </c>
      <c r="DJ105" s="9">
        <f t="shared" si="148"/>
        <v>2.7688706141726017E-2</v>
      </c>
      <c r="DK105" s="10">
        <f t="shared" si="148"/>
        <v>0</v>
      </c>
      <c r="DL105" s="10">
        <f t="shared" si="168"/>
        <v>0</v>
      </c>
      <c r="DM105" s="10">
        <f t="shared" si="168"/>
        <v>0</v>
      </c>
      <c r="DN105" s="13">
        <f t="shared" si="168"/>
        <v>5.6289278094350127E-3</v>
      </c>
      <c r="DP105" s="31">
        <f t="shared" si="149"/>
        <v>0.75140862307393774</v>
      </c>
      <c r="DQ105" s="31">
        <f t="shared" si="150"/>
        <v>1</v>
      </c>
      <c r="DR105" s="31">
        <f t="shared" si="151"/>
        <v>0.3493537188395151</v>
      </c>
      <c r="DS105" s="32">
        <f t="shared" si="152"/>
        <v>1</v>
      </c>
      <c r="DT105" s="32">
        <f t="shared" si="153"/>
        <v>0.63868752104823479</v>
      </c>
      <c r="DU105" s="32">
        <f t="shared" si="154"/>
        <v>0.67543882095651231</v>
      </c>
      <c r="DV105" s="33">
        <f t="shared" si="155"/>
        <v>1</v>
      </c>
      <c r="DW105" s="33">
        <f t="shared" si="156"/>
        <v>1</v>
      </c>
      <c r="DX105" s="33">
        <f t="shared" si="157"/>
        <v>1</v>
      </c>
      <c r="DY105" s="34">
        <f t="shared" si="158"/>
        <v>1</v>
      </c>
      <c r="EA105" s="72">
        <f t="shared" ref="EA105:EJ105" si="192">STDEV(U93:U104)*SQRT(12)</f>
        <v>0.11373504483451102</v>
      </c>
      <c r="EB105" s="72">
        <f t="shared" si="192"/>
        <v>2.2070850691479744E-2</v>
      </c>
      <c r="EC105" s="72">
        <f t="shared" si="192"/>
        <v>0.24381525239616975</v>
      </c>
      <c r="ED105" s="74">
        <f t="shared" si="192"/>
        <v>5.3851054541790393E-2</v>
      </c>
      <c r="EE105" s="74">
        <f t="shared" si="192"/>
        <v>0.13557355455230868</v>
      </c>
      <c r="EF105" s="74">
        <f t="shared" si="192"/>
        <v>0.13438734711390762</v>
      </c>
      <c r="EG105" s="75">
        <f t="shared" si="192"/>
        <v>3.3747311447009015E-2</v>
      </c>
      <c r="EH105" s="75">
        <f t="shared" si="192"/>
        <v>2.9478919081954675E-2</v>
      </c>
      <c r="EI105" s="75">
        <f t="shared" si="192"/>
        <v>1.5069842655850577E-2</v>
      </c>
      <c r="EJ105" s="76">
        <f t="shared" si="192"/>
        <v>6.2836387506841576E-2</v>
      </c>
    </row>
    <row r="106" spans="1:140" x14ac:dyDescent="0.25">
      <c r="A106" s="3">
        <v>37071</v>
      </c>
      <c r="B106" s="4"/>
      <c r="C106" s="22">
        <v>2.8000000000000004E-3</v>
      </c>
      <c r="D106" s="22"/>
      <c r="E106" s="22">
        <v>-2.0299999999999999E-2</v>
      </c>
      <c r="F106" s="22">
        <v>6.3899999999999998E-2</v>
      </c>
      <c r="G106" s="22">
        <v>-2.1100000000000001E-2</v>
      </c>
      <c r="H106" s="22">
        <v>3.0000000000000001E-3</v>
      </c>
      <c r="J106" s="7">
        <v>4.1148340240100001E-3</v>
      </c>
      <c r="K106" s="7">
        <v>2.82252665152E-3</v>
      </c>
      <c r="L106" s="7">
        <v>-2.3338203950799999E-3</v>
      </c>
      <c r="M106" s="9">
        <v>1.02241377148E-2</v>
      </c>
      <c r="N106" s="9">
        <v>-8.5055314157599995E-3</v>
      </c>
      <c r="O106" s="9">
        <v>1.62344059544E-2</v>
      </c>
      <c r="P106" s="10">
        <v>1.01754756734E-2</v>
      </c>
      <c r="Q106" s="10">
        <v>1.2244409084399999E-3</v>
      </c>
      <c r="R106" s="10">
        <v>4.9282637844400004E-3</v>
      </c>
      <c r="S106" s="13">
        <v>5.73863123586E-3</v>
      </c>
      <c r="T106" s="27"/>
      <c r="U106" s="7">
        <f t="shared" si="178"/>
        <v>1.3148340240099997E-3</v>
      </c>
      <c r="V106" s="7">
        <f t="shared" si="178"/>
        <v>2.2526651519999552E-5</v>
      </c>
      <c r="W106" s="7">
        <f t="shared" si="178"/>
        <v>-5.1338203950800007E-3</v>
      </c>
      <c r="X106" s="9">
        <f t="shared" si="178"/>
        <v>7.4241377147999995E-3</v>
      </c>
      <c r="Y106" s="9">
        <f t="shared" si="178"/>
        <v>-1.130553141576E-2</v>
      </c>
      <c r="Z106" s="9">
        <f t="shared" si="176"/>
        <v>1.34344059544E-2</v>
      </c>
      <c r="AA106" s="10">
        <f t="shared" si="176"/>
        <v>7.3754756734000001E-3</v>
      </c>
      <c r="AB106" s="10">
        <f t="shared" si="176"/>
        <v>-1.5755590915600005E-3</v>
      </c>
      <c r="AC106" s="10">
        <f t="shared" si="176"/>
        <v>2.12826378444E-3</v>
      </c>
      <c r="AD106" s="13">
        <f t="shared" si="176"/>
        <v>2.9386312358599996E-3</v>
      </c>
      <c r="AF106" s="7">
        <f t="shared" si="146"/>
        <v>7.9862109840217847E-3</v>
      </c>
      <c r="AG106" s="7">
        <f t="shared" si="136"/>
        <v>3.0087626612687831E-3</v>
      </c>
      <c r="AH106" s="7">
        <f t="shared" si="137"/>
        <v>-2.2127250830427526E-2</v>
      </c>
      <c r="AI106" s="9">
        <f t="shared" si="138"/>
        <v>4.209453237806483E-3</v>
      </c>
      <c r="AJ106" s="9">
        <f t="shared" si="139"/>
        <v>-1.5682081909090536E-2</v>
      </c>
      <c r="AK106" s="9">
        <f t="shared" si="140"/>
        <v>2.3131160577633397E-2</v>
      </c>
      <c r="AL106" s="10">
        <f t="shared" si="141"/>
        <v>9.2469376070692666E-3</v>
      </c>
      <c r="AM106" s="10">
        <f t="shared" si="142"/>
        <v>-7.5718357926287208E-4</v>
      </c>
      <c r="AN106" s="10">
        <f t="shared" si="143"/>
        <v>3.5524302752199259E-3</v>
      </c>
      <c r="AO106" s="13">
        <f t="shared" si="144"/>
        <v>5.8619703604014493E-3</v>
      </c>
      <c r="AQ106" s="31">
        <f t="shared" si="184"/>
        <v>2.6911321241809389</v>
      </c>
      <c r="AR106" s="31">
        <f t="shared" si="184"/>
        <v>2.2911971694306783</v>
      </c>
      <c r="AS106" s="31">
        <f t="shared" si="184"/>
        <v>0.92325828267916865</v>
      </c>
      <c r="AT106" s="32">
        <f t="shared" si="184"/>
        <v>2.6444161810114815</v>
      </c>
      <c r="AU106" s="32">
        <f t="shared" si="184"/>
        <v>1.4035461952885302</v>
      </c>
      <c r="AV106" s="32">
        <f t="shared" si="184"/>
        <v>1.3816910270101981</v>
      </c>
      <c r="AW106" s="33">
        <f t="shared" si="184"/>
        <v>2.3186552273321763</v>
      </c>
      <c r="AX106" s="33">
        <f t="shared" si="184"/>
        <v>2.1497452050135624</v>
      </c>
      <c r="AY106" s="33">
        <f t="shared" si="184"/>
        <v>1.6099144892362884</v>
      </c>
      <c r="AZ106" s="34">
        <f t="shared" si="184"/>
        <v>2.3185405112309247</v>
      </c>
      <c r="BB106" s="31">
        <f>MAX(AQ$17:AQ106)</f>
        <v>3.0569826925210291</v>
      </c>
      <c r="BC106" s="31">
        <f>MAX(AR$17:AR106)</f>
        <v>2.2911971694306783</v>
      </c>
      <c r="BD106" s="31">
        <f>MAX(AS$17:AS106)</f>
        <v>1.2376229712026849</v>
      </c>
      <c r="BE106" s="32">
        <f>MAX(AT$17:AT106)</f>
        <v>2.6444161810114815</v>
      </c>
      <c r="BF106" s="32">
        <f>MAX(AU$17:AU106)</f>
        <v>1.4861903143646034</v>
      </c>
      <c r="BG106" s="32">
        <f>MAX(AV$17:AV106)</f>
        <v>1.7414021417747874</v>
      </c>
      <c r="BH106" s="33">
        <f>MAX(AW$17:AW106)</f>
        <v>2.3186552273321763</v>
      </c>
      <c r="BI106" s="33">
        <f>MAX(AX$17:AX106)</f>
        <v>2.1497452050135624</v>
      </c>
      <c r="BJ106" s="33">
        <f>MAX(AY$17:AY106)</f>
        <v>1.6099144892362884</v>
      </c>
      <c r="BK106" s="34">
        <f>MAX(AZ$17:AZ106)</f>
        <v>2.3185405112309247</v>
      </c>
      <c r="BM106" s="7">
        <f t="shared" si="147"/>
        <v>0.11967701656772577</v>
      </c>
      <c r="BN106" s="7">
        <f t="shared" si="147"/>
        <v>0</v>
      </c>
      <c r="BO106" s="7">
        <f t="shared" si="147"/>
        <v>0.2540068307054984</v>
      </c>
      <c r="BP106" s="9">
        <f t="shared" si="147"/>
        <v>0</v>
      </c>
      <c r="BQ106" s="9">
        <f t="shared" si="147"/>
        <v>5.5608032347732206E-2</v>
      </c>
      <c r="BR106" s="9">
        <f t="shared" si="147"/>
        <v>0.20656407048976175</v>
      </c>
      <c r="BS106" s="10">
        <f t="shared" si="147"/>
        <v>0</v>
      </c>
      <c r="BT106" s="10">
        <f t="shared" si="167"/>
        <v>0</v>
      </c>
      <c r="BU106" s="10">
        <f t="shared" si="167"/>
        <v>0</v>
      </c>
      <c r="BV106" s="13">
        <f t="shared" si="167"/>
        <v>0</v>
      </c>
      <c r="BX106" s="72">
        <f t="shared" si="161"/>
        <v>3.7879776235521193E-3</v>
      </c>
      <c r="BY106" s="72">
        <f t="shared" si="161"/>
        <v>2.82252665152E-3</v>
      </c>
      <c r="BZ106" s="72">
        <f t="shared" si="161"/>
        <v>1.0064807531246535E-3</v>
      </c>
      <c r="CA106" s="9">
        <f t="shared" si="161"/>
        <v>1.02241377148E-2</v>
      </c>
      <c r="CB106" s="9">
        <f t="shared" si="161"/>
        <v>-4.420701834064694E-3</v>
      </c>
      <c r="CC106" s="9">
        <f t="shared" si="161"/>
        <v>1.1874119318091085E-2</v>
      </c>
      <c r="CD106" s="10">
        <f t="shared" si="161"/>
        <v>1.01754756734E-2</v>
      </c>
      <c r="CE106" s="10">
        <f t="shared" si="170"/>
        <v>1.2244409084399999E-3</v>
      </c>
      <c r="CF106" s="10">
        <f t="shared" si="170"/>
        <v>4.9282637844400004E-3</v>
      </c>
      <c r="CG106" s="13">
        <f t="shared" si="170"/>
        <v>5.73863123586E-3</v>
      </c>
      <c r="CI106" s="31">
        <f t="shared" si="185"/>
        <v>2.5514792127765107</v>
      </c>
      <c r="CJ106" s="31">
        <f t="shared" si="185"/>
        <v>2.2911971694306783</v>
      </c>
      <c r="CK106" s="31">
        <f t="shared" si="185"/>
        <v>1.1637531232179994</v>
      </c>
      <c r="CL106" s="32">
        <f t="shared" si="185"/>
        <v>2.2766099825919222</v>
      </c>
      <c r="CM106" s="32">
        <f t="shared" si="185"/>
        <v>1.4138445905287285</v>
      </c>
      <c r="CN106" s="32">
        <f t="shared" si="185"/>
        <v>1.8115977890638009</v>
      </c>
      <c r="CO106" s="33">
        <f t="shared" si="185"/>
        <v>2.1263815933009322</v>
      </c>
      <c r="CP106" s="33">
        <f t="shared" si="185"/>
        <v>2.127265801594886</v>
      </c>
      <c r="CQ106" s="33">
        <f t="shared" si="185"/>
        <v>1.5898303064085295</v>
      </c>
      <c r="CR106" s="34">
        <f t="shared" si="185"/>
        <v>2.2660086199275953</v>
      </c>
      <c r="CT106" s="31">
        <f>MAX(CI$17:CI106)</f>
        <v>2.6577707934460681</v>
      </c>
      <c r="CU106" s="31">
        <f>MAX(CJ$17:CJ106)</f>
        <v>2.2911971694306783</v>
      </c>
      <c r="CV106" s="31">
        <f>MAX(CK$17:CK106)</f>
        <v>1.2166849772704122</v>
      </c>
      <c r="CW106" s="32">
        <f>MAX(CL$17:CL106)</f>
        <v>2.2766099825919222</v>
      </c>
      <c r="CX106" s="32">
        <f>MAX(CM$17:CM106)</f>
        <v>1.4796527892113145</v>
      </c>
      <c r="CY106" s="32">
        <f>MAX(CN$17:CN106)</f>
        <v>1.8413229388662726</v>
      </c>
      <c r="CZ106" s="33">
        <f>MAX(CO$17:CO106)</f>
        <v>2.1263815933009322</v>
      </c>
      <c r="DA106" s="33">
        <f>MAX(CP$17:CP106)</f>
        <v>2.127265801594886</v>
      </c>
      <c r="DB106" s="33">
        <f>MAX(CQ$17:CQ106)</f>
        <v>1.5898303064085295</v>
      </c>
      <c r="DC106" s="34">
        <f>MAX(CR$17:CR106)</f>
        <v>2.2660086199275953</v>
      </c>
      <c r="DE106" s="7">
        <f t="shared" si="148"/>
        <v>3.9992756686042026E-2</v>
      </c>
      <c r="DF106" s="7">
        <f t="shared" si="148"/>
        <v>0</v>
      </c>
      <c r="DG106" s="7">
        <f t="shared" si="148"/>
        <v>4.3504978726016254E-2</v>
      </c>
      <c r="DH106" s="9">
        <f t="shared" si="148"/>
        <v>0</v>
      </c>
      <c r="DI106" s="9">
        <f t="shared" si="148"/>
        <v>4.4475433130270484E-2</v>
      </c>
      <c r="DJ106" s="9">
        <f t="shared" si="148"/>
        <v>1.6143365824125309E-2</v>
      </c>
      <c r="DK106" s="10">
        <f t="shared" si="148"/>
        <v>0</v>
      </c>
      <c r="DL106" s="10">
        <f t="shared" si="168"/>
        <v>0</v>
      </c>
      <c r="DM106" s="10">
        <f t="shared" si="168"/>
        <v>0</v>
      </c>
      <c r="DN106" s="13">
        <f t="shared" si="168"/>
        <v>0</v>
      </c>
      <c r="DP106" s="31">
        <f t="shared" si="149"/>
        <v>0.8057502232724727</v>
      </c>
      <c r="DQ106" s="31">
        <f t="shared" si="150"/>
        <v>1</v>
      </c>
      <c r="DR106" s="31">
        <f t="shared" si="151"/>
        <v>0.34892818577048312</v>
      </c>
      <c r="DS106" s="32">
        <f t="shared" si="152"/>
        <v>1</v>
      </c>
      <c r="DT106" s="32">
        <f t="shared" si="153"/>
        <v>0.62836848699795844</v>
      </c>
      <c r="DU106" s="32">
        <f t="shared" si="154"/>
        <v>0.72470185959178235</v>
      </c>
      <c r="DV106" s="33">
        <f t="shared" si="155"/>
        <v>1</v>
      </c>
      <c r="DW106" s="33">
        <f t="shared" si="156"/>
        <v>1</v>
      </c>
      <c r="DX106" s="33">
        <f t="shared" si="157"/>
        <v>1</v>
      </c>
      <c r="DY106" s="34">
        <f t="shared" si="158"/>
        <v>1</v>
      </c>
      <c r="EA106" s="72">
        <f t="shared" ref="EA106:EJ106" si="193">STDEV(U94:U105)*SQRT(12)</f>
        <v>0.10756321078342987</v>
      </c>
      <c r="EB106" s="72">
        <f t="shared" si="193"/>
        <v>2.2003794512992416E-2</v>
      </c>
      <c r="EC106" s="72">
        <f t="shared" si="193"/>
        <v>0.24503133857148493</v>
      </c>
      <c r="ED106" s="74">
        <f t="shared" si="193"/>
        <v>5.385611371650522E-2</v>
      </c>
      <c r="EE106" s="74">
        <f t="shared" si="193"/>
        <v>0.1355492157637751</v>
      </c>
      <c r="EF106" s="74">
        <f t="shared" si="193"/>
        <v>0.13056248829266537</v>
      </c>
      <c r="EG106" s="75">
        <f t="shared" si="193"/>
        <v>3.2892528126502292E-2</v>
      </c>
      <c r="EH106" s="75">
        <f t="shared" si="193"/>
        <v>2.9603392943169448E-2</v>
      </c>
      <c r="EI106" s="75">
        <f t="shared" si="193"/>
        <v>1.3321005355505709E-2</v>
      </c>
      <c r="EJ106" s="76">
        <f t="shared" si="193"/>
        <v>6.0062131127145355E-2</v>
      </c>
    </row>
    <row r="107" spans="1:140" x14ac:dyDescent="0.25">
      <c r="A107" s="3">
        <v>37103</v>
      </c>
      <c r="B107" s="4"/>
      <c r="C107" s="22">
        <v>3.0000000000000001E-3</v>
      </c>
      <c r="D107" s="22"/>
      <c r="E107" s="22">
        <v>-2.1299999999999999E-2</v>
      </c>
      <c r="F107" s="22">
        <v>-4.1799999999999997E-2</v>
      </c>
      <c r="G107" s="22">
        <v>5.6100000000000004E-2</v>
      </c>
      <c r="H107" s="22">
        <v>5.5800000000000002E-2</v>
      </c>
      <c r="J107" s="7">
        <v>-7.2593905915299996E-3</v>
      </c>
      <c r="K107" s="7">
        <v>2.0876382615500001E-3</v>
      </c>
      <c r="L107" s="7">
        <v>4.1309052470400003E-2</v>
      </c>
      <c r="M107" s="9">
        <v>6.8133693021599998E-3</v>
      </c>
      <c r="N107" s="9">
        <v>1.44025845503E-3</v>
      </c>
      <c r="O107" s="9">
        <v>-2.9618815718799998E-2</v>
      </c>
      <c r="P107" s="10">
        <v>4.6476179599399996E-3</v>
      </c>
      <c r="Q107" s="10">
        <v>1.07364048971E-2</v>
      </c>
      <c r="R107" s="10">
        <v>8.9966566782800003E-3</v>
      </c>
      <c r="S107" s="13">
        <v>-3.12329980722E-4</v>
      </c>
      <c r="T107" s="27"/>
      <c r="U107" s="7">
        <f t="shared" si="178"/>
        <v>-1.0259390591529999E-2</v>
      </c>
      <c r="V107" s="7">
        <f t="shared" si="178"/>
        <v>-9.1236173844999992E-4</v>
      </c>
      <c r="W107" s="7">
        <f t="shared" si="178"/>
        <v>3.83090524704E-2</v>
      </c>
      <c r="X107" s="9">
        <f t="shared" si="178"/>
        <v>3.8133693021599998E-3</v>
      </c>
      <c r="Y107" s="9">
        <f t="shared" si="178"/>
        <v>-1.55974154497E-3</v>
      </c>
      <c r="Z107" s="9">
        <f t="shared" si="176"/>
        <v>-3.2618815718800001E-2</v>
      </c>
      <c r="AA107" s="10">
        <f t="shared" si="176"/>
        <v>1.6476179599399995E-3</v>
      </c>
      <c r="AB107" s="10">
        <f t="shared" si="176"/>
        <v>7.7364048970999999E-3</v>
      </c>
      <c r="AC107" s="10">
        <f t="shared" si="176"/>
        <v>5.9966566782800003E-3</v>
      </c>
      <c r="AD107" s="13">
        <f t="shared" si="176"/>
        <v>-3.3123299807220003E-3</v>
      </c>
      <c r="AF107" s="7">
        <f t="shared" si="146"/>
        <v>-3.1283458814726599E-3</v>
      </c>
      <c r="AG107" s="7">
        <f t="shared" si="136"/>
        <v>2.2652888278562899E-3</v>
      </c>
      <c r="AH107" s="7">
        <f t="shared" si="137"/>
        <v>2.0459056829529754E-2</v>
      </c>
      <c r="AI107" s="9">
        <f t="shared" si="138"/>
        <v>7.5004872674400364E-4</v>
      </c>
      <c r="AJ107" s="9">
        <f t="shared" si="139"/>
        <v>-6.007397870423252E-3</v>
      </c>
      <c r="AK107" s="9">
        <f t="shared" si="140"/>
        <v>-2.237786789754188E-2</v>
      </c>
      <c r="AL107" s="10">
        <f t="shared" si="141"/>
        <v>3.7827945130391705E-3</v>
      </c>
      <c r="AM107" s="10">
        <f t="shared" si="142"/>
        <v>8.7284970566820306E-3</v>
      </c>
      <c r="AN107" s="10">
        <f t="shared" si="143"/>
        <v>7.5489703771557011E-3</v>
      </c>
      <c r="AO107" s="13">
        <f t="shared" si="144"/>
        <v>-9.7609275671013598E-5</v>
      </c>
      <c r="AQ107" s="31">
        <f t="shared" si="184"/>
        <v>2.6715961449580958</v>
      </c>
      <c r="AR107" s="31">
        <f t="shared" si="184"/>
        <v>2.2959803603063369</v>
      </c>
      <c r="AS107" s="31">
        <f t="shared" si="184"/>
        <v>0.9613972075220939</v>
      </c>
      <c r="AT107" s="32">
        <f t="shared" si="184"/>
        <v>2.66243356504132</v>
      </c>
      <c r="AU107" s="32">
        <f t="shared" si="184"/>
        <v>1.4055676645633195</v>
      </c>
      <c r="AV107" s="32">
        <f t="shared" si="184"/>
        <v>1.3407669751008635</v>
      </c>
      <c r="AW107" s="33">
        <f t="shared" si="184"/>
        <v>2.3294314510096341</v>
      </c>
      <c r="AX107" s="33">
        <f t="shared" si="184"/>
        <v>2.1728257399601869</v>
      </c>
      <c r="AY107" s="33">
        <f t="shared" si="184"/>
        <v>1.6243983371773358</v>
      </c>
      <c r="AZ107" s="34">
        <f t="shared" si="184"/>
        <v>2.3178163615177487</v>
      </c>
      <c r="BB107" s="31">
        <f>MAX(AQ$17:AQ107)</f>
        <v>3.0569826925210291</v>
      </c>
      <c r="BC107" s="31">
        <f>MAX(AR$17:AR107)</f>
        <v>2.2959803603063369</v>
      </c>
      <c r="BD107" s="31">
        <f>MAX(AS$17:AS107)</f>
        <v>1.2376229712026849</v>
      </c>
      <c r="BE107" s="32">
        <f>MAX(AT$17:AT107)</f>
        <v>2.66243356504132</v>
      </c>
      <c r="BF107" s="32">
        <f>MAX(AU$17:AU107)</f>
        <v>1.4861903143646034</v>
      </c>
      <c r="BG107" s="32">
        <f>MAX(AV$17:AV107)</f>
        <v>1.7414021417747874</v>
      </c>
      <c r="BH107" s="33">
        <f>MAX(AW$17:AW107)</f>
        <v>2.3294314510096341</v>
      </c>
      <c r="BI107" s="33">
        <f>MAX(AX$17:AX107)</f>
        <v>2.1728257399601869</v>
      </c>
      <c r="BJ107" s="33">
        <f>MAX(AY$17:AY107)</f>
        <v>1.6243983371773358</v>
      </c>
      <c r="BK107" s="34">
        <f>MAX(AZ$17:AZ107)</f>
        <v>2.3185405112309247</v>
      </c>
      <c r="BM107" s="7">
        <f t="shared" si="147"/>
        <v>0.12606762495116158</v>
      </c>
      <c r="BN107" s="7">
        <f t="shared" si="147"/>
        <v>0</v>
      </c>
      <c r="BO107" s="7">
        <f t="shared" si="147"/>
        <v>0.22319055973255175</v>
      </c>
      <c r="BP107" s="9">
        <f t="shared" si="147"/>
        <v>0</v>
      </c>
      <c r="BQ107" s="9">
        <f t="shared" si="147"/>
        <v>5.4247863831458742E-2</v>
      </c>
      <c r="BR107" s="9">
        <f t="shared" si="147"/>
        <v>0.23006470307060028</v>
      </c>
      <c r="BS107" s="10">
        <f t="shared" si="147"/>
        <v>0</v>
      </c>
      <c r="BT107" s="10">
        <f t="shared" si="167"/>
        <v>0</v>
      </c>
      <c r="BU107" s="10">
        <f t="shared" si="167"/>
        <v>0</v>
      </c>
      <c r="BV107" s="13">
        <f t="shared" si="167"/>
        <v>3.1232998072204087E-4</v>
      </c>
      <c r="BX107" s="72">
        <f t="shared" si="161"/>
        <v>-5.2665062597648015E-3</v>
      </c>
      <c r="BY107" s="72">
        <f t="shared" si="161"/>
        <v>2.0876382615500001E-3</v>
      </c>
      <c r="BZ107" s="72">
        <f t="shared" si="161"/>
        <v>1.6367108177082916E-2</v>
      </c>
      <c r="CA107" s="9">
        <f t="shared" si="161"/>
        <v>6.8133693021599998E-3</v>
      </c>
      <c r="CB107" s="9">
        <f t="shared" si="161"/>
        <v>2.0199075652793429E-3</v>
      </c>
      <c r="CC107" s="9">
        <f t="shared" si="161"/>
        <v>-2.0638916409096021E-2</v>
      </c>
      <c r="CD107" s="10">
        <f t="shared" si="161"/>
        <v>4.6476179599399996E-3</v>
      </c>
      <c r="CE107" s="10">
        <f t="shared" si="170"/>
        <v>1.07364048971E-2</v>
      </c>
      <c r="CF107" s="10">
        <f t="shared" si="170"/>
        <v>8.9966566782800003E-3</v>
      </c>
      <c r="CG107" s="13">
        <f t="shared" si="170"/>
        <v>-3.1232998072200022E-4</v>
      </c>
      <c r="CI107" s="31">
        <f t="shared" si="185"/>
        <v>2.5380418315307636</v>
      </c>
      <c r="CJ107" s="31">
        <f t="shared" si="185"/>
        <v>2.2959803603063369</v>
      </c>
      <c r="CK107" s="31">
        <f t="shared" si="185"/>
        <v>1.1828003964771265</v>
      </c>
      <c r="CL107" s="32">
        <f t="shared" si="185"/>
        <v>2.2921213671603047</v>
      </c>
      <c r="CM107" s="32">
        <f t="shared" si="185"/>
        <v>1.4167004259132667</v>
      </c>
      <c r="CN107" s="32">
        <f t="shared" si="185"/>
        <v>1.77420837372841</v>
      </c>
      <c r="CO107" s="33">
        <f t="shared" si="185"/>
        <v>2.1362642025836434</v>
      </c>
      <c r="CP107" s="33">
        <f t="shared" si="185"/>
        <v>2.1501049885645624</v>
      </c>
      <c r="CQ107" s="33">
        <f t="shared" si="185"/>
        <v>1.6041334638520117</v>
      </c>
      <c r="CR107" s="34">
        <f t="shared" si="185"/>
        <v>2.2653008774990173</v>
      </c>
      <c r="CT107" s="31">
        <f>MAX(CI$17:CI107)</f>
        <v>2.6577707934460681</v>
      </c>
      <c r="CU107" s="31">
        <f>MAX(CJ$17:CJ107)</f>
        <v>2.2959803603063369</v>
      </c>
      <c r="CV107" s="31">
        <f>MAX(CK$17:CK107)</f>
        <v>1.2166849772704122</v>
      </c>
      <c r="CW107" s="32">
        <f>MAX(CL$17:CL107)</f>
        <v>2.2921213671603047</v>
      </c>
      <c r="CX107" s="32">
        <f>MAX(CM$17:CM107)</f>
        <v>1.4796527892113145</v>
      </c>
      <c r="CY107" s="32">
        <f>MAX(CN$17:CN107)</f>
        <v>1.8413229388662726</v>
      </c>
      <c r="CZ107" s="33">
        <f>MAX(CO$17:CO107)</f>
        <v>2.1362642025836434</v>
      </c>
      <c r="DA107" s="33">
        <f>MAX(CP$17:CP107)</f>
        <v>2.1501049885645624</v>
      </c>
      <c r="DB107" s="33">
        <f>MAX(CQ$17:CQ107)</f>
        <v>1.6041334638520117</v>
      </c>
      <c r="DC107" s="34">
        <f>MAX(CR$17:CR107)</f>
        <v>2.2660086199275953</v>
      </c>
      <c r="DE107" s="7">
        <f t="shared" si="148"/>
        <v>4.5048640842374484E-2</v>
      </c>
      <c r="DF107" s="7">
        <f t="shared" si="148"/>
        <v>0</v>
      </c>
      <c r="DG107" s="7">
        <f t="shared" si="148"/>
        <v>2.7849921241983704E-2</v>
      </c>
      <c r="DH107" s="9">
        <f t="shared" si="148"/>
        <v>0</v>
      </c>
      <c r="DI107" s="9">
        <f t="shared" si="148"/>
        <v>4.2545361828840042E-2</v>
      </c>
      <c r="DJ107" s="9">
        <f t="shared" si="148"/>
        <v>3.6449100655415699E-2</v>
      </c>
      <c r="DK107" s="10">
        <f t="shared" si="148"/>
        <v>0</v>
      </c>
      <c r="DL107" s="10">
        <f t="shared" si="168"/>
        <v>0</v>
      </c>
      <c r="DM107" s="10">
        <f t="shared" si="168"/>
        <v>0</v>
      </c>
      <c r="DN107" s="13">
        <f t="shared" si="168"/>
        <v>3.123299807220399E-4</v>
      </c>
      <c r="DP107" s="31">
        <f t="shared" si="149"/>
        <v>0.98508420192565838</v>
      </c>
      <c r="DQ107" s="31">
        <f t="shared" si="150"/>
        <v>1</v>
      </c>
      <c r="DR107" s="31">
        <f t="shared" si="151"/>
        <v>0.39858976079567965</v>
      </c>
      <c r="DS107" s="32">
        <f t="shared" si="152"/>
        <v>1</v>
      </c>
      <c r="DT107" s="32">
        <f t="shared" si="153"/>
        <v>0.63577807969530575</v>
      </c>
      <c r="DU107" s="32">
        <f t="shared" si="154"/>
        <v>0.74267960605327166</v>
      </c>
      <c r="DV107" s="33">
        <f t="shared" si="155"/>
        <v>1</v>
      </c>
      <c r="DW107" s="33">
        <f t="shared" si="156"/>
        <v>1</v>
      </c>
      <c r="DX107" s="33">
        <f t="shared" si="157"/>
        <v>1</v>
      </c>
      <c r="DY107" s="34">
        <f t="shared" si="158"/>
        <v>1</v>
      </c>
      <c r="EA107" s="72">
        <f t="shared" ref="EA107:EJ107" si="194">STDEV(U95:U106)*SQRT(12)</f>
        <v>8.6270580951097894E-2</v>
      </c>
      <c r="EB107" s="72">
        <f t="shared" si="194"/>
        <v>2.0723490592370504E-2</v>
      </c>
      <c r="EC107" s="72">
        <f t="shared" si="194"/>
        <v>0.2275941377376246</v>
      </c>
      <c r="ED107" s="74">
        <f t="shared" si="194"/>
        <v>5.4105926490486296E-2</v>
      </c>
      <c r="EE107" s="74">
        <f t="shared" si="194"/>
        <v>0.1349813959689331</v>
      </c>
      <c r="EF107" s="74">
        <f t="shared" si="194"/>
        <v>0.11828828887382523</v>
      </c>
      <c r="EG107" s="75">
        <f t="shared" si="194"/>
        <v>3.0859182400176204E-2</v>
      </c>
      <c r="EH107" s="75">
        <f t="shared" si="194"/>
        <v>3.0280680174783855E-2</v>
      </c>
      <c r="EI107" s="75">
        <f t="shared" si="194"/>
        <v>1.2909794567047356E-2</v>
      </c>
      <c r="EJ107" s="76">
        <f t="shared" si="194"/>
        <v>5.0242219107616011E-2</v>
      </c>
    </row>
    <row r="108" spans="1:140" x14ac:dyDescent="0.25">
      <c r="A108" s="3">
        <v>37134</v>
      </c>
      <c r="B108" s="4"/>
      <c r="C108" s="22">
        <v>3.0999999999999999E-3</v>
      </c>
      <c r="D108" s="22"/>
      <c r="E108" s="22">
        <v>-6.2100000000000002E-2</v>
      </c>
      <c r="F108" s="22">
        <v>2.1800000000000003E-2</v>
      </c>
      <c r="G108" s="22">
        <v>3.32E-2</v>
      </c>
      <c r="H108" s="22">
        <v>5.6100000000000004E-2</v>
      </c>
      <c r="J108" s="7">
        <v>4.3929686292800002E-3</v>
      </c>
      <c r="K108" s="7">
        <v>9.9646358435899994E-3</v>
      </c>
      <c r="L108" s="7">
        <v>3.6601014262100003E-2</v>
      </c>
      <c r="M108" s="9">
        <v>9.8718496724800008E-3</v>
      </c>
      <c r="N108" s="9">
        <v>2.5076009049400001E-2</v>
      </c>
      <c r="O108" s="9">
        <v>-1.09425545316E-2</v>
      </c>
      <c r="P108" s="10">
        <v>1.54314753591E-2</v>
      </c>
      <c r="Q108" s="10">
        <v>1.48773374394E-2</v>
      </c>
      <c r="R108" s="10">
        <v>6.3180634848500001E-3</v>
      </c>
      <c r="S108" s="13">
        <v>9.0638443952500009E-3</v>
      </c>
      <c r="T108" s="27"/>
      <c r="U108" s="7">
        <f t="shared" si="178"/>
        <v>1.2929686292800003E-3</v>
      </c>
      <c r="V108" s="7">
        <f t="shared" si="178"/>
        <v>6.8646358435899991E-3</v>
      </c>
      <c r="W108" s="7">
        <f t="shared" si="178"/>
        <v>3.3501014262100004E-2</v>
      </c>
      <c r="X108" s="9">
        <f t="shared" si="178"/>
        <v>6.7718496724800004E-3</v>
      </c>
      <c r="Y108" s="9">
        <f t="shared" si="178"/>
        <v>2.1976009049400003E-2</v>
      </c>
      <c r="Z108" s="9">
        <f t="shared" si="176"/>
        <v>-1.4042554531600001E-2</v>
      </c>
      <c r="AA108" s="10">
        <f t="shared" si="176"/>
        <v>1.2331475359099999E-2</v>
      </c>
      <c r="AB108" s="10">
        <f t="shared" si="176"/>
        <v>1.17773374394E-2</v>
      </c>
      <c r="AC108" s="10">
        <f t="shared" si="176"/>
        <v>3.2180634848500002E-3</v>
      </c>
      <c r="AD108" s="13">
        <f t="shared" si="176"/>
        <v>5.9638443952500005E-3</v>
      </c>
      <c r="AF108" s="7">
        <f t="shared" si="146"/>
        <v>2.7178457541195924E-2</v>
      </c>
      <c r="AG108" s="7">
        <f t="shared" si="136"/>
        <v>1.785200031744253E-2</v>
      </c>
      <c r="AH108" s="7">
        <f t="shared" si="137"/>
        <v>-1.9296841764097204E-2</v>
      </c>
      <c r="AI108" s="9">
        <f t="shared" si="138"/>
        <v>9.8841762814268208E-3</v>
      </c>
      <c r="AJ108" s="9">
        <f t="shared" si="139"/>
        <v>1.4627234773339977E-2</v>
      </c>
      <c r="AK108" s="9">
        <f t="shared" si="140"/>
        <v>1.8401475769066859E-2</v>
      </c>
      <c r="AL108" s="10">
        <f t="shared" si="141"/>
        <v>2.5226208384939254E-2</v>
      </c>
      <c r="AM108" s="10">
        <f t="shared" si="142"/>
        <v>1.9857068808206028E-2</v>
      </c>
      <c r="AN108" s="10">
        <f t="shared" si="143"/>
        <v>9.9987832740332933E-3</v>
      </c>
      <c r="AO108" s="13">
        <f t="shared" si="144"/>
        <v>2.1066933585090101E-2</v>
      </c>
      <c r="AQ108" s="31">
        <f t="shared" si="184"/>
        <v>2.6833323830130023</v>
      </c>
      <c r="AR108" s="31">
        <f t="shared" si="184"/>
        <v>2.3188589685008245</v>
      </c>
      <c r="AS108" s="31">
        <f t="shared" si="184"/>
        <v>0.99658532042615322</v>
      </c>
      <c r="AT108" s="32">
        <f t="shared" si="184"/>
        <v>2.6887167089583728</v>
      </c>
      <c r="AU108" s="32">
        <f t="shared" si="184"/>
        <v>1.4408136920394534</v>
      </c>
      <c r="AV108" s="32">
        <f t="shared" si="184"/>
        <v>1.3260955593616539</v>
      </c>
      <c r="AW108" s="33">
        <f t="shared" si="184"/>
        <v>2.3653780150466019</v>
      </c>
      <c r="AX108" s="33">
        <f t="shared" si="184"/>
        <v>2.2051516016905888</v>
      </c>
      <c r="AY108" s="33">
        <f t="shared" si="184"/>
        <v>1.6346613889963071</v>
      </c>
      <c r="AZ108" s="34">
        <f t="shared" si="184"/>
        <v>2.3388246883553099</v>
      </c>
      <c r="BB108" s="31">
        <f>MAX(AQ$17:AQ108)</f>
        <v>3.0569826925210291</v>
      </c>
      <c r="BC108" s="31">
        <f>MAX(AR$17:AR108)</f>
        <v>2.3188589685008245</v>
      </c>
      <c r="BD108" s="31">
        <f>MAX(AS$17:AS108)</f>
        <v>1.2376229712026849</v>
      </c>
      <c r="BE108" s="32">
        <f>MAX(AT$17:AT108)</f>
        <v>2.6887167089583728</v>
      </c>
      <c r="BF108" s="32">
        <f>MAX(AU$17:AU108)</f>
        <v>1.4861903143646034</v>
      </c>
      <c r="BG108" s="32">
        <f>MAX(AV$17:AV108)</f>
        <v>1.7414021417747874</v>
      </c>
      <c r="BH108" s="33">
        <f>MAX(AW$17:AW108)</f>
        <v>2.3653780150466019</v>
      </c>
      <c r="BI108" s="33">
        <f>MAX(AX$17:AX108)</f>
        <v>2.2051516016905888</v>
      </c>
      <c r="BJ108" s="33">
        <f>MAX(AY$17:AY108)</f>
        <v>1.6346613889963071</v>
      </c>
      <c r="BK108" s="34">
        <f>MAX(AZ$17:AZ108)</f>
        <v>2.3388246883553099</v>
      </c>
      <c r="BM108" s="7">
        <f t="shared" si="147"/>
        <v>0.12222846744345985</v>
      </c>
      <c r="BN108" s="7">
        <f t="shared" si="147"/>
        <v>0</v>
      </c>
      <c r="BO108" s="7">
        <f t="shared" si="147"/>
        <v>0.19475854633038894</v>
      </c>
      <c r="BP108" s="9">
        <f t="shared" si="147"/>
        <v>0</v>
      </c>
      <c r="BQ108" s="9">
        <f t="shared" si="147"/>
        <v>3.0532174706406952E-2</v>
      </c>
      <c r="BR108" s="9">
        <f t="shared" si="147"/>
        <v>0.23848976204305389</v>
      </c>
      <c r="BS108" s="10">
        <f t="shared" si="147"/>
        <v>0</v>
      </c>
      <c r="BT108" s="10">
        <f t="shared" si="167"/>
        <v>0</v>
      </c>
      <c r="BU108" s="10">
        <f t="shared" si="167"/>
        <v>0</v>
      </c>
      <c r="BV108" s="13">
        <f t="shared" si="167"/>
        <v>0</v>
      </c>
      <c r="BX108" s="72">
        <f t="shared" si="161"/>
        <v>4.3736829702892017E-3</v>
      </c>
      <c r="BY108" s="72">
        <f t="shared" si="161"/>
        <v>9.9646358435899994E-3</v>
      </c>
      <c r="BZ108" s="72">
        <f t="shared" si="161"/>
        <v>1.6453161261143094E-2</v>
      </c>
      <c r="CA108" s="9">
        <f t="shared" si="161"/>
        <v>9.8718496724800008E-3</v>
      </c>
      <c r="CB108" s="9">
        <f t="shared" si="161"/>
        <v>1.7071864832794194E-2</v>
      </c>
      <c r="CC108" s="9">
        <f t="shared" si="161"/>
        <v>-7.3291188675102727E-3</v>
      </c>
      <c r="CD108" s="10">
        <f t="shared" si="161"/>
        <v>1.54314753591E-2</v>
      </c>
      <c r="CE108" s="10">
        <f t="shared" si="170"/>
        <v>1.48773374394E-2</v>
      </c>
      <c r="CF108" s="10">
        <f t="shared" si="170"/>
        <v>6.3180634848500001E-3</v>
      </c>
      <c r="CG108" s="13">
        <f t="shared" si="170"/>
        <v>9.0638443952500009E-3</v>
      </c>
      <c r="CI108" s="31">
        <f t="shared" si="185"/>
        <v>2.5491424218672112</v>
      </c>
      <c r="CJ108" s="31">
        <f t="shared" si="185"/>
        <v>2.3188589685008245</v>
      </c>
      <c r="CK108" s="31">
        <f t="shared" si="185"/>
        <v>1.2022612021401087</v>
      </c>
      <c r="CL108" s="32">
        <f t="shared" si="185"/>
        <v>2.3147488447279905</v>
      </c>
      <c r="CM108" s="32">
        <f t="shared" si="185"/>
        <v>1.4408861440930198</v>
      </c>
      <c r="CN108" s="32">
        <f t="shared" si="185"/>
        <v>1.7612049896616224</v>
      </c>
      <c r="CO108" s="33">
        <f t="shared" si="185"/>
        <v>2.1692299109863402</v>
      </c>
      <c r="CP108" s="33">
        <f t="shared" si="185"/>
        <v>2.1820928260095749</v>
      </c>
      <c r="CQ108" s="33">
        <f t="shared" si="185"/>
        <v>1.6142684809148011</v>
      </c>
      <c r="CR108" s="34">
        <f t="shared" si="185"/>
        <v>2.2858332121610916</v>
      </c>
      <c r="CT108" s="31">
        <f>MAX(CI$17:CI108)</f>
        <v>2.6577707934460681</v>
      </c>
      <c r="CU108" s="31">
        <f>MAX(CJ$17:CJ108)</f>
        <v>2.3188589685008245</v>
      </c>
      <c r="CV108" s="31">
        <f>MAX(CK$17:CK108)</f>
        <v>1.2166849772704122</v>
      </c>
      <c r="CW108" s="32">
        <f>MAX(CL$17:CL108)</f>
        <v>2.3147488447279905</v>
      </c>
      <c r="CX108" s="32">
        <f>MAX(CM$17:CM108)</f>
        <v>1.4796527892113145</v>
      </c>
      <c r="CY108" s="32">
        <f>MAX(CN$17:CN108)</f>
        <v>1.8413229388662726</v>
      </c>
      <c r="CZ108" s="33">
        <f>MAX(CO$17:CO108)</f>
        <v>2.1692299109863402</v>
      </c>
      <c r="DA108" s="33">
        <f>MAX(CP$17:CP108)</f>
        <v>2.1820928260095749</v>
      </c>
      <c r="DB108" s="33">
        <f>MAX(CQ$17:CQ108)</f>
        <v>1.6142684809148011</v>
      </c>
      <c r="DC108" s="34">
        <f>MAX(CR$17:CR108)</f>
        <v>2.2858332121610916</v>
      </c>
      <c r="DE108" s="7">
        <f t="shared" si="148"/>
        <v>4.0871986345372285E-2</v>
      </c>
      <c r="DF108" s="7">
        <f t="shared" si="148"/>
        <v>0</v>
      </c>
      <c r="DG108" s="7">
        <f t="shared" si="148"/>
        <v>1.1854979226145111E-2</v>
      </c>
      <c r="DH108" s="9">
        <f t="shared" si="148"/>
        <v>0</v>
      </c>
      <c r="DI108" s="9">
        <f t="shared" si="148"/>
        <v>2.6199825662450219E-2</v>
      </c>
      <c r="DJ108" s="9">
        <f t="shared" si="148"/>
        <v>4.3511079731608573E-2</v>
      </c>
      <c r="DK108" s="10">
        <f t="shared" si="148"/>
        <v>0</v>
      </c>
      <c r="DL108" s="10">
        <f t="shared" si="168"/>
        <v>0</v>
      </c>
      <c r="DM108" s="10">
        <f t="shared" si="168"/>
        <v>0</v>
      </c>
      <c r="DN108" s="13">
        <f t="shared" si="168"/>
        <v>0</v>
      </c>
      <c r="DP108" s="31">
        <f t="shared" si="149"/>
        <v>1</v>
      </c>
      <c r="DQ108" s="31">
        <f t="shared" si="150"/>
        <v>1</v>
      </c>
      <c r="DR108" s="31">
        <f t="shared" si="151"/>
        <v>0.4209113817603285</v>
      </c>
      <c r="DS108" s="32">
        <f t="shared" si="152"/>
        <v>1</v>
      </c>
      <c r="DT108" s="32">
        <f t="shared" si="153"/>
        <v>0.69539687474417122</v>
      </c>
      <c r="DU108" s="32">
        <f t="shared" si="154"/>
        <v>0.70777997961061567</v>
      </c>
      <c r="DV108" s="33">
        <f t="shared" si="155"/>
        <v>1</v>
      </c>
      <c r="DW108" s="33">
        <f t="shared" si="156"/>
        <v>1</v>
      </c>
      <c r="DX108" s="33">
        <f t="shared" si="157"/>
        <v>1</v>
      </c>
      <c r="DY108" s="34">
        <f t="shared" si="158"/>
        <v>1</v>
      </c>
      <c r="EA108" s="72">
        <f t="shared" ref="EA108:EJ108" si="195">STDEV(U96:U107)*SQRT(12)</f>
        <v>8.6197713213019431E-2</v>
      </c>
      <c r="EB108" s="72">
        <f t="shared" si="195"/>
        <v>2.1248062706135509E-2</v>
      </c>
      <c r="EC108" s="72">
        <f t="shared" si="195"/>
        <v>0.22819135908432764</v>
      </c>
      <c r="ED108" s="74">
        <f t="shared" si="195"/>
        <v>5.539195156471708E-2</v>
      </c>
      <c r="EE108" s="74">
        <f t="shared" si="195"/>
        <v>0.13124408247126401</v>
      </c>
      <c r="EF108" s="74">
        <f t="shared" si="195"/>
        <v>0.12079503407706751</v>
      </c>
      <c r="EG108" s="75">
        <f t="shared" si="195"/>
        <v>3.0663352324271805E-2</v>
      </c>
      <c r="EH108" s="75">
        <f t="shared" si="195"/>
        <v>3.0216366803384E-2</v>
      </c>
      <c r="EI108" s="75">
        <f t="shared" si="195"/>
        <v>1.3416398833138781E-2</v>
      </c>
      <c r="EJ108" s="76">
        <f t="shared" si="195"/>
        <v>5.017379437876849E-2</v>
      </c>
    </row>
    <row r="109" spans="1:140" x14ac:dyDescent="0.25">
      <c r="A109" s="3">
        <v>37162</v>
      </c>
      <c r="B109" s="4"/>
      <c r="C109" s="22">
        <v>2.8000000000000004E-3</v>
      </c>
      <c r="D109" s="22"/>
      <c r="E109" s="22">
        <v>-9.4299999999999995E-2</v>
      </c>
      <c r="F109" s="22">
        <v>-6.5299999999999997E-2</v>
      </c>
      <c r="G109" s="22">
        <v>1.6299999999999999E-2</v>
      </c>
      <c r="H109" s="22">
        <v>0.11539999999999999</v>
      </c>
      <c r="J109" s="7">
        <v>-1.5746660761100002E-2</v>
      </c>
      <c r="K109" s="7">
        <v>-5.3750230550899997E-4</v>
      </c>
      <c r="L109" s="7">
        <v>2.9015663256299999E-2</v>
      </c>
      <c r="M109" s="9">
        <v>1.1625032091E-2</v>
      </c>
      <c r="N109" s="9">
        <v>3.6417580987000001E-2</v>
      </c>
      <c r="O109" s="9">
        <v>-4.3862054655000003E-2</v>
      </c>
      <c r="P109" s="10">
        <v>-1.5485319870800001E-2</v>
      </c>
      <c r="Q109" s="10">
        <v>7.3268619899099999E-3</v>
      </c>
      <c r="R109" s="10">
        <v>1.73223308915E-3</v>
      </c>
      <c r="S109" s="13">
        <v>-8.3909791366699998E-3</v>
      </c>
      <c r="T109" s="27"/>
      <c r="U109" s="7">
        <f t="shared" si="178"/>
        <v>-1.8546660761100002E-2</v>
      </c>
      <c r="V109" s="7">
        <f t="shared" si="178"/>
        <v>-3.3375023055090005E-3</v>
      </c>
      <c r="W109" s="7">
        <f t="shared" si="178"/>
        <v>2.6215663256299999E-2</v>
      </c>
      <c r="X109" s="9">
        <f t="shared" si="178"/>
        <v>8.8250320909999992E-3</v>
      </c>
      <c r="Y109" s="9">
        <f t="shared" si="178"/>
        <v>3.3617580987000004E-2</v>
      </c>
      <c r="Z109" s="9">
        <f t="shared" si="176"/>
        <v>-4.6662054655000007E-2</v>
      </c>
      <c r="AA109" s="10">
        <f t="shared" si="176"/>
        <v>-1.8285319870800003E-2</v>
      </c>
      <c r="AB109" s="10">
        <f t="shared" si="176"/>
        <v>4.5268619899099995E-3</v>
      </c>
      <c r="AC109" s="10">
        <f t="shared" si="176"/>
        <v>-1.0677669108500004E-3</v>
      </c>
      <c r="AD109" s="13">
        <f t="shared" si="176"/>
        <v>-1.119097913667E-2</v>
      </c>
      <c r="AF109" s="7">
        <f t="shared" si="146"/>
        <v>2.2140129702282747E-2</v>
      </c>
      <c r="AG109" s="7">
        <f t="shared" si="136"/>
        <v>1.381341088949522E-2</v>
      </c>
      <c r="AH109" s="7">
        <f t="shared" si="137"/>
        <v>-5.4163592387728776E-2</v>
      </c>
      <c r="AI109" s="9">
        <f t="shared" si="138"/>
        <v>1.6811276330742961E-2</v>
      </c>
      <c r="AJ109" s="9">
        <f t="shared" si="139"/>
        <v>2.3979198916588552E-2</v>
      </c>
      <c r="AK109" s="9">
        <f t="shared" si="140"/>
        <v>3.3049966220629612E-3</v>
      </c>
      <c r="AL109" s="10">
        <f t="shared" si="141"/>
        <v>3.1010239006821587E-3</v>
      </c>
      <c r="AM109" s="10">
        <f t="shared" si="142"/>
        <v>1.8200269401289867E-2</v>
      </c>
      <c r="AN109" s="10">
        <f t="shared" si="143"/>
        <v>9.8392929790172227E-3</v>
      </c>
      <c r="AO109" s="13">
        <f t="shared" si="144"/>
        <v>1.329459694557719E-2</v>
      </c>
      <c r="AQ109" s="31">
        <f t="shared" si="184"/>
        <v>2.6410788582684224</v>
      </c>
      <c r="AR109" s="31">
        <f t="shared" si="184"/>
        <v>2.3176125764591053</v>
      </c>
      <c r="AS109" s="31">
        <f t="shared" si="184"/>
        <v>1.0255019044898102</v>
      </c>
      <c r="AT109" s="32">
        <f t="shared" si="184"/>
        <v>2.7199731269836218</v>
      </c>
      <c r="AU109" s="32">
        <f t="shared" si="184"/>
        <v>1.4932846413564786</v>
      </c>
      <c r="AV109" s="32">
        <f t="shared" si="184"/>
        <v>1.2679302834591801</v>
      </c>
      <c r="AW109" s="33">
        <f t="shared" si="184"/>
        <v>2.3287493798682473</v>
      </c>
      <c r="AX109" s="33">
        <f t="shared" si="184"/>
        <v>2.221308443143005</v>
      </c>
      <c r="AY109" s="33">
        <f t="shared" si="184"/>
        <v>1.6374930035438824</v>
      </c>
      <c r="AZ109" s="34">
        <f t="shared" si="184"/>
        <v>2.3191996591909918</v>
      </c>
      <c r="BB109" s="31">
        <f>MAX(AQ$17:AQ109)</f>
        <v>3.0569826925210291</v>
      </c>
      <c r="BC109" s="31">
        <f>MAX(AR$17:AR109)</f>
        <v>2.3188589685008245</v>
      </c>
      <c r="BD109" s="31">
        <f>MAX(AS$17:AS109)</f>
        <v>1.2376229712026849</v>
      </c>
      <c r="BE109" s="32">
        <f>MAX(AT$17:AT109)</f>
        <v>2.7199731269836218</v>
      </c>
      <c r="BF109" s="32">
        <f>MAX(AU$17:AU109)</f>
        <v>1.4932846413564786</v>
      </c>
      <c r="BG109" s="32">
        <f>MAX(AV$17:AV109)</f>
        <v>1.7414021417747874</v>
      </c>
      <c r="BH109" s="33">
        <f>MAX(AW$17:AW109)</f>
        <v>2.3653780150466019</v>
      </c>
      <c r="BI109" s="33">
        <f>MAX(AX$17:AX109)</f>
        <v>2.221308443143005</v>
      </c>
      <c r="BJ109" s="33">
        <f>MAX(AY$17:AY109)</f>
        <v>1.6374930035438824</v>
      </c>
      <c r="BK109" s="34">
        <f>MAX(AZ$17:AZ109)</f>
        <v>2.3388246883553099</v>
      </c>
      <c r="BM109" s="7">
        <f t="shared" si="147"/>
        <v>0.13605043799237854</v>
      </c>
      <c r="BN109" s="7">
        <f t="shared" si="147"/>
        <v>5.3750230550889393E-4</v>
      </c>
      <c r="BO109" s="7">
        <f t="shared" si="147"/>
        <v>0.17139393147069812</v>
      </c>
      <c r="BP109" s="9">
        <f t="shared" si="147"/>
        <v>0</v>
      </c>
      <c r="BQ109" s="9">
        <f t="shared" si="147"/>
        <v>0</v>
      </c>
      <c r="BR109" s="9">
        <f t="shared" si="147"/>
        <v>0.27189116572066357</v>
      </c>
      <c r="BS109" s="10">
        <f t="shared" si="147"/>
        <v>1.5485319870800034E-2</v>
      </c>
      <c r="BT109" s="10">
        <f t="shared" si="167"/>
        <v>0</v>
      </c>
      <c r="BU109" s="10">
        <f t="shared" si="167"/>
        <v>0</v>
      </c>
      <c r="BV109" s="13">
        <f t="shared" si="167"/>
        <v>8.3909791366699807E-3</v>
      </c>
      <c r="BX109" s="72">
        <f t="shared" si="161"/>
        <v>-1.5746660761100002E-2</v>
      </c>
      <c r="BY109" s="72">
        <f t="shared" si="161"/>
        <v>-5.3750230550900007E-4</v>
      </c>
      <c r="BZ109" s="72">
        <f t="shared" si="161"/>
        <v>1.3834471044972705E-2</v>
      </c>
      <c r="CA109" s="9">
        <f t="shared" si="161"/>
        <v>1.1625032091E-2</v>
      </c>
      <c r="CB109" s="9">
        <f t="shared" si="161"/>
        <v>2.6177560754818873E-2</v>
      </c>
      <c r="CC109" s="9">
        <f t="shared" si="161"/>
        <v>-3.022646809230534E-2</v>
      </c>
      <c r="CD109" s="10">
        <f t="shared" si="161"/>
        <v>-1.5485319870800002E-2</v>
      </c>
      <c r="CE109" s="10">
        <f t="shared" si="170"/>
        <v>7.3268619899099999E-3</v>
      </c>
      <c r="CF109" s="10">
        <f t="shared" si="170"/>
        <v>1.73223308915E-3</v>
      </c>
      <c r="CG109" s="13">
        <f t="shared" si="170"/>
        <v>-8.3909791366699998E-3</v>
      </c>
      <c r="CI109" s="31">
        <f t="shared" si="185"/>
        <v>2.5090019409183393</v>
      </c>
      <c r="CJ109" s="31">
        <f t="shared" si="185"/>
        <v>2.3176125764591053</v>
      </c>
      <c r="CK109" s="31">
        <f t="shared" si="185"/>
        <v>1.21889384992961</v>
      </c>
      <c r="CL109" s="32">
        <f t="shared" si="185"/>
        <v>2.3416578743305587</v>
      </c>
      <c r="CM109" s="32">
        <f t="shared" si="185"/>
        <v>1.4786050286707917</v>
      </c>
      <c r="CN109" s="32">
        <f t="shared" si="185"/>
        <v>1.7079699832376065</v>
      </c>
      <c r="CO109" s="33">
        <f t="shared" si="185"/>
        <v>2.1356386919414097</v>
      </c>
      <c r="CP109" s="33">
        <f t="shared" si="185"/>
        <v>2.1980807189949201</v>
      </c>
      <c r="CQ109" s="33">
        <f t="shared" si="185"/>
        <v>1.6170647701922138</v>
      </c>
      <c r="CR109" s="34">
        <f t="shared" si="185"/>
        <v>2.2666528333679405</v>
      </c>
      <c r="CT109" s="31">
        <f>MAX(CI$17:CI109)</f>
        <v>2.6577707934460681</v>
      </c>
      <c r="CU109" s="31">
        <f>MAX(CJ$17:CJ109)</f>
        <v>2.3188589685008245</v>
      </c>
      <c r="CV109" s="31">
        <f>MAX(CK$17:CK109)</f>
        <v>1.21889384992961</v>
      </c>
      <c r="CW109" s="32">
        <f>MAX(CL$17:CL109)</f>
        <v>2.3416578743305587</v>
      </c>
      <c r="CX109" s="32">
        <f>MAX(CM$17:CM109)</f>
        <v>1.4796527892113145</v>
      </c>
      <c r="CY109" s="32">
        <f>MAX(CN$17:CN109)</f>
        <v>1.8413229388662726</v>
      </c>
      <c r="CZ109" s="33">
        <f>MAX(CO$17:CO109)</f>
        <v>2.1692299109863402</v>
      </c>
      <c r="DA109" s="33">
        <f>MAX(CP$17:CP109)</f>
        <v>2.1980807189949201</v>
      </c>
      <c r="DB109" s="33">
        <f>MAX(CQ$17:CQ109)</f>
        <v>1.6170647701922138</v>
      </c>
      <c r="DC109" s="34">
        <f>MAX(CR$17:CR109)</f>
        <v>2.2858332121610916</v>
      </c>
      <c r="DE109" s="7">
        <f t="shared" si="148"/>
        <v>5.5975049802859424E-2</v>
      </c>
      <c r="DF109" s="7">
        <f t="shared" si="148"/>
        <v>5.3750230550889393E-4</v>
      </c>
      <c r="DG109" s="7">
        <f t="shared" si="148"/>
        <v>0</v>
      </c>
      <c r="DH109" s="9">
        <f t="shared" si="148"/>
        <v>0</v>
      </c>
      <c r="DI109" s="9">
        <f t="shared" si="148"/>
        <v>7.0811243567572358E-4</v>
      </c>
      <c r="DJ109" s="9">
        <f t="shared" si="148"/>
        <v>7.242236156074465E-2</v>
      </c>
      <c r="DK109" s="10">
        <f t="shared" si="148"/>
        <v>1.5485319870800035E-2</v>
      </c>
      <c r="DL109" s="10">
        <f t="shared" si="168"/>
        <v>0</v>
      </c>
      <c r="DM109" s="10">
        <f t="shared" si="168"/>
        <v>0</v>
      </c>
      <c r="DN109" s="13">
        <f t="shared" si="168"/>
        <v>8.390979136669979E-3</v>
      </c>
      <c r="DP109" s="31">
        <f t="shared" si="149"/>
        <v>1</v>
      </c>
      <c r="DQ109" s="31">
        <f t="shared" si="150"/>
        <v>1</v>
      </c>
      <c r="DR109" s="31">
        <f t="shared" si="151"/>
        <v>0.49325515208960369</v>
      </c>
      <c r="DS109" s="32">
        <f t="shared" si="152"/>
        <v>1</v>
      </c>
      <c r="DT109" s="32">
        <f t="shared" si="153"/>
        <v>0.75458383866757373</v>
      </c>
      <c r="DU109" s="32">
        <f t="shared" si="154"/>
        <v>0.69405473001905216</v>
      </c>
      <c r="DV109" s="33">
        <f t="shared" si="155"/>
        <v>1</v>
      </c>
      <c r="DW109" s="33">
        <f t="shared" si="156"/>
        <v>1</v>
      </c>
      <c r="DX109" s="33">
        <f t="shared" si="157"/>
        <v>1</v>
      </c>
      <c r="DY109" s="34">
        <f t="shared" si="158"/>
        <v>1</v>
      </c>
      <c r="EA109" s="72">
        <f t="shared" ref="EA109:EJ109" si="196">STDEV(U97:U108)*SQRT(12)</f>
        <v>6.7391498955464341E-2</v>
      </c>
      <c r="EB109" s="72">
        <f t="shared" si="196"/>
        <v>2.0763833080766438E-2</v>
      </c>
      <c r="EC109" s="72">
        <f t="shared" si="196"/>
        <v>0.20273483120523839</v>
      </c>
      <c r="ED109" s="74">
        <f t="shared" si="196"/>
        <v>5.5046139861551428E-2</v>
      </c>
      <c r="EE109" s="74">
        <f t="shared" si="196"/>
        <v>0.13221057410612222</v>
      </c>
      <c r="EF109" s="74">
        <f t="shared" si="196"/>
        <v>0.10929860360003991</v>
      </c>
      <c r="EG109" s="75">
        <f t="shared" si="196"/>
        <v>3.0780072761292406E-2</v>
      </c>
      <c r="EH109" s="75">
        <f t="shared" si="196"/>
        <v>3.0232962834139888E-2</v>
      </c>
      <c r="EI109" s="75">
        <f t="shared" si="196"/>
        <v>1.3417748412895553E-2</v>
      </c>
      <c r="EJ109" s="76">
        <f t="shared" si="196"/>
        <v>3.9927384997419692E-2</v>
      </c>
    </row>
    <row r="110" spans="1:140" x14ac:dyDescent="0.25">
      <c r="A110" s="3">
        <v>37195</v>
      </c>
      <c r="B110" s="4"/>
      <c r="C110" s="22">
        <v>2.2000000000000001E-3</v>
      </c>
      <c r="D110" s="22"/>
      <c r="E110" s="22">
        <v>2.5600000000000001E-2</v>
      </c>
      <c r="F110" s="22">
        <v>6.83E-2</v>
      </c>
      <c r="G110" s="22">
        <v>-6.9900000000000004E-2</v>
      </c>
      <c r="H110" s="22">
        <v>-8.4199999999999997E-2</v>
      </c>
      <c r="J110" s="7">
        <v>-8.0237601544799995E-3</v>
      </c>
      <c r="K110" s="7">
        <v>7.14701106217E-3</v>
      </c>
      <c r="L110" s="7">
        <v>-4.9788198762400003E-2</v>
      </c>
      <c r="M110" s="9">
        <v>1.1716616413299999E-2</v>
      </c>
      <c r="N110" s="9">
        <v>3.3892804146499998E-2</v>
      </c>
      <c r="O110" s="9">
        <v>2.1790729615000001E-2</v>
      </c>
      <c r="P110" s="10">
        <v>1.3484181137500001E-2</v>
      </c>
      <c r="Q110" s="10">
        <v>1.10429636043E-2</v>
      </c>
      <c r="R110" s="10">
        <v>1.54212114607E-2</v>
      </c>
      <c r="S110" s="13">
        <v>4.3453272053100003E-3</v>
      </c>
      <c r="T110" s="27"/>
      <c r="U110" s="7">
        <f t="shared" si="178"/>
        <v>-1.022376015448E-2</v>
      </c>
      <c r="V110" s="7">
        <f t="shared" si="178"/>
        <v>4.9470110621699995E-3</v>
      </c>
      <c r="W110" s="7">
        <f t="shared" si="178"/>
        <v>-5.1988198762400004E-2</v>
      </c>
      <c r="X110" s="9">
        <f t="shared" si="178"/>
        <v>9.5166164132999987E-3</v>
      </c>
      <c r="Y110" s="9">
        <f t="shared" si="178"/>
        <v>3.1692804146499998E-2</v>
      </c>
      <c r="Z110" s="9">
        <f t="shared" si="176"/>
        <v>1.9590729615E-2</v>
      </c>
      <c r="AA110" s="10">
        <f t="shared" si="176"/>
        <v>1.12841811375E-2</v>
      </c>
      <c r="AB110" s="10">
        <f t="shared" si="176"/>
        <v>8.8429636042999995E-3</v>
      </c>
      <c r="AC110" s="10">
        <f t="shared" si="176"/>
        <v>1.3221211460699999E-2</v>
      </c>
      <c r="AD110" s="13">
        <f t="shared" si="176"/>
        <v>2.1453272053100002E-3</v>
      </c>
      <c r="AF110" s="7">
        <f t="shared" si="146"/>
        <v>-2.4651132921559123E-2</v>
      </c>
      <c r="AG110" s="7">
        <f t="shared" si="136"/>
        <v>-8.5268107407074009E-4</v>
      </c>
      <c r="AH110" s="7">
        <f t="shared" si="137"/>
        <v>-2.96652862642547E-2</v>
      </c>
      <c r="AI110" s="9">
        <f t="shared" si="138"/>
        <v>-6.4567114610168501E-4</v>
      </c>
      <c r="AJ110" s="9">
        <f t="shared" si="139"/>
        <v>3.0580011347602083E-2</v>
      </c>
      <c r="AK110" s="9">
        <f t="shared" si="140"/>
        <v>4.3090164488985647E-3</v>
      </c>
      <c r="AL110" s="10">
        <f t="shared" si="141"/>
        <v>1.0511420393366742E-3</v>
      </c>
      <c r="AM110" s="10">
        <f t="shared" si="142"/>
        <v>1.6877450062201304E-3</v>
      </c>
      <c r="AN110" s="10">
        <f t="shared" si="143"/>
        <v>8.7634210998838863E-3</v>
      </c>
      <c r="AO110" s="13">
        <f t="shared" si="144"/>
        <v>-8.3057482155363006E-3</v>
      </c>
      <c r="AQ110" s="31">
        <f t="shared" si="184"/>
        <v>2.6198874749606085</v>
      </c>
      <c r="AR110" s="31">
        <f t="shared" si="184"/>
        <v>2.3341765791808831</v>
      </c>
      <c r="AS110" s="31">
        <f t="shared" si="184"/>
        <v>0.97444401183785168</v>
      </c>
      <c r="AT110" s="32">
        <f t="shared" si="184"/>
        <v>2.7518420087669733</v>
      </c>
      <c r="AU110" s="32">
        <f t="shared" si="184"/>
        <v>1.5438962452409504</v>
      </c>
      <c r="AV110" s="32">
        <f t="shared" si="184"/>
        <v>1.2955594094367093</v>
      </c>
      <c r="AW110" s="33">
        <f t="shared" si="184"/>
        <v>2.3601506583302312</v>
      </c>
      <c r="AX110" s="33">
        <f t="shared" si="184"/>
        <v>2.2458382714345575</v>
      </c>
      <c r="AY110" s="33">
        <f t="shared" si="184"/>
        <v>1.6627451294169493</v>
      </c>
      <c r="AZ110" s="34">
        <f t="shared" si="184"/>
        <v>2.3292773405646199</v>
      </c>
      <c r="BB110" s="31">
        <f>MAX(AQ$17:AQ110)</f>
        <v>3.0569826925210291</v>
      </c>
      <c r="BC110" s="31">
        <f>MAX(AR$17:AR110)</f>
        <v>2.3341765791808831</v>
      </c>
      <c r="BD110" s="31">
        <f>MAX(AS$17:AS110)</f>
        <v>1.2376229712026849</v>
      </c>
      <c r="BE110" s="32">
        <f>MAX(AT$17:AT110)</f>
        <v>2.7518420087669733</v>
      </c>
      <c r="BF110" s="32">
        <f>MAX(AU$17:AU110)</f>
        <v>1.5438962452409504</v>
      </c>
      <c r="BG110" s="32">
        <f>MAX(AV$17:AV110)</f>
        <v>1.7414021417747874</v>
      </c>
      <c r="BH110" s="33">
        <f>MAX(AW$17:AW110)</f>
        <v>2.3653780150466019</v>
      </c>
      <c r="BI110" s="33">
        <f>MAX(AX$17:AX110)</f>
        <v>2.2458382714345575</v>
      </c>
      <c r="BJ110" s="33">
        <f>MAX(AY$17:AY110)</f>
        <v>1.6627451294169493</v>
      </c>
      <c r="BK110" s="34">
        <f>MAX(AZ$17:AZ110)</f>
        <v>2.3388246883553099</v>
      </c>
      <c r="BM110" s="7">
        <f t="shared" si="147"/>
        <v>0.14298256206349583</v>
      </c>
      <c r="BN110" s="7">
        <f t="shared" si="147"/>
        <v>0</v>
      </c>
      <c r="BO110" s="7">
        <f t="shared" si="147"/>
        <v>0.21264873510636589</v>
      </c>
      <c r="BP110" s="9">
        <f t="shared" si="147"/>
        <v>0</v>
      </c>
      <c r="BQ110" s="9">
        <f t="shared" si="147"/>
        <v>0</v>
      </c>
      <c r="BR110" s="9">
        <f t="shared" si="147"/>
        <v>0.25602514298258977</v>
      </c>
      <c r="BS110" s="10">
        <f t="shared" si="147"/>
        <v>2.2099455914101618E-3</v>
      </c>
      <c r="BT110" s="10">
        <f t="shared" si="167"/>
        <v>0</v>
      </c>
      <c r="BU110" s="10">
        <f t="shared" si="167"/>
        <v>0</v>
      </c>
      <c r="BV110" s="13">
        <f t="shared" si="167"/>
        <v>4.0821134812818356E-3</v>
      </c>
      <c r="BX110" s="72">
        <f t="shared" si="161"/>
        <v>-8.0237601544799995E-3</v>
      </c>
      <c r="BY110" s="72">
        <f t="shared" si="161"/>
        <v>7.14701106217E-3</v>
      </c>
      <c r="BZ110" s="72">
        <f t="shared" si="161"/>
        <v>-2.3443446887412161E-2</v>
      </c>
      <c r="CA110" s="9">
        <f t="shared" si="161"/>
        <v>1.1716616413299999E-2</v>
      </c>
      <c r="CB110" s="9">
        <f t="shared" si="161"/>
        <v>2.6114877811005566E-2</v>
      </c>
      <c r="CC110" s="9">
        <f t="shared" si="161"/>
        <v>1.5797038553815073E-2</v>
      </c>
      <c r="CD110" s="10">
        <f t="shared" si="161"/>
        <v>1.3484181137500001E-2</v>
      </c>
      <c r="CE110" s="10">
        <f t="shared" si="170"/>
        <v>1.10429636043E-2</v>
      </c>
      <c r="CF110" s="10">
        <f t="shared" si="170"/>
        <v>1.54212114607E-2</v>
      </c>
      <c r="CG110" s="13">
        <f t="shared" si="170"/>
        <v>4.3453272053100003E-3</v>
      </c>
      <c r="CI110" s="31">
        <f t="shared" si="185"/>
        <v>2.4888703111172856</v>
      </c>
      <c r="CJ110" s="31">
        <f t="shared" si="185"/>
        <v>2.3341765791808831</v>
      </c>
      <c r="CK110" s="31">
        <f t="shared" si="185"/>
        <v>1.1903187766973919</v>
      </c>
      <c r="CL110" s="32">
        <f t="shared" si="185"/>
        <v>2.3690941814152735</v>
      </c>
      <c r="CM110" s="32">
        <f t="shared" si="185"/>
        <v>1.5172186183252678</v>
      </c>
      <c r="CN110" s="32">
        <f t="shared" si="185"/>
        <v>1.7349508509115699</v>
      </c>
      <c r="CO110" s="33">
        <f t="shared" si="185"/>
        <v>2.164436030907801</v>
      </c>
      <c r="CP110" s="33">
        <f t="shared" si="185"/>
        <v>2.2223540443740943</v>
      </c>
      <c r="CQ110" s="33">
        <f t="shared" si="185"/>
        <v>1.6420018679589963</v>
      </c>
      <c r="CR110" s="34">
        <f t="shared" si="185"/>
        <v>2.2765021815897675</v>
      </c>
      <c r="CT110" s="31">
        <f>MAX(CI$17:CI110)</f>
        <v>2.6577707934460681</v>
      </c>
      <c r="CU110" s="31">
        <f>MAX(CJ$17:CJ110)</f>
        <v>2.3341765791808831</v>
      </c>
      <c r="CV110" s="31">
        <f>MAX(CK$17:CK110)</f>
        <v>1.21889384992961</v>
      </c>
      <c r="CW110" s="32">
        <f>MAX(CL$17:CL110)</f>
        <v>2.3690941814152735</v>
      </c>
      <c r="CX110" s="32">
        <f>MAX(CM$17:CM110)</f>
        <v>1.5172186183252678</v>
      </c>
      <c r="CY110" s="32">
        <f>MAX(CN$17:CN110)</f>
        <v>1.8413229388662726</v>
      </c>
      <c r="CZ110" s="33">
        <f>MAX(CO$17:CO110)</f>
        <v>2.1692299109863402</v>
      </c>
      <c r="DA110" s="33">
        <f>MAX(CP$17:CP110)</f>
        <v>2.2223540443740943</v>
      </c>
      <c r="DB110" s="33">
        <f>MAX(CQ$17:CQ110)</f>
        <v>1.6420018679589963</v>
      </c>
      <c r="DC110" s="34">
        <f>MAX(CR$17:CR110)</f>
        <v>2.2858332121610916</v>
      </c>
      <c r="DE110" s="7">
        <f t="shared" si="148"/>
        <v>6.3549679583086244E-2</v>
      </c>
      <c r="DF110" s="7">
        <f t="shared" si="148"/>
        <v>0</v>
      </c>
      <c r="DG110" s="7">
        <f t="shared" si="148"/>
        <v>2.3443446887412112E-2</v>
      </c>
      <c r="DH110" s="9">
        <f t="shared" si="148"/>
        <v>0</v>
      </c>
      <c r="DI110" s="9">
        <f t="shared" si="148"/>
        <v>0</v>
      </c>
      <c r="DJ110" s="9">
        <f t="shared" si="148"/>
        <v>5.7769381844663001E-2</v>
      </c>
      <c r="DK110" s="10">
        <f t="shared" si="148"/>
        <v>2.209945591410108E-3</v>
      </c>
      <c r="DL110" s="10">
        <f t="shared" si="168"/>
        <v>0</v>
      </c>
      <c r="DM110" s="10">
        <f t="shared" si="168"/>
        <v>0</v>
      </c>
      <c r="DN110" s="13">
        <f t="shared" si="168"/>
        <v>4.0821134812816439E-3</v>
      </c>
      <c r="DP110" s="31">
        <f t="shared" si="149"/>
        <v>1</v>
      </c>
      <c r="DQ110" s="31">
        <f t="shared" si="150"/>
        <v>1</v>
      </c>
      <c r="DR110" s="31">
        <f t="shared" si="151"/>
        <v>0.48591859574934942</v>
      </c>
      <c r="DS110" s="32">
        <f t="shared" si="152"/>
        <v>1</v>
      </c>
      <c r="DT110" s="32">
        <f t="shared" si="153"/>
        <v>0.8046228145177956</v>
      </c>
      <c r="DU110" s="32">
        <f t="shared" si="154"/>
        <v>0.84220984191431703</v>
      </c>
      <c r="DV110" s="33">
        <f t="shared" si="155"/>
        <v>1</v>
      </c>
      <c r="DW110" s="33">
        <f t="shared" si="156"/>
        <v>1</v>
      </c>
      <c r="DX110" s="33">
        <f t="shared" si="157"/>
        <v>1</v>
      </c>
      <c r="DY110" s="34">
        <f t="shared" si="158"/>
        <v>1</v>
      </c>
      <c r="EA110" s="72">
        <f t="shared" ref="EA110:EJ110" si="197">STDEV(U98:U109)*SQRT(12)</f>
        <v>6.7868178875293936E-2</v>
      </c>
      <c r="EB110" s="72">
        <f t="shared" si="197"/>
        <v>1.9157343546910358E-2</v>
      </c>
      <c r="EC110" s="72">
        <f t="shared" si="197"/>
        <v>0.18971391198156132</v>
      </c>
      <c r="ED110" s="74">
        <f t="shared" si="197"/>
        <v>4.6598684261114229E-2</v>
      </c>
      <c r="EE110" s="74">
        <f t="shared" si="197"/>
        <v>0.1242818351601542</v>
      </c>
      <c r="EF110" s="74">
        <f t="shared" si="197"/>
        <v>9.5871047055903255E-2</v>
      </c>
      <c r="EG110" s="75">
        <f t="shared" si="197"/>
        <v>3.7754323511361508E-2</v>
      </c>
      <c r="EH110" s="75">
        <f t="shared" si="197"/>
        <v>2.9129639103843273E-2</v>
      </c>
      <c r="EI110" s="75">
        <f t="shared" si="197"/>
        <v>1.3868591576131189E-2</v>
      </c>
      <c r="EJ110" s="76">
        <f t="shared" si="197"/>
        <v>4.0323030664025095E-2</v>
      </c>
    </row>
    <row r="111" spans="1:140" x14ac:dyDescent="0.25">
      <c r="A111" s="3">
        <v>37225</v>
      </c>
      <c r="B111" s="4"/>
      <c r="C111" s="22">
        <v>1.7000000000000001E-3</v>
      </c>
      <c r="D111" s="22"/>
      <c r="E111" s="22">
        <v>7.7100000000000002E-2</v>
      </c>
      <c r="F111" s="22">
        <v>3.9000000000000003E-3</v>
      </c>
      <c r="G111" s="22">
        <v>8.199999999999999E-3</v>
      </c>
      <c r="H111" s="22">
        <v>-8.6199999999999999E-2</v>
      </c>
      <c r="J111" s="7">
        <v>1.0969708964E-2</v>
      </c>
      <c r="K111" s="7">
        <v>8.1519229745000005E-3</v>
      </c>
      <c r="L111" s="7">
        <v>-5.4503681728700001E-2</v>
      </c>
      <c r="M111" s="9">
        <v>-3.7351354067599999E-3</v>
      </c>
      <c r="N111" s="9">
        <v>-8.6291549011900004E-2</v>
      </c>
      <c r="O111" s="9">
        <v>3.9527218471799998E-2</v>
      </c>
      <c r="P111" s="10">
        <v>8.3944217010699998E-3</v>
      </c>
      <c r="Q111" s="10">
        <v>7.0309437667599997E-3</v>
      </c>
      <c r="R111" s="10">
        <v>-2.7755755530599999E-3</v>
      </c>
      <c r="S111" s="13">
        <v>5.3424839549899997E-3</v>
      </c>
      <c r="T111" s="27"/>
      <c r="U111" s="7">
        <f t="shared" si="178"/>
        <v>9.2697089639999994E-3</v>
      </c>
      <c r="V111" s="7">
        <f t="shared" si="178"/>
        <v>6.4519229745000004E-3</v>
      </c>
      <c r="W111" s="7">
        <f t="shared" si="178"/>
        <v>-5.6203681728700002E-2</v>
      </c>
      <c r="X111" s="9">
        <f t="shared" si="178"/>
        <v>-5.4351354067599996E-3</v>
      </c>
      <c r="Y111" s="9">
        <f t="shared" si="178"/>
        <v>-8.7991549011900011E-2</v>
      </c>
      <c r="Z111" s="9">
        <f t="shared" si="176"/>
        <v>3.7827218471799998E-2</v>
      </c>
      <c r="AA111" s="10">
        <f t="shared" si="176"/>
        <v>6.6944217010699997E-3</v>
      </c>
      <c r="AB111" s="10">
        <f t="shared" si="176"/>
        <v>5.3309437667599996E-3</v>
      </c>
      <c r="AC111" s="10">
        <f t="shared" si="176"/>
        <v>-4.4755755530599996E-3</v>
      </c>
      <c r="AD111" s="13">
        <f t="shared" si="176"/>
        <v>3.6424839549899996E-3</v>
      </c>
      <c r="AF111" s="7">
        <f t="shared" si="146"/>
        <v>-2.8830552930425128E-2</v>
      </c>
      <c r="AG111" s="7">
        <f t="shared" si="136"/>
        <v>-9.2056188244522934E-3</v>
      </c>
      <c r="AH111" s="7">
        <f t="shared" si="137"/>
        <v>1.0232338853865368E-2</v>
      </c>
      <c r="AI111" s="9">
        <f t="shared" si="138"/>
        <v>-2.3392663897403958E-2</v>
      </c>
      <c r="AJ111" s="9">
        <f t="shared" si="139"/>
        <v>-8.5442391456478098E-2</v>
      </c>
      <c r="AK111" s="9">
        <f t="shared" si="140"/>
        <v>-5.4804443925747237E-3</v>
      </c>
      <c r="AL111" s="10">
        <f t="shared" si="141"/>
        <v>-1.711992029773338E-2</v>
      </c>
      <c r="AM111" s="10">
        <f t="shared" si="142"/>
        <v>-1.0770682166492317E-2</v>
      </c>
      <c r="AN111" s="10">
        <f t="shared" si="143"/>
        <v>-1.5532947130808489E-2</v>
      </c>
      <c r="AO111" s="13">
        <f t="shared" si="144"/>
        <v>-2.1814742862097461E-2</v>
      </c>
      <c r="AQ111" s="31">
        <f t="shared" si="184"/>
        <v>2.6486268780793552</v>
      </c>
      <c r="AR111" s="31">
        <f t="shared" si="184"/>
        <v>2.3532046068632475</v>
      </c>
      <c r="AS111" s="31">
        <f t="shared" si="184"/>
        <v>0.92133322555420383</v>
      </c>
      <c r="AT111" s="32">
        <f t="shared" si="184"/>
        <v>2.7415635062462185</v>
      </c>
      <c r="AU111" s="32">
        <f t="shared" si="184"/>
        <v>1.4106710467254524</v>
      </c>
      <c r="AV111" s="32">
        <f t="shared" si="184"/>
        <v>1.3467692692567104</v>
      </c>
      <c r="AW111" s="33">
        <f t="shared" si="184"/>
        <v>2.3799627582343135</v>
      </c>
      <c r="AX111" s="33">
        <f t="shared" si="184"/>
        <v>2.2616286340302514</v>
      </c>
      <c r="AY111" s="33">
        <f t="shared" si="184"/>
        <v>1.6581300546847701</v>
      </c>
      <c r="AZ111" s="34">
        <f t="shared" si="184"/>
        <v>2.3417214673833082</v>
      </c>
      <c r="BB111" s="31">
        <f>MAX(AQ$17:AQ111)</f>
        <v>3.0569826925210291</v>
      </c>
      <c r="BC111" s="31">
        <f>MAX(AR$17:AR111)</f>
        <v>2.3532046068632475</v>
      </c>
      <c r="BD111" s="31">
        <f>MAX(AS$17:AS111)</f>
        <v>1.2376229712026849</v>
      </c>
      <c r="BE111" s="32">
        <f>MAX(AT$17:AT111)</f>
        <v>2.7518420087669733</v>
      </c>
      <c r="BF111" s="32">
        <f>MAX(AU$17:AU111)</f>
        <v>1.5438962452409504</v>
      </c>
      <c r="BG111" s="32">
        <f>MAX(AV$17:AV111)</f>
        <v>1.7414021417747874</v>
      </c>
      <c r="BH111" s="33">
        <f>MAX(AW$17:AW111)</f>
        <v>2.3799627582343135</v>
      </c>
      <c r="BI111" s="33">
        <f>MAX(AX$17:AX111)</f>
        <v>2.2616286340302514</v>
      </c>
      <c r="BJ111" s="33">
        <f>MAX(AY$17:AY111)</f>
        <v>1.6627451294169493</v>
      </c>
      <c r="BK111" s="34">
        <f>MAX(AZ$17:AZ111)</f>
        <v>2.3417214673833082</v>
      </c>
      <c r="BM111" s="7">
        <f t="shared" si="147"/>
        <v>0.13358133019225946</v>
      </c>
      <c r="BN111" s="7">
        <f t="shared" si="147"/>
        <v>0</v>
      </c>
      <c r="BO111" s="7">
        <f t="shared" si="147"/>
        <v>0.2555622778568179</v>
      </c>
      <c r="BP111" s="9">
        <f t="shared" si="147"/>
        <v>3.735135406759895E-3</v>
      </c>
      <c r="BQ111" s="9">
        <f t="shared" si="147"/>
        <v>8.6291549011900073E-2</v>
      </c>
      <c r="BR111" s="9">
        <f t="shared" si="147"/>
        <v>0.22661788627173643</v>
      </c>
      <c r="BS111" s="10">
        <f t="shared" si="147"/>
        <v>0</v>
      </c>
      <c r="BT111" s="10">
        <f t="shared" si="167"/>
        <v>0</v>
      </c>
      <c r="BU111" s="10">
        <f t="shared" si="167"/>
        <v>2.7755755530599262E-3</v>
      </c>
      <c r="BV111" s="13">
        <f t="shared" si="167"/>
        <v>0</v>
      </c>
      <c r="BX111" s="72">
        <f t="shared" si="161"/>
        <v>1.0969708964E-2</v>
      </c>
      <c r="BY111" s="72">
        <f t="shared" si="161"/>
        <v>8.1519229745000005E-3</v>
      </c>
      <c r="BZ111" s="72">
        <f t="shared" si="161"/>
        <v>-2.5610414101553271E-2</v>
      </c>
      <c r="CA111" s="9">
        <f t="shared" si="161"/>
        <v>-3.7351354067599995E-3</v>
      </c>
      <c r="CB111" s="9">
        <f t="shared" si="161"/>
        <v>-6.9100007819735548E-2</v>
      </c>
      <c r="CC111" s="9">
        <f t="shared" si="161"/>
        <v>3.3558455689193009E-2</v>
      </c>
      <c r="CD111" s="10">
        <f t="shared" si="161"/>
        <v>8.3944217010699998E-3</v>
      </c>
      <c r="CE111" s="10">
        <f t="shared" si="170"/>
        <v>7.0309437667599997E-3</v>
      </c>
      <c r="CF111" s="10">
        <f t="shared" si="170"/>
        <v>-2.7755755530599995E-3</v>
      </c>
      <c r="CG111" s="13">
        <f t="shared" si="170"/>
        <v>5.3424839549899997E-3</v>
      </c>
      <c r="CI111" s="31">
        <f t="shared" si="185"/>
        <v>2.5161724940793824</v>
      </c>
      <c r="CJ111" s="31">
        <f t="shared" si="185"/>
        <v>2.3532046068632475</v>
      </c>
      <c r="CK111" s="31">
        <f t="shared" si="185"/>
        <v>1.1598342199133174</v>
      </c>
      <c r="CL111" s="32">
        <f t="shared" si="185"/>
        <v>2.3602452938563201</v>
      </c>
      <c r="CM111" s="32">
        <f t="shared" si="185"/>
        <v>1.4123787999347435</v>
      </c>
      <c r="CN111" s="32">
        <f t="shared" si="185"/>
        <v>1.7931731221648135</v>
      </c>
      <c r="CO111" s="33">
        <f t="shared" si="185"/>
        <v>2.1826052196962316</v>
      </c>
      <c r="CP111" s="33">
        <f t="shared" si="185"/>
        <v>2.2379792906899203</v>
      </c>
      <c r="CQ111" s="33">
        <f t="shared" si="185"/>
        <v>1.6374443677162105</v>
      </c>
      <c r="CR111" s="34">
        <f t="shared" si="185"/>
        <v>2.2886643579684107</v>
      </c>
      <c r="CT111" s="31">
        <f>MAX(CI$17:CI111)</f>
        <v>2.6577707934460681</v>
      </c>
      <c r="CU111" s="31">
        <f>MAX(CJ$17:CJ111)</f>
        <v>2.3532046068632475</v>
      </c>
      <c r="CV111" s="31">
        <f>MAX(CK$17:CK111)</f>
        <v>1.21889384992961</v>
      </c>
      <c r="CW111" s="32">
        <f>MAX(CL$17:CL111)</f>
        <v>2.3690941814152735</v>
      </c>
      <c r="CX111" s="32">
        <f>MAX(CM$17:CM111)</f>
        <v>1.5172186183252678</v>
      </c>
      <c r="CY111" s="32">
        <f>MAX(CN$17:CN111)</f>
        <v>1.8413229388662726</v>
      </c>
      <c r="CZ111" s="33">
        <f>MAX(CO$17:CO111)</f>
        <v>2.1826052196962316</v>
      </c>
      <c r="DA111" s="33">
        <f>MAX(CP$17:CP111)</f>
        <v>2.2379792906899203</v>
      </c>
      <c r="DB111" s="33">
        <f>MAX(CQ$17:CQ111)</f>
        <v>1.6420018679589963</v>
      </c>
      <c r="DC111" s="34">
        <f>MAX(CR$17:CR111)</f>
        <v>2.2886643579684107</v>
      </c>
      <c r="DE111" s="7">
        <f t="shared" si="148"/>
        <v>5.3277092108868156E-2</v>
      </c>
      <c r="DF111" s="7">
        <f t="shared" si="148"/>
        <v>0</v>
      </c>
      <c r="DG111" s="7">
        <f t="shared" si="148"/>
        <v>4.8453464606211034E-2</v>
      </c>
      <c r="DH111" s="9">
        <f t="shared" si="148"/>
        <v>3.7351354067600524E-3</v>
      </c>
      <c r="DI111" s="9">
        <f t="shared" si="148"/>
        <v>6.9100007819735548E-2</v>
      </c>
      <c r="DJ111" s="9">
        <f t="shared" si="148"/>
        <v>2.6149577396296173E-2</v>
      </c>
      <c r="DK111" s="10">
        <f t="shared" si="148"/>
        <v>0</v>
      </c>
      <c r="DL111" s="10">
        <f t="shared" si="168"/>
        <v>0</v>
      </c>
      <c r="DM111" s="10">
        <f t="shared" si="168"/>
        <v>2.775575553059963E-3</v>
      </c>
      <c r="DN111" s="13">
        <f t="shared" si="168"/>
        <v>0</v>
      </c>
      <c r="DP111" s="31">
        <f t="shared" si="149"/>
        <v>1</v>
      </c>
      <c r="DQ111" s="31">
        <f t="shared" si="150"/>
        <v>1</v>
      </c>
      <c r="DR111" s="31">
        <f t="shared" si="151"/>
        <v>0.42053382720935484</v>
      </c>
      <c r="DS111" s="32">
        <f t="shared" si="152"/>
        <v>1</v>
      </c>
      <c r="DT111" s="32">
        <f t="shared" si="153"/>
        <v>0.6164487467940144</v>
      </c>
      <c r="DU111" s="32">
        <f t="shared" si="154"/>
        <v>0.93169775669604027</v>
      </c>
      <c r="DV111" s="33">
        <f t="shared" si="155"/>
        <v>1</v>
      </c>
      <c r="DW111" s="33">
        <f t="shared" si="156"/>
        <v>1</v>
      </c>
      <c r="DX111" s="33">
        <f t="shared" si="157"/>
        <v>1</v>
      </c>
      <c r="DY111" s="34">
        <f t="shared" si="158"/>
        <v>1</v>
      </c>
      <c r="EA111" s="72">
        <f t="shared" ref="EA111:EJ111" si="198">STDEV(U99:U110)*SQRT(12)</f>
        <v>6.4188936482910311E-2</v>
      </c>
      <c r="EB111" s="72">
        <f t="shared" si="198"/>
        <v>1.9081498186462983E-2</v>
      </c>
      <c r="EC111" s="72">
        <f t="shared" si="198"/>
        <v>0.19938668355808728</v>
      </c>
      <c r="ED111" s="74">
        <f t="shared" si="198"/>
        <v>4.6119640680004341E-2</v>
      </c>
      <c r="EE111" s="74">
        <f t="shared" si="198"/>
        <v>0.12485492826511733</v>
      </c>
      <c r="EF111" s="74">
        <f t="shared" si="198"/>
        <v>9.7975414822228865E-2</v>
      </c>
      <c r="EG111" s="75">
        <f t="shared" si="198"/>
        <v>3.7682577553328989E-2</v>
      </c>
      <c r="EH111" s="75">
        <f t="shared" si="198"/>
        <v>2.9195283972733545E-2</v>
      </c>
      <c r="EI111" s="75">
        <f t="shared" si="198"/>
        <v>1.6579379173416064E-2</v>
      </c>
      <c r="EJ111" s="76">
        <f t="shared" si="198"/>
        <v>3.7293160339392076E-2</v>
      </c>
    </row>
    <row r="112" spans="1:140" x14ac:dyDescent="0.25">
      <c r="A112" s="3">
        <v>37256</v>
      </c>
      <c r="B112" s="4"/>
      <c r="C112" s="22">
        <v>1.5E-3</v>
      </c>
      <c r="D112" s="22"/>
      <c r="E112" s="22">
        <v>1.6399999999999998E-2</v>
      </c>
      <c r="F112" s="22">
        <v>5.1200000000000002E-2</v>
      </c>
      <c r="G112" s="22">
        <v>3.9000000000000003E-3</v>
      </c>
      <c r="H112" s="22">
        <v>1E-4</v>
      </c>
      <c r="J112" s="7">
        <v>1.22723333839E-2</v>
      </c>
      <c r="K112" s="7">
        <v>-9.48679047149E-4</v>
      </c>
      <c r="L112" s="7">
        <v>-3.0438969074E-2</v>
      </c>
      <c r="M112" s="9">
        <v>2.45740835718E-2</v>
      </c>
      <c r="N112" s="9">
        <v>2.12961291282E-2</v>
      </c>
      <c r="O112" s="9">
        <v>4.8061173603099999E-2</v>
      </c>
      <c r="P112" s="10">
        <v>1.05374321428E-2</v>
      </c>
      <c r="Q112" s="10">
        <v>3.0162423340900002E-3</v>
      </c>
      <c r="R112" s="10">
        <v>2.1556476581600001E-3</v>
      </c>
      <c r="S112" s="13">
        <v>1.1760924070600001E-2</v>
      </c>
      <c r="T112" s="27"/>
      <c r="U112" s="7">
        <f t="shared" si="178"/>
        <v>1.0772333383900001E-2</v>
      </c>
      <c r="V112" s="7">
        <f t="shared" si="178"/>
        <v>-2.448679047149E-3</v>
      </c>
      <c r="W112" s="7">
        <f t="shared" si="178"/>
        <v>-3.1938969073999998E-2</v>
      </c>
      <c r="X112" s="9">
        <f t="shared" si="178"/>
        <v>2.3074083571799998E-2</v>
      </c>
      <c r="Y112" s="9">
        <f t="shared" si="178"/>
        <v>1.9796129128199998E-2</v>
      </c>
      <c r="Z112" s="9">
        <f t="shared" si="176"/>
        <v>4.6561173603099998E-2</v>
      </c>
      <c r="AA112" s="10">
        <f t="shared" si="176"/>
        <v>9.0374321428000007E-3</v>
      </c>
      <c r="AB112" s="10">
        <f t="shared" si="176"/>
        <v>1.5162423340900001E-3</v>
      </c>
      <c r="AC112" s="10">
        <f t="shared" si="176"/>
        <v>6.5564765816000011E-4</v>
      </c>
      <c r="AD112" s="13">
        <f t="shared" si="176"/>
        <v>1.0260924070600001E-2</v>
      </c>
      <c r="AF112" s="7">
        <f t="shared" si="146"/>
        <v>5.7390391723997035E-4</v>
      </c>
      <c r="AG112" s="7">
        <f t="shared" si="136"/>
        <v>-6.4873572630606835E-3</v>
      </c>
      <c r="AH112" s="7">
        <f t="shared" si="137"/>
        <v>-1.7496456466663715E-2</v>
      </c>
      <c r="AI112" s="9">
        <f t="shared" si="138"/>
        <v>1.43043439069115E-2</v>
      </c>
      <c r="AJ112" s="9">
        <f t="shared" si="139"/>
        <v>1.8029162673773105E-2</v>
      </c>
      <c r="AK112" s="9">
        <f t="shared" si="140"/>
        <v>3.6286037858826024E-2</v>
      </c>
      <c r="AL112" s="10">
        <f t="shared" si="141"/>
        <v>1.2305675433917918E-3</v>
      </c>
      <c r="AM112" s="10">
        <f t="shared" si="142"/>
        <v>-4.0407831089687707E-3</v>
      </c>
      <c r="AN112" s="10">
        <f t="shared" si="143"/>
        <v>-2.6231883881749898E-3</v>
      </c>
      <c r="AO112" s="13">
        <f t="shared" si="144"/>
        <v>2.490559190441442E-3</v>
      </c>
      <c r="AQ112" s="31">
        <f t="shared" si="184"/>
        <v>2.6811317101367034</v>
      </c>
      <c r="AR112" s="31">
        <f t="shared" si="184"/>
        <v>2.3509721709590616</v>
      </c>
      <c r="AS112" s="31">
        <f t="shared" si="184"/>
        <v>0.89328879199471078</v>
      </c>
      <c r="AT112" s="32">
        <f t="shared" si="184"/>
        <v>2.80893491696611</v>
      </c>
      <c r="AU112" s="32">
        <f t="shared" si="184"/>
        <v>1.4407128794939306</v>
      </c>
      <c r="AV112" s="32">
        <f t="shared" si="184"/>
        <v>1.4114965809097773</v>
      </c>
      <c r="AW112" s="33">
        <f t="shared" si="184"/>
        <v>2.4050414543015988</v>
      </c>
      <c r="AX112" s="33">
        <f t="shared" si="184"/>
        <v>2.2684502540602036</v>
      </c>
      <c r="AY112" s="33">
        <f t="shared" si="184"/>
        <v>1.6617043988540758</v>
      </c>
      <c r="AZ112" s="34">
        <f t="shared" si="184"/>
        <v>2.3692622757556974</v>
      </c>
      <c r="BB112" s="31">
        <f>MAX(AQ$17:AQ112)</f>
        <v>3.0569826925210291</v>
      </c>
      <c r="BC112" s="31">
        <f>MAX(AR$17:AR112)</f>
        <v>2.3532046068632475</v>
      </c>
      <c r="BD112" s="31">
        <f>MAX(AS$17:AS112)</f>
        <v>1.2376229712026849</v>
      </c>
      <c r="BE112" s="32">
        <f>MAX(AT$17:AT112)</f>
        <v>2.80893491696611</v>
      </c>
      <c r="BF112" s="32">
        <f>MAX(AU$17:AU112)</f>
        <v>1.5438962452409504</v>
      </c>
      <c r="BG112" s="32">
        <f>MAX(AV$17:AV112)</f>
        <v>1.7414021417747874</v>
      </c>
      <c r="BH112" s="33">
        <f>MAX(AW$17:AW112)</f>
        <v>2.4050414543015988</v>
      </c>
      <c r="BI112" s="33">
        <f>MAX(AX$17:AX112)</f>
        <v>2.2684502540602036</v>
      </c>
      <c r="BJ112" s="33">
        <f>MAX(AY$17:AY112)</f>
        <v>1.6627451294169493</v>
      </c>
      <c r="BK112" s="34">
        <f>MAX(AZ$17:AZ112)</f>
        <v>2.3692622757556974</v>
      </c>
      <c r="BM112" s="7">
        <f t="shared" si="147"/>
        <v>0.12294835142634364</v>
      </c>
      <c r="BN112" s="7">
        <f t="shared" si="147"/>
        <v>9.4867904714908803E-4</v>
      </c>
      <c r="BO112" s="7">
        <f t="shared" si="147"/>
        <v>0.27822219465865322</v>
      </c>
      <c r="BP112" s="9">
        <f t="shared" si="147"/>
        <v>0</v>
      </c>
      <c r="BQ112" s="9">
        <f t="shared" si="147"/>
        <v>6.6833095854129984E-2</v>
      </c>
      <c r="BR112" s="9">
        <f t="shared" si="147"/>
        <v>0.18944823424230992</v>
      </c>
      <c r="BS112" s="10">
        <f t="shared" si="147"/>
        <v>0</v>
      </c>
      <c r="BT112" s="10">
        <f t="shared" si="167"/>
        <v>0</v>
      </c>
      <c r="BU112" s="10">
        <f t="shared" si="167"/>
        <v>6.2591105784107616E-4</v>
      </c>
      <c r="BV112" s="13">
        <f t="shared" si="167"/>
        <v>0</v>
      </c>
      <c r="BX112" s="72">
        <f t="shared" si="161"/>
        <v>1.22723333839E-2</v>
      </c>
      <c r="BY112" s="72">
        <f t="shared" si="161"/>
        <v>-9.48679047149E-4</v>
      </c>
      <c r="BZ112" s="72">
        <f t="shared" si="161"/>
        <v>-1.1931416901810444E-2</v>
      </c>
      <c r="CA112" s="9">
        <f t="shared" si="161"/>
        <v>2.45740835718E-2</v>
      </c>
      <c r="CB112" s="9">
        <f t="shared" si="161"/>
        <v>1.3703298992451374E-2</v>
      </c>
      <c r="CC112" s="9">
        <f t="shared" si="161"/>
        <v>4.4880940995143156E-2</v>
      </c>
      <c r="CD112" s="10">
        <f t="shared" si="161"/>
        <v>1.05374321428E-2</v>
      </c>
      <c r="CE112" s="10">
        <f t="shared" si="170"/>
        <v>3.0162423340900002E-3</v>
      </c>
      <c r="CF112" s="10">
        <f t="shared" si="170"/>
        <v>2.1556476581600001E-3</v>
      </c>
      <c r="CG112" s="13">
        <f t="shared" si="170"/>
        <v>1.1760924070600001E-2</v>
      </c>
      <c r="CI112" s="31">
        <f t="shared" si="185"/>
        <v>2.5470518017781241</v>
      </c>
      <c r="CJ112" s="31">
        <f t="shared" si="185"/>
        <v>2.3509721709590616</v>
      </c>
      <c r="CK112" s="31">
        <f t="shared" si="185"/>
        <v>1.1459957542985455</v>
      </c>
      <c r="CL112" s="32">
        <f t="shared" si="185"/>
        <v>2.4182461589574928</v>
      </c>
      <c r="CM112" s="32">
        <f t="shared" si="185"/>
        <v>1.4317330489208488</v>
      </c>
      <c r="CN112" s="32">
        <f t="shared" si="185"/>
        <v>1.8736524192547692</v>
      </c>
      <c r="CO112" s="33">
        <f t="shared" si="185"/>
        <v>2.2056042740933015</v>
      </c>
      <c r="CP112" s="33">
        <f t="shared" si="185"/>
        <v>2.244729578569316</v>
      </c>
      <c r="CQ112" s="33">
        <f t="shared" si="185"/>
        <v>1.640974120832845</v>
      </c>
      <c r="CR112" s="34">
        <f t="shared" si="185"/>
        <v>2.3155811657055656</v>
      </c>
      <c r="CT112" s="31">
        <f>MAX(CI$17:CI112)</f>
        <v>2.6577707934460681</v>
      </c>
      <c r="CU112" s="31">
        <f>MAX(CJ$17:CJ112)</f>
        <v>2.3532046068632475</v>
      </c>
      <c r="CV112" s="31">
        <f>MAX(CK$17:CK112)</f>
        <v>1.21889384992961</v>
      </c>
      <c r="CW112" s="32">
        <f>MAX(CL$17:CL112)</f>
        <v>2.4182461589574928</v>
      </c>
      <c r="CX112" s="32">
        <f>MAX(CM$17:CM112)</f>
        <v>1.5172186183252678</v>
      </c>
      <c r="CY112" s="32">
        <f>MAX(CN$17:CN112)</f>
        <v>1.8736524192547692</v>
      </c>
      <c r="CZ112" s="33">
        <f>MAX(CO$17:CO112)</f>
        <v>2.2056042740933015</v>
      </c>
      <c r="DA112" s="33">
        <f>MAX(CP$17:CP112)</f>
        <v>2.244729578569316</v>
      </c>
      <c r="DB112" s="33">
        <f>MAX(CQ$17:CQ112)</f>
        <v>1.6420018679589963</v>
      </c>
      <c r="DC112" s="34">
        <f>MAX(CR$17:CR112)</f>
        <v>2.3155811657055656</v>
      </c>
      <c r="DE112" s="7">
        <f t="shared" si="148"/>
        <v>4.1658592961052794E-2</v>
      </c>
      <c r="DF112" s="7">
        <f t="shared" si="148"/>
        <v>9.4867904714908803E-4</v>
      </c>
      <c r="DG112" s="7">
        <f t="shared" si="148"/>
        <v>5.9806763021467639E-2</v>
      </c>
      <c r="DH112" s="9">
        <f t="shared" si="148"/>
        <v>0</v>
      </c>
      <c r="DI112" s="9">
        <f t="shared" si="148"/>
        <v>5.6343606894818779E-2</v>
      </c>
      <c r="DJ112" s="9">
        <f t="shared" si="148"/>
        <v>0</v>
      </c>
      <c r="DK112" s="10">
        <f t="shared" si="148"/>
        <v>0</v>
      </c>
      <c r="DL112" s="10">
        <f t="shared" si="168"/>
        <v>0</v>
      </c>
      <c r="DM112" s="10">
        <f t="shared" si="168"/>
        <v>6.2591105784110109E-4</v>
      </c>
      <c r="DN112" s="13">
        <f t="shared" si="168"/>
        <v>0</v>
      </c>
      <c r="DP112" s="31">
        <f t="shared" si="149"/>
        <v>1</v>
      </c>
      <c r="DQ112" s="31">
        <f t="shared" si="150"/>
        <v>1</v>
      </c>
      <c r="DR112" s="31">
        <f t="shared" si="151"/>
        <v>0.49293667537671737</v>
      </c>
      <c r="DS112" s="32">
        <f t="shared" si="152"/>
        <v>1</v>
      </c>
      <c r="DT112" s="32">
        <f t="shared" si="153"/>
        <v>0.53505979280917515</v>
      </c>
      <c r="DU112" s="32">
        <f t="shared" si="154"/>
        <v>1</v>
      </c>
      <c r="DV112" s="33">
        <f t="shared" si="155"/>
        <v>1</v>
      </c>
      <c r="DW112" s="33">
        <f t="shared" si="156"/>
        <v>1</v>
      </c>
      <c r="DX112" s="33">
        <f t="shared" si="157"/>
        <v>1</v>
      </c>
      <c r="DY112" s="34">
        <f t="shared" si="158"/>
        <v>1</v>
      </c>
      <c r="EA112" s="72">
        <f t="shared" ref="EA112:EJ112" si="199">STDEV(U100:U111)*SQRT(12)</f>
        <v>5.4476160227169244E-2</v>
      </c>
      <c r="EB112" s="72">
        <f t="shared" si="199"/>
        <v>1.7684955254762335E-2</v>
      </c>
      <c r="EC112" s="72">
        <f t="shared" si="199"/>
        <v>0.16242332195101888</v>
      </c>
      <c r="ED112" s="74">
        <f t="shared" si="199"/>
        <v>4.7404389484377966E-2</v>
      </c>
      <c r="EE112" s="74">
        <f t="shared" si="199"/>
        <v>0.15179387199944794</v>
      </c>
      <c r="EF112" s="74">
        <f t="shared" si="199"/>
        <v>9.9616191673649754E-2</v>
      </c>
      <c r="EG112" s="75">
        <f t="shared" si="199"/>
        <v>3.3245141985590164E-2</v>
      </c>
      <c r="EH112" s="75">
        <f t="shared" si="199"/>
        <v>2.3018950390079916E-2</v>
      </c>
      <c r="EI112" s="75">
        <f t="shared" si="199"/>
        <v>1.8366997560727367E-2</v>
      </c>
      <c r="EJ112" s="76">
        <f t="shared" si="199"/>
        <v>3.0349321034998454E-2</v>
      </c>
    </row>
    <row r="113" spans="1:140" x14ac:dyDescent="0.25">
      <c r="A113" s="3">
        <v>37287</v>
      </c>
      <c r="B113" s="4"/>
      <c r="C113" s="22">
        <v>1.4000000000000002E-3</v>
      </c>
      <c r="D113" s="22"/>
      <c r="E113" s="22">
        <v>-1.7399999999999999E-2</v>
      </c>
      <c r="F113" s="22">
        <v>1.15E-2</v>
      </c>
      <c r="G113" s="22">
        <v>3.4599999999999999E-2</v>
      </c>
      <c r="H113" s="22">
        <v>3.73E-2</v>
      </c>
      <c r="J113" s="7">
        <v>-6.0605004495499996E-3</v>
      </c>
      <c r="K113" s="7">
        <v>1.1188860462699999E-3</v>
      </c>
      <c r="L113" s="7">
        <v>1.01753296302E-2</v>
      </c>
      <c r="M113" s="9">
        <v>2.6319819518800001E-2</v>
      </c>
      <c r="N113" s="9">
        <v>-1.2733588006299999E-2</v>
      </c>
      <c r="O113" s="9">
        <v>2.7506217921500001E-2</v>
      </c>
      <c r="P113" s="10">
        <v>1.1794727974800001E-2</v>
      </c>
      <c r="Q113" s="10">
        <v>1.11224749027E-2</v>
      </c>
      <c r="R113" s="10">
        <v>1.02946535295E-2</v>
      </c>
      <c r="S113" s="13">
        <v>5.3391951706499999E-3</v>
      </c>
      <c r="T113" s="27"/>
      <c r="U113" s="7">
        <f t="shared" si="178"/>
        <v>-7.4605004495499998E-3</v>
      </c>
      <c r="V113" s="7">
        <f t="shared" si="178"/>
        <v>-2.8111395373000029E-4</v>
      </c>
      <c r="W113" s="7">
        <f t="shared" si="178"/>
        <v>8.7753296301999999E-3</v>
      </c>
      <c r="X113" s="9">
        <f t="shared" si="178"/>
        <v>2.4919819518799999E-2</v>
      </c>
      <c r="Y113" s="9">
        <f t="shared" si="178"/>
        <v>-1.4133588006299999E-2</v>
      </c>
      <c r="Z113" s="9">
        <f t="shared" si="176"/>
        <v>2.6106217921500002E-2</v>
      </c>
      <c r="AA113" s="10">
        <f t="shared" si="176"/>
        <v>1.0394727974800001E-2</v>
      </c>
      <c r="AB113" s="10">
        <f t="shared" si="176"/>
        <v>9.7224749026999999E-3</v>
      </c>
      <c r="AC113" s="10">
        <f t="shared" si="176"/>
        <v>8.8946535295E-3</v>
      </c>
      <c r="AD113" s="13">
        <f t="shared" si="176"/>
        <v>3.9391951706499997E-3</v>
      </c>
      <c r="AF113" s="7">
        <f t="shared" si="146"/>
        <v>-2.1221599646703213E-3</v>
      </c>
      <c r="AG113" s="7">
        <f t="shared" si="136"/>
        <v>2.1500198420020163E-3</v>
      </c>
      <c r="AH113" s="7">
        <f t="shared" si="137"/>
        <v>-5.7340617091316392E-3</v>
      </c>
      <c r="AI113" s="9">
        <f t="shared" si="138"/>
        <v>2.1266179727231674E-2</v>
      </c>
      <c r="AJ113" s="9">
        <f t="shared" si="139"/>
        <v>-1.8303931586474663E-2</v>
      </c>
      <c r="AK113" s="9">
        <f t="shared" si="140"/>
        <v>3.4224812270461702E-2</v>
      </c>
      <c r="AL113" s="10">
        <f t="shared" si="141"/>
        <v>1.1501417512122546E-2</v>
      </c>
      <c r="AM113" s="10">
        <f t="shared" si="142"/>
        <v>1.0037072137870914E-2</v>
      </c>
      <c r="AN113" s="10">
        <f t="shared" si="143"/>
        <v>9.9471931168021808E-3</v>
      </c>
      <c r="AO113" s="13">
        <f t="shared" si="144"/>
        <v>6.017527711713792E-3</v>
      </c>
      <c r="AQ113" s="31">
        <f t="shared" si="184"/>
        <v>2.6648827102021171</v>
      </c>
      <c r="AR113" s="31">
        <f t="shared" si="184"/>
        <v>2.3536026409163169</v>
      </c>
      <c r="AS113" s="31">
        <f t="shared" si="184"/>
        <v>0.90237829990822016</v>
      </c>
      <c r="AT113" s="32">
        <f t="shared" si="184"/>
        <v>2.8828655770207132</v>
      </c>
      <c r="AU113" s="32">
        <f t="shared" si="184"/>
        <v>1.4223674352510847</v>
      </c>
      <c r="AV113" s="32">
        <f t="shared" si="184"/>
        <v>1.4503215134597338</v>
      </c>
      <c r="AW113" s="33">
        <f t="shared" si="184"/>
        <v>2.4334082640232038</v>
      </c>
      <c r="AX113" s="33">
        <f t="shared" si="184"/>
        <v>2.2936810350790116</v>
      </c>
      <c r="AY113" s="33">
        <f t="shared" si="184"/>
        <v>1.6788110699087249</v>
      </c>
      <c r="AZ113" s="34">
        <f t="shared" si="184"/>
        <v>2.3819122294564155</v>
      </c>
      <c r="BB113" s="31">
        <f>MAX(AQ$17:AQ113)</f>
        <v>3.0569826925210291</v>
      </c>
      <c r="BC113" s="31">
        <f>MAX(AR$17:AR113)</f>
        <v>2.3536026409163169</v>
      </c>
      <c r="BD113" s="31">
        <f>MAX(AS$17:AS113)</f>
        <v>1.2376229712026849</v>
      </c>
      <c r="BE113" s="32">
        <f>MAX(AT$17:AT113)</f>
        <v>2.8828655770207132</v>
      </c>
      <c r="BF113" s="32">
        <f>MAX(AU$17:AU113)</f>
        <v>1.5438962452409504</v>
      </c>
      <c r="BG113" s="32">
        <f>MAX(AV$17:AV113)</f>
        <v>1.7414021417747874</v>
      </c>
      <c r="BH113" s="33">
        <f>MAX(AW$17:AW113)</f>
        <v>2.4334082640232038</v>
      </c>
      <c r="BI113" s="33">
        <f>MAX(AX$17:AX113)</f>
        <v>2.2936810350790116</v>
      </c>
      <c r="BJ113" s="33">
        <f>MAX(AY$17:AY113)</f>
        <v>1.6788110699087249</v>
      </c>
      <c r="BK113" s="34">
        <f>MAX(AZ$17:AZ113)</f>
        <v>2.3819122294564155</v>
      </c>
      <c r="BM113" s="7">
        <f t="shared" si="147"/>
        <v>0.12826372333680286</v>
      </c>
      <c r="BN113" s="7">
        <f t="shared" si="147"/>
        <v>0</v>
      </c>
      <c r="BO113" s="7">
        <f t="shared" si="147"/>
        <v>0.27087786756954263</v>
      </c>
      <c r="BP113" s="9">
        <f t="shared" si="147"/>
        <v>0</v>
      </c>
      <c r="BQ113" s="9">
        <f t="shared" si="147"/>
        <v>7.871565875263796E-2</v>
      </c>
      <c r="BR113" s="9">
        <f t="shared" si="147"/>
        <v>0.16715302073672222</v>
      </c>
      <c r="BS113" s="10">
        <f t="shared" si="147"/>
        <v>0</v>
      </c>
      <c r="BT113" s="10">
        <f t="shared" si="167"/>
        <v>0</v>
      </c>
      <c r="BU113" s="10">
        <f t="shared" si="167"/>
        <v>0</v>
      </c>
      <c r="BV113" s="13">
        <f t="shared" si="167"/>
        <v>0</v>
      </c>
      <c r="BX113" s="72">
        <f t="shared" si="161"/>
        <v>-6.0605004495499996E-3</v>
      </c>
      <c r="BY113" s="72">
        <f t="shared" si="161"/>
        <v>1.1188860462699999E-3</v>
      </c>
      <c r="BZ113" s="72">
        <f t="shared" si="161"/>
        <v>5.725681813245587E-3</v>
      </c>
      <c r="CA113" s="9">
        <f t="shared" si="161"/>
        <v>2.6319819518799997E-2</v>
      </c>
      <c r="CB113" s="9">
        <f t="shared" si="161"/>
        <v>-6.1623146703011205E-3</v>
      </c>
      <c r="CC113" s="9">
        <f t="shared" si="161"/>
        <v>2.7506217921500001E-2</v>
      </c>
      <c r="CD113" s="10">
        <f t="shared" si="161"/>
        <v>1.1794727974800001E-2</v>
      </c>
      <c r="CE113" s="10">
        <f t="shared" si="170"/>
        <v>1.11224749027E-2</v>
      </c>
      <c r="CF113" s="10">
        <f t="shared" si="170"/>
        <v>1.02946535295E-2</v>
      </c>
      <c r="CG113" s="13">
        <f t="shared" si="170"/>
        <v>5.3391951706499999E-3</v>
      </c>
      <c r="CI113" s="31">
        <f t="shared" si="185"/>
        <v>2.5316153931884209</v>
      </c>
      <c r="CJ113" s="31">
        <f t="shared" si="185"/>
        <v>2.3536026409163169</v>
      </c>
      <c r="CK113" s="31">
        <f t="shared" si="185"/>
        <v>1.1525573613469893</v>
      </c>
      <c r="CL113" s="32">
        <f t="shared" si="185"/>
        <v>2.4818939614132853</v>
      </c>
      <c r="CM113" s="32">
        <f t="shared" si="185"/>
        <v>1.4229102593495289</v>
      </c>
      <c r="CN113" s="32">
        <f t="shared" si="185"/>
        <v>1.9251895110079364</v>
      </c>
      <c r="CO113" s="33">
        <f t="shared" si="185"/>
        <v>2.2316187765262883</v>
      </c>
      <c r="CP113" s="33">
        <f t="shared" si="185"/>
        <v>2.2696965269703013</v>
      </c>
      <c r="CQ113" s="33">
        <f t="shared" si="185"/>
        <v>1.6578673808576951</v>
      </c>
      <c r="CR113" s="34">
        <f t="shared" si="185"/>
        <v>2.327944505482749</v>
      </c>
      <c r="CT113" s="31">
        <f>MAX(CI$17:CI113)</f>
        <v>2.6577707934460681</v>
      </c>
      <c r="CU113" s="31">
        <f>MAX(CJ$17:CJ113)</f>
        <v>2.3536026409163169</v>
      </c>
      <c r="CV113" s="31">
        <f>MAX(CK$17:CK113)</f>
        <v>1.21889384992961</v>
      </c>
      <c r="CW113" s="32">
        <f>MAX(CL$17:CL113)</f>
        <v>2.4818939614132853</v>
      </c>
      <c r="CX113" s="32">
        <f>MAX(CM$17:CM113)</f>
        <v>1.5172186183252678</v>
      </c>
      <c r="CY113" s="32">
        <f>MAX(CN$17:CN113)</f>
        <v>1.9251895110079364</v>
      </c>
      <c r="CZ113" s="33">
        <f>MAX(CO$17:CO113)</f>
        <v>2.2316187765262883</v>
      </c>
      <c r="DA113" s="33">
        <f>MAX(CP$17:CP113)</f>
        <v>2.2696965269703013</v>
      </c>
      <c r="DB113" s="33">
        <f>MAX(CQ$17:CQ113)</f>
        <v>1.6578673808576951</v>
      </c>
      <c r="DC113" s="34">
        <f>MAX(CR$17:CR113)</f>
        <v>2.327944505482749</v>
      </c>
      <c r="DE113" s="7">
        <f t="shared" si="148"/>
        <v>4.7466621489234612E-2</v>
      </c>
      <c r="DF113" s="7">
        <f t="shared" si="148"/>
        <v>0</v>
      </c>
      <c r="DG113" s="7">
        <f t="shared" si="148"/>
        <v>5.4423515703563213E-2</v>
      </c>
      <c r="DH113" s="9">
        <f t="shared" si="148"/>
        <v>0</v>
      </c>
      <c r="DI113" s="9">
        <f t="shared" si="148"/>
        <v>6.2158714529774339E-2</v>
      </c>
      <c r="DJ113" s="9">
        <f t="shared" si="148"/>
        <v>0</v>
      </c>
      <c r="DK113" s="10">
        <f t="shared" si="148"/>
        <v>0</v>
      </c>
      <c r="DL113" s="10">
        <f t="shared" si="168"/>
        <v>0</v>
      </c>
      <c r="DM113" s="10">
        <f t="shared" si="168"/>
        <v>0</v>
      </c>
      <c r="DN113" s="13">
        <f t="shared" si="168"/>
        <v>0</v>
      </c>
      <c r="DP113" s="31">
        <f t="shared" si="149"/>
        <v>1</v>
      </c>
      <c r="DQ113" s="31">
        <f t="shared" si="150"/>
        <v>1</v>
      </c>
      <c r="DR113" s="31">
        <f t="shared" si="151"/>
        <v>0.4964433016635878</v>
      </c>
      <c r="DS113" s="32">
        <f t="shared" si="152"/>
        <v>1</v>
      </c>
      <c r="DT113" s="32">
        <f t="shared" si="153"/>
        <v>0.59277640459483805</v>
      </c>
      <c r="DU113" s="32">
        <f t="shared" si="154"/>
        <v>0.91712026040977468</v>
      </c>
      <c r="DV113" s="33">
        <f t="shared" si="155"/>
        <v>1</v>
      </c>
      <c r="DW113" s="33">
        <f t="shared" si="156"/>
        <v>1</v>
      </c>
      <c r="DX113" s="33">
        <f t="shared" si="157"/>
        <v>1</v>
      </c>
      <c r="DY113" s="34">
        <f t="shared" si="158"/>
        <v>1</v>
      </c>
      <c r="EA113" s="72">
        <f t="shared" ref="EA113:EJ113" si="200">STDEV(U101:U112)*SQRT(12)</f>
        <v>4.4193618655035898E-2</v>
      </c>
      <c r="EB113" s="72">
        <f t="shared" si="200"/>
        <v>1.8896612990479258E-2</v>
      </c>
      <c r="EC113" s="72">
        <f t="shared" si="200"/>
        <v>0.16489058836024637</v>
      </c>
      <c r="ED113" s="74">
        <f t="shared" si="200"/>
        <v>3.4139483234063787E-2</v>
      </c>
      <c r="EE113" s="74">
        <f t="shared" si="200"/>
        <v>0.13374423792098014</v>
      </c>
      <c r="EF113" s="74">
        <f t="shared" si="200"/>
        <v>0.10903695438515272</v>
      </c>
      <c r="EG113" s="75">
        <f t="shared" si="200"/>
        <v>3.277792161843783E-2</v>
      </c>
      <c r="EH113" s="75">
        <f t="shared" si="200"/>
        <v>2.2164631335099168E-2</v>
      </c>
      <c r="EI113" s="75">
        <f t="shared" si="200"/>
        <v>1.7774200476988813E-2</v>
      </c>
      <c r="EJ113" s="76">
        <f t="shared" si="200"/>
        <v>2.3572124162193512E-2</v>
      </c>
    </row>
    <row r="114" spans="1:140" x14ac:dyDescent="0.25">
      <c r="A114" s="3">
        <v>37315</v>
      </c>
      <c r="B114" s="4"/>
      <c r="C114" s="22">
        <v>1.3000000000000002E-3</v>
      </c>
      <c r="D114" s="22"/>
      <c r="E114" s="22">
        <v>-2.3E-2</v>
      </c>
      <c r="F114" s="22">
        <v>-1.67E-2</v>
      </c>
      <c r="G114" s="22">
        <v>3.9199999999999999E-2</v>
      </c>
      <c r="H114" s="22">
        <v>6.8099999999999994E-2</v>
      </c>
      <c r="J114" s="7">
        <v>-9.9320465869700003E-3</v>
      </c>
      <c r="K114" s="7">
        <v>2.3958728381499999E-4</v>
      </c>
      <c r="L114" s="7">
        <v>2.92279143672E-2</v>
      </c>
      <c r="M114" s="9">
        <v>5.1951432387599998E-3</v>
      </c>
      <c r="N114" s="9">
        <v>-2.40166790921E-2</v>
      </c>
      <c r="O114" s="9">
        <v>2.8865193404300001E-2</v>
      </c>
      <c r="P114" s="10">
        <v>-3.4436528234199999E-3</v>
      </c>
      <c r="Q114" s="10">
        <v>-3.1532803132199999E-2</v>
      </c>
      <c r="R114" s="10">
        <v>8.6659581646699995E-3</v>
      </c>
      <c r="S114" s="13">
        <v>-5.6615320066399997E-3</v>
      </c>
      <c r="T114" s="27"/>
      <c r="U114" s="7">
        <f t="shared" si="178"/>
        <v>-1.1232046586970001E-2</v>
      </c>
      <c r="V114" s="7">
        <f t="shared" si="178"/>
        <v>-1.0604127161850001E-3</v>
      </c>
      <c r="W114" s="7">
        <f t="shared" si="178"/>
        <v>2.7927914367200001E-2</v>
      </c>
      <c r="X114" s="9">
        <f t="shared" si="178"/>
        <v>3.8951432387599998E-3</v>
      </c>
      <c r="Y114" s="9">
        <f t="shared" si="178"/>
        <v>-2.5316679092099999E-2</v>
      </c>
      <c r="Z114" s="9">
        <f t="shared" si="176"/>
        <v>2.7565193404300001E-2</v>
      </c>
      <c r="AA114" s="10">
        <f t="shared" si="176"/>
        <v>-4.7436528234199998E-3</v>
      </c>
      <c r="AB114" s="10">
        <f t="shared" si="176"/>
        <v>-3.2832803132200002E-2</v>
      </c>
      <c r="AC114" s="10">
        <f t="shared" si="176"/>
        <v>7.3659581646699996E-3</v>
      </c>
      <c r="AD114" s="13">
        <f t="shared" si="176"/>
        <v>-6.9615320066399996E-3</v>
      </c>
      <c r="AF114" s="7">
        <f t="shared" si="146"/>
        <v>-3.3195667018352214E-3</v>
      </c>
      <c r="AG114" s="7">
        <f t="shared" si="136"/>
        <v>2.4426425962690498E-3</v>
      </c>
      <c r="AH114" s="7">
        <f t="shared" si="137"/>
        <v>8.621757876941135E-3</v>
      </c>
      <c r="AI114" s="9">
        <f t="shared" si="138"/>
        <v>1.0891412960257877E-3</v>
      </c>
      <c r="AJ114" s="9">
        <f t="shared" si="139"/>
        <v>-2.9885215332161867E-2</v>
      </c>
      <c r="AK114" s="9">
        <f t="shared" si="140"/>
        <v>3.8731269662200155E-2</v>
      </c>
      <c r="AL114" s="10">
        <f t="shared" si="141"/>
        <v>-2.1601614172899919E-3</v>
      </c>
      <c r="AM114" s="10">
        <f t="shared" si="142"/>
        <v>-3.1545392672233635E-2</v>
      </c>
      <c r="AN114" s="10">
        <f t="shared" si="143"/>
        <v>9.1361221173085171E-3</v>
      </c>
      <c r="AO114" s="13">
        <f t="shared" si="144"/>
        <v>-3.2514626147228001E-3</v>
      </c>
      <c r="AQ114" s="31">
        <f t="shared" si="184"/>
        <v>2.6384149709755786</v>
      </c>
      <c r="AR114" s="31">
        <f t="shared" si="184"/>
        <v>2.354166534180234</v>
      </c>
      <c r="AS114" s="31">
        <f t="shared" si="184"/>
        <v>0.92875293558475724</v>
      </c>
      <c r="AT114" s="32">
        <f t="shared" si="184"/>
        <v>2.8978424766314266</v>
      </c>
      <c r="AU114" s="32">
        <f t="shared" si="184"/>
        <v>1.3882068930076059</v>
      </c>
      <c r="AV114" s="32">
        <f t="shared" si="184"/>
        <v>1.4921853244441663</v>
      </c>
      <c r="AW114" s="33">
        <f t="shared" si="184"/>
        <v>2.425028450784267</v>
      </c>
      <c r="AX114" s="33">
        <f t="shared" si="184"/>
        <v>2.2213548425518046</v>
      </c>
      <c r="AY114" s="33">
        <f t="shared" si="184"/>
        <v>1.6933595764069387</v>
      </c>
      <c r="AZ114" s="34">
        <f t="shared" si="184"/>
        <v>2.3684269571323409</v>
      </c>
      <c r="BB114" s="31">
        <f>MAX(AQ$17:AQ114)</f>
        <v>3.0569826925210291</v>
      </c>
      <c r="BC114" s="31">
        <f>MAX(AR$17:AR114)</f>
        <v>2.354166534180234</v>
      </c>
      <c r="BD114" s="31">
        <f>MAX(AS$17:AS114)</f>
        <v>1.2376229712026849</v>
      </c>
      <c r="BE114" s="32">
        <f>MAX(AT$17:AT114)</f>
        <v>2.8978424766314266</v>
      </c>
      <c r="BF114" s="32">
        <f>MAX(AU$17:AU114)</f>
        <v>1.5438962452409504</v>
      </c>
      <c r="BG114" s="32">
        <f>MAX(AV$17:AV114)</f>
        <v>1.7414021417747874</v>
      </c>
      <c r="BH114" s="33">
        <f>MAX(AW$17:AW114)</f>
        <v>2.4334082640232038</v>
      </c>
      <c r="BI114" s="33">
        <f>MAX(AX$17:AX114)</f>
        <v>2.2936810350790116</v>
      </c>
      <c r="BJ114" s="33">
        <f>MAX(AY$17:AY114)</f>
        <v>1.6933595764069387</v>
      </c>
      <c r="BK114" s="34">
        <f>MAX(AZ$17:AZ114)</f>
        <v>2.3819122294564155</v>
      </c>
      <c r="BM114" s="7">
        <f t="shared" si="147"/>
        <v>0.13692184864817356</v>
      </c>
      <c r="BN114" s="7">
        <f t="shared" si="147"/>
        <v>0</v>
      </c>
      <c r="BO114" s="7">
        <f t="shared" si="147"/>
        <v>0.24956714831963489</v>
      </c>
      <c r="BP114" s="9">
        <f t="shared" si="147"/>
        <v>0</v>
      </c>
      <c r="BQ114" s="9">
        <f t="shared" si="147"/>
        <v>0.10084184912895269</v>
      </c>
      <c r="BR114" s="9">
        <f t="shared" si="147"/>
        <v>0.1431127316041006</v>
      </c>
      <c r="BS114" s="10">
        <f t="shared" si="147"/>
        <v>3.4436528234198793E-3</v>
      </c>
      <c r="BT114" s="10">
        <f t="shared" si="167"/>
        <v>3.1532803132199895E-2</v>
      </c>
      <c r="BU114" s="10">
        <f t="shared" si="167"/>
        <v>0</v>
      </c>
      <c r="BV114" s="13">
        <f t="shared" si="167"/>
        <v>5.6615320066399398E-3</v>
      </c>
      <c r="BX114" s="72">
        <f t="shared" si="161"/>
        <v>-9.9320465869700003E-3</v>
      </c>
      <c r="BY114" s="72">
        <f t="shared" si="161"/>
        <v>2.3958728381500002E-4</v>
      </c>
      <c r="BZ114" s="72">
        <f t="shared" si="161"/>
        <v>1.5164626017030719E-2</v>
      </c>
      <c r="CA114" s="9">
        <f t="shared" si="161"/>
        <v>5.1951432387599998E-3</v>
      </c>
      <c r="CB114" s="9">
        <f t="shared" si="161"/>
        <v>-1.3707130008496346E-2</v>
      </c>
      <c r="CC114" s="9">
        <f t="shared" si="161"/>
        <v>2.658059735319742E-2</v>
      </c>
      <c r="CD114" s="10">
        <f t="shared" si="161"/>
        <v>-3.4436528234199999E-3</v>
      </c>
      <c r="CE114" s="10">
        <f t="shared" si="170"/>
        <v>-3.1532803132199999E-2</v>
      </c>
      <c r="CF114" s="10">
        <f t="shared" si="170"/>
        <v>8.6659581646699995E-3</v>
      </c>
      <c r="CG114" s="13">
        <f t="shared" si="170"/>
        <v>-5.6615320066399997E-3</v>
      </c>
      <c r="CI114" s="31">
        <f t="shared" si="185"/>
        <v>2.5064712711629831</v>
      </c>
      <c r="CJ114" s="31">
        <f t="shared" si="185"/>
        <v>2.354166534180234</v>
      </c>
      <c r="CK114" s="31">
        <f t="shared" si="185"/>
        <v>1.170035462694992</v>
      </c>
      <c r="CL114" s="32">
        <f t="shared" si="185"/>
        <v>2.4947877560462408</v>
      </c>
      <c r="CM114" s="32">
        <f t="shared" si="185"/>
        <v>1.4034062434342016</v>
      </c>
      <c r="CN114" s="32">
        <f t="shared" si="185"/>
        <v>1.9763621982286375</v>
      </c>
      <c r="CO114" s="33">
        <f t="shared" si="185"/>
        <v>2.2239338562257065</v>
      </c>
      <c r="CP114" s="33">
        <f t="shared" si="185"/>
        <v>2.1981266332155087</v>
      </c>
      <c r="CQ114" s="33">
        <f t="shared" si="185"/>
        <v>1.672234390222779</v>
      </c>
      <c r="CR114" s="34">
        <f t="shared" si="185"/>
        <v>2.3147647731552765</v>
      </c>
      <c r="CT114" s="31">
        <f>MAX(CI$17:CI114)</f>
        <v>2.6577707934460681</v>
      </c>
      <c r="CU114" s="31">
        <f>MAX(CJ$17:CJ114)</f>
        <v>2.354166534180234</v>
      </c>
      <c r="CV114" s="31">
        <f>MAX(CK$17:CK114)</f>
        <v>1.21889384992961</v>
      </c>
      <c r="CW114" s="32">
        <f>MAX(CL$17:CL114)</f>
        <v>2.4947877560462408</v>
      </c>
      <c r="CX114" s="32">
        <f>MAX(CM$17:CM114)</f>
        <v>1.5172186183252678</v>
      </c>
      <c r="CY114" s="32">
        <f>MAX(CN$17:CN114)</f>
        <v>1.9763621982286375</v>
      </c>
      <c r="CZ114" s="33">
        <f>MAX(CO$17:CO114)</f>
        <v>2.2316187765262883</v>
      </c>
      <c r="DA114" s="33">
        <f>MAX(CP$17:CP114)</f>
        <v>2.2696965269703013</v>
      </c>
      <c r="DB114" s="33">
        <f>MAX(CQ$17:CQ114)</f>
        <v>1.672234390222779</v>
      </c>
      <c r="DC114" s="34">
        <f>MAX(CR$17:CR114)</f>
        <v>2.327944505482749</v>
      </c>
      <c r="DE114" s="7">
        <f t="shared" si="148"/>
        <v>5.6927227380247476E-2</v>
      </c>
      <c r="DF114" s="7">
        <f t="shared" si="148"/>
        <v>0</v>
      </c>
      <c r="DG114" s="7">
        <f t="shared" si="148"/>
        <v>4.0084201948709083E-2</v>
      </c>
      <c r="DH114" s="9">
        <f t="shared" si="148"/>
        <v>0</v>
      </c>
      <c r="DI114" s="9">
        <f t="shared" si="148"/>
        <v>7.5013826957050056E-2</v>
      </c>
      <c r="DJ114" s="9">
        <f t="shared" si="148"/>
        <v>0</v>
      </c>
      <c r="DK114" s="10">
        <f t="shared" si="148"/>
        <v>3.4436528234199674E-3</v>
      </c>
      <c r="DL114" s="10">
        <f t="shared" si="168"/>
        <v>3.1532803132200013E-2</v>
      </c>
      <c r="DM114" s="10">
        <f t="shared" si="168"/>
        <v>0</v>
      </c>
      <c r="DN114" s="13">
        <f t="shared" si="168"/>
        <v>5.6615320066400786E-3</v>
      </c>
      <c r="DP114" s="31">
        <f t="shared" si="149"/>
        <v>1</v>
      </c>
      <c r="DQ114" s="31">
        <f t="shared" si="150"/>
        <v>1</v>
      </c>
      <c r="DR114" s="31">
        <f t="shared" si="151"/>
        <v>0.52631803196330829</v>
      </c>
      <c r="DS114" s="32">
        <f t="shared" si="152"/>
        <v>1</v>
      </c>
      <c r="DT114" s="32">
        <f t="shared" si="153"/>
        <v>0.55831384267657325</v>
      </c>
      <c r="DU114" s="32">
        <f t="shared" si="154"/>
        <v>0.9491020841068607</v>
      </c>
      <c r="DV114" s="33">
        <f t="shared" si="155"/>
        <v>1</v>
      </c>
      <c r="DW114" s="33">
        <f t="shared" si="156"/>
        <v>1</v>
      </c>
      <c r="DX114" s="33">
        <f t="shared" si="157"/>
        <v>1</v>
      </c>
      <c r="DY114" s="34">
        <f t="shared" si="158"/>
        <v>1</v>
      </c>
      <c r="EA114" s="72">
        <f t="shared" ref="EA114:EJ114" si="201">STDEV(U102:U113)*SQRT(12)</f>
        <v>4.3876581239702624E-2</v>
      </c>
      <c r="EB114" s="72">
        <f t="shared" si="201"/>
        <v>1.4480322560676278E-2</v>
      </c>
      <c r="EC114" s="72">
        <f t="shared" si="201"/>
        <v>0.16461263739576798</v>
      </c>
      <c r="ED114" s="74">
        <f t="shared" si="201"/>
        <v>3.2781229077723767E-2</v>
      </c>
      <c r="EE114" s="74">
        <f t="shared" si="201"/>
        <v>0.13432479240490708</v>
      </c>
      <c r="EF114" s="74">
        <f t="shared" si="201"/>
        <v>0.10536274408680033</v>
      </c>
      <c r="EG114" s="75">
        <f t="shared" si="201"/>
        <v>2.9985709584043854E-2</v>
      </c>
      <c r="EH114" s="75">
        <f t="shared" si="201"/>
        <v>1.7120208274677497E-2</v>
      </c>
      <c r="EI114" s="75">
        <f t="shared" si="201"/>
        <v>1.7842806498374501E-2</v>
      </c>
      <c r="EJ114" s="76">
        <f t="shared" si="201"/>
        <v>2.3580406149061418E-2</v>
      </c>
    </row>
    <row r="115" spans="1:140" x14ac:dyDescent="0.25">
      <c r="A115" s="3">
        <v>37344</v>
      </c>
      <c r="B115" s="4"/>
      <c r="C115" s="22">
        <v>1.3000000000000002E-3</v>
      </c>
      <c r="D115" s="22"/>
      <c r="E115" s="22">
        <v>4.3400000000000001E-2</v>
      </c>
      <c r="F115" s="22">
        <v>4.3400000000000001E-2</v>
      </c>
      <c r="G115" s="22">
        <v>1.1399999999999999E-2</v>
      </c>
      <c r="H115" s="22">
        <v>-1.6799999999999999E-2</v>
      </c>
      <c r="J115" s="7">
        <v>9.0658839407500007E-3</v>
      </c>
      <c r="K115" s="7">
        <v>7.9558579771399993E-3</v>
      </c>
      <c r="L115" s="7">
        <v>-5.4624353647000003E-2</v>
      </c>
      <c r="M115" s="9">
        <v>-1.9880291180900001E-3</v>
      </c>
      <c r="N115" s="9">
        <v>-9.1126431060299991E-3</v>
      </c>
      <c r="O115" s="9">
        <v>3.9436045528200001E-2</v>
      </c>
      <c r="P115" s="10">
        <v>1.18127690787E-2</v>
      </c>
      <c r="Q115" s="10">
        <v>-2.7693747813999997E-4</v>
      </c>
      <c r="R115" s="10">
        <v>6.26704682815E-3</v>
      </c>
      <c r="S115" s="13">
        <v>7.3266967718399996E-3</v>
      </c>
      <c r="T115" s="27"/>
      <c r="U115" s="7">
        <f t="shared" si="178"/>
        <v>7.7658839407500008E-3</v>
      </c>
      <c r="V115" s="7">
        <f t="shared" si="178"/>
        <v>6.6558579771399994E-3</v>
      </c>
      <c r="W115" s="7">
        <f t="shared" si="178"/>
        <v>-5.5924353647000005E-2</v>
      </c>
      <c r="X115" s="9">
        <f t="shared" si="178"/>
        <v>-3.2880291180900001E-3</v>
      </c>
      <c r="Y115" s="9">
        <f t="shared" si="178"/>
        <v>-1.041264310603E-2</v>
      </c>
      <c r="Z115" s="9">
        <f t="shared" si="176"/>
        <v>3.8136045528199998E-2</v>
      </c>
      <c r="AA115" s="10">
        <f t="shared" si="176"/>
        <v>1.05127690787E-2</v>
      </c>
      <c r="AB115" s="10">
        <f t="shared" si="176"/>
        <v>-1.5769374781400001E-3</v>
      </c>
      <c r="AC115" s="10">
        <f t="shared" si="176"/>
        <v>4.9670468281500001E-3</v>
      </c>
      <c r="AD115" s="13">
        <f t="shared" si="176"/>
        <v>6.0266967718399997E-3</v>
      </c>
      <c r="AF115" s="7">
        <f t="shared" si="146"/>
        <v>-1.4843574777139979E-2</v>
      </c>
      <c r="AG115" s="7">
        <f t="shared" si="136"/>
        <v>-2.5510132658243456E-3</v>
      </c>
      <c r="AH115" s="7">
        <f t="shared" si="137"/>
        <v>-1.835458049055029E-2</v>
      </c>
      <c r="AI115" s="9">
        <f t="shared" si="138"/>
        <v>-1.6144594125571538E-2</v>
      </c>
      <c r="AJ115" s="9">
        <f t="shared" si="139"/>
        <v>-1.0259752093143587E-2</v>
      </c>
      <c r="AK115" s="9">
        <f t="shared" si="140"/>
        <v>1.3167693437258477E-2</v>
      </c>
      <c r="AL115" s="10">
        <f t="shared" si="141"/>
        <v>-4.4143902453156175E-3</v>
      </c>
      <c r="AM115" s="10">
        <f t="shared" si="142"/>
        <v>-1.1824312397891123E-2</v>
      </c>
      <c r="AN115" s="10">
        <f t="shared" si="143"/>
        <v>-1.7717638367708956E-3</v>
      </c>
      <c r="AO115" s="13">
        <f t="shared" si="144"/>
        <v>-9.6109707820760601E-3</v>
      </c>
      <c r="AQ115" s="31">
        <f t="shared" ref="AQ115:AZ130" si="202">AQ114*(1+J115)</f>
        <v>2.6623345348899807</v>
      </c>
      <c r="AR115" s="31">
        <f t="shared" si="202"/>
        <v>2.3728959487807075</v>
      </c>
      <c r="AS115" s="31">
        <f t="shared" si="202"/>
        <v>0.87802040678068605</v>
      </c>
      <c r="AT115" s="32">
        <f t="shared" si="202"/>
        <v>2.8920814814082449</v>
      </c>
      <c r="AU115" s="32">
        <f t="shared" si="202"/>
        <v>1.3755566590342969</v>
      </c>
      <c r="AV115" s="32">
        <f t="shared" si="202"/>
        <v>1.5510312128354582</v>
      </c>
      <c r="AW115" s="33">
        <f t="shared" si="202"/>
        <v>2.4536747518826592</v>
      </c>
      <c r="AX115" s="33">
        <f t="shared" si="202"/>
        <v>2.2207396661436545</v>
      </c>
      <c r="AY115" s="33">
        <f t="shared" si="202"/>
        <v>1.7039719401691773</v>
      </c>
      <c r="AZ115" s="34">
        <f t="shared" si="202"/>
        <v>2.3857797032735011</v>
      </c>
      <c r="BB115" s="31">
        <f>MAX(AQ$17:AQ115)</f>
        <v>3.0569826925210291</v>
      </c>
      <c r="BC115" s="31">
        <f>MAX(AR$17:AR115)</f>
        <v>2.3728959487807075</v>
      </c>
      <c r="BD115" s="31">
        <f>MAX(AS$17:AS115)</f>
        <v>1.2376229712026849</v>
      </c>
      <c r="BE115" s="32">
        <f>MAX(AT$17:AT115)</f>
        <v>2.8978424766314266</v>
      </c>
      <c r="BF115" s="32">
        <f>MAX(AU$17:AU115)</f>
        <v>1.5438962452409504</v>
      </c>
      <c r="BG115" s="32">
        <f>MAX(AV$17:AV115)</f>
        <v>1.7414021417747874</v>
      </c>
      <c r="BH115" s="33">
        <f>MAX(AW$17:AW115)</f>
        <v>2.4536747518826592</v>
      </c>
      <c r="BI115" s="33">
        <f>MAX(AX$17:AX115)</f>
        <v>2.2936810350790116</v>
      </c>
      <c r="BJ115" s="33">
        <f>MAX(AY$17:AY115)</f>
        <v>1.7039719401691773</v>
      </c>
      <c r="BK115" s="34">
        <f>MAX(AZ$17:AZ115)</f>
        <v>2.3857797032735011</v>
      </c>
      <c r="BM115" s="7">
        <f t="shared" si="147"/>
        <v>0.12909728229622075</v>
      </c>
      <c r="BN115" s="7">
        <f t="shared" si="147"/>
        <v>0</v>
      </c>
      <c r="BO115" s="7">
        <f t="shared" si="147"/>
        <v>0.29055905779814983</v>
      </c>
      <c r="BP115" s="9">
        <f t="shared" si="147"/>
        <v>1.9880291180901085E-3</v>
      </c>
      <c r="BQ115" s="9">
        <f t="shared" si="147"/>
        <v>0.10903555645371836</v>
      </c>
      <c r="BR115" s="9">
        <f t="shared" si="147"/>
        <v>0.10932048627510504</v>
      </c>
      <c r="BS115" s="10">
        <f t="shared" si="147"/>
        <v>0</v>
      </c>
      <c r="BT115" s="10">
        <f t="shared" si="167"/>
        <v>3.1801007995361667E-2</v>
      </c>
      <c r="BU115" s="10">
        <f t="shared" si="167"/>
        <v>0</v>
      </c>
      <c r="BV115" s="13">
        <f t="shared" si="167"/>
        <v>0</v>
      </c>
      <c r="BX115" s="72">
        <f t="shared" si="161"/>
        <v>9.0658839407500007E-3</v>
      </c>
      <c r="BY115" s="72">
        <f t="shared" si="161"/>
        <v>7.9558579771399993E-3</v>
      </c>
      <c r="BZ115" s="72">
        <f t="shared" si="161"/>
        <v>-2.8133995750309105E-2</v>
      </c>
      <c r="CA115" s="9">
        <f t="shared" si="161"/>
        <v>-1.9880291180900001E-3</v>
      </c>
      <c r="CB115" s="9">
        <f t="shared" si="161"/>
        <v>-4.5135227849473387E-3</v>
      </c>
      <c r="CC115" s="9">
        <f t="shared" si="161"/>
        <v>3.7495000290408746E-2</v>
      </c>
      <c r="CD115" s="10">
        <f t="shared" si="161"/>
        <v>1.18127690787E-2</v>
      </c>
      <c r="CE115" s="10">
        <f t="shared" si="170"/>
        <v>-2.7693747813999992E-4</v>
      </c>
      <c r="CF115" s="10">
        <f t="shared" si="170"/>
        <v>6.26704682815E-3</v>
      </c>
      <c r="CG115" s="13">
        <f t="shared" si="170"/>
        <v>7.3266967718399996E-3</v>
      </c>
      <c r="CI115" s="31">
        <f t="shared" ref="CI115:CR130" si="203">CI114*(1+BX115)</f>
        <v>2.5291946488081707</v>
      </c>
      <c r="CJ115" s="31">
        <f t="shared" si="203"/>
        <v>2.3728959487807075</v>
      </c>
      <c r="CK115" s="31">
        <f t="shared" si="203"/>
        <v>1.1371176899598203</v>
      </c>
      <c r="CL115" s="32">
        <f t="shared" si="203"/>
        <v>2.4898280453437662</v>
      </c>
      <c r="CM115" s="32">
        <f t="shared" si="203"/>
        <v>1.3970719373779241</v>
      </c>
      <c r="CN115" s="32">
        <f t="shared" si="203"/>
        <v>2.050465899425173</v>
      </c>
      <c r="CO115" s="33">
        <f t="shared" si="203"/>
        <v>2.2502046733156034</v>
      </c>
      <c r="CP115" s="33">
        <f t="shared" si="203"/>
        <v>2.1975178895690739</v>
      </c>
      <c r="CQ115" s="33">
        <f t="shared" si="203"/>
        <v>1.6827143614539481</v>
      </c>
      <c r="CR115" s="34">
        <f t="shared" si="203"/>
        <v>2.3317243527463223</v>
      </c>
      <c r="CT115" s="31">
        <f>MAX(CI$17:CI115)</f>
        <v>2.6577707934460681</v>
      </c>
      <c r="CU115" s="31">
        <f>MAX(CJ$17:CJ115)</f>
        <v>2.3728959487807075</v>
      </c>
      <c r="CV115" s="31">
        <f>MAX(CK$17:CK115)</f>
        <v>1.21889384992961</v>
      </c>
      <c r="CW115" s="32">
        <f>MAX(CL$17:CL115)</f>
        <v>2.4947877560462408</v>
      </c>
      <c r="CX115" s="32">
        <f>MAX(CM$17:CM115)</f>
        <v>1.5172186183252678</v>
      </c>
      <c r="CY115" s="32">
        <f>MAX(CN$17:CN115)</f>
        <v>2.050465899425173</v>
      </c>
      <c r="CZ115" s="33">
        <f>MAX(CO$17:CO115)</f>
        <v>2.2502046733156034</v>
      </c>
      <c r="DA115" s="33">
        <f>MAX(CP$17:CP115)</f>
        <v>2.2696965269703013</v>
      </c>
      <c r="DB115" s="33">
        <f>MAX(CQ$17:CQ115)</f>
        <v>1.6827143614539481</v>
      </c>
      <c r="DC115" s="34">
        <f>MAX(CR$17:CR115)</f>
        <v>2.3317243527463223</v>
      </c>
      <c r="DE115" s="7">
        <f t="shared" si="148"/>
        <v>4.8377439075995531E-2</v>
      </c>
      <c r="DF115" s="7">
        <f t="shared" si="148"/>
        <v>0</v>
      </c>
      <c r="DG115" s="7">
        <f t="shared" si="148"/>
        <v>6.7090468931738562E-2</v>
      </c>
      <c r="DH115" s="9">
        <f t="shared" si="148"/>
        <v>1.9880291180900986E-3</v>
      </c>
      <c r="DI115" s="9">
        <f t="shared" si="148"/>
        <v>7.9188773124840572E-2</v>
      </c>
      <c r="DJ115" s="9">
        <f t="shared" si="148"/>
        <v>0</v>
      </c>
      <c r="DK115" s="10">
        <f t="shared" si="148"/>
        <v>0</v>
      </c>
      <c r="DL115" s="10">
        <f t="shared" si="168"/>
        <v>3.1801007995361785E-2</v>
      </c>
      <c r="DM115" s="10">
        <f t="shared" si="168"/>
        <v>0</v>
      </c>
      <c r="DN115" s="13">
        <f t="shared" si="168"/>
        <v>0</v>
      </c>
      <c r="DP115" s="31">
        <f t="shared" si="149"/>
        <v>1</v>
      </c>
      <c r="DQ115" s="31">
        <f t="shared" si="150"/>
        <v>1</v>
      </c>
      <c r="DR115" s="31">
        <f t="shared" si="151"/>
        <v>0.54036926212394221</v>
      </c>
      <c r="DS115" s="32">
        <f t="shared" si="152"/>
        <v>1</v>
      </c>
      <c r="DT115" s="32">
        <f t="shared" si="153"/>
        <v>0.53963322871625918</v>
      </c>
      <c r="DU115" s="32">
        <f t="shared" si="154"/>
        <v>0.98584143627051046</v>
      </c>
      <c r="DV115" s="33">
        <f t="shared" si="155"/>
        <v>1</v>
      </c>
      <c r="DW115" s="33">
        <f t="shared" si="156"/>
        <v>1</v>
      </c>
      <c r="DX115" s="33">
        <f t="shared" si="157"/>
        <v>1</v>
      </c>
      <c r="DY115" s="34">
        <f t="shared" si="158"/>
        <v>1</v>
      </c>
      <c r="EA115" s="72">
        <f t="shared" ref="EA115:EJ115" si="204">STDEV(U103:U114)*SQRT(12)</f>
        <v>3.7276437207903905E-2</v>
      </c>
      <c r="EB115" s="72">
        <f t="shared" si="204"/>
        <v>1.4778824274263934E-2</v>
      </c>
      <c r="EC115" s="72">
        <f t="shared" si="204"/>
        <v>0.14367306913597166</v>
      </c>
      <c r="ED115" s="74">
        <f t="shared" si="204"/>
        <v>3.3154594927201471E-2</v>
      </c>
      <c r="EE115" s="74">
        <f t="shared" si="204"/>
        <v>0.13639586736868808</v>
      </c>
      <c r="EF115" s="74">
        <f t="shared" si="204"/>
        <v>0.10143619077151514</v>
      </c>
      <c r="EG115" s="75">
        <f t="shared" si="204"/>
        <v>3.052853945303181E-2</v>
      </c>
      <c r="EH115" s="75">
        <f t="shared" si="204"/>
        <v>4.1288801455814005E-2</v>
      </c>
      <c r="EI115" s="75">
        <f t="shared" si="204"/>
        <v>1.8155000030323606E-2</v>
      </c>
      <c r="EJ115" s="76">
        <f t="shared" si="204"/>
        <v>2.2330531714923378E-2</v>
      </c>
    </row>
    <row r="116" spans="1:140" x14ac:dyDescent="0.25">
      <c r="A116" s="3">
        <v>37376</v>
      </c>
      <c r="B116" s="4"/>
      <c r="C116" s="22">
        <v>1.5E-3</v>
      </c>
      <c r="D116" s="22"/>
      <c r="E116" s="22">
        <v>-5.1100000000000007E-2</v>
      </c>
      <c r="F116" s="22">
        <v>5.8400000000000001E-2</v>
      </c>
      <c r="G116" s="22">
        <v>4.2099999999999999E-2</v>
      </c>
      <c r="H116" s="22">
        <v>7.9200000000000007E-2</v>
      </c>
      <c r="J116" s="7">
        <v>6.0350375740900004E-3</v>
      </c>
      <c r="K116" s="7">
        <v>5.2046505603499998E-3</v>
      </c>
      <c r="L116" s="7">
        <v>2.0417173894099999E-2</v>
      </c>
      <c r="M116" s="9">
        <v>1.6929340389399999E-2</v>
      </c>
      <c r="N116" s="9">
        <v>-1.61897186586E-2</v>
      </c>
      <c r="O116" s="9">
        <v>1.1504398853200001E-3</v>
      </c>
      <c r="P116" s="10">
        <v>7.3132679505999998E-3</v>
      </c>
      <c r="Q116" s="10">
        <v>1.20669789165E-2</v>
      </c>
      <c r="R116" s="10">
        <v>1.3435961817E-2</v>
      </c>
      <c r="S116" s="13">
        <v>7.8933590150899995E-3</v>
      </c>
      <c r="T116" s="27"/>
      <c r="U116" s="7">
        <f t="shared" si="178"/>
        <v>4.5350375740899999E-3</v>
      </c>
      <c r="V116" s="7">
        <f t="shared" si="178"/>
        <v>3.7046505603499998E-3</v>
      </c>
      <c r="W116" s="7">
        <f t="shared" si="178"/>
        <v>1.8917173894099998E-2</v>
      </c>
      <c r="X116" s="9">
        <f t="shared" si="178"/>
        <v>1.54293403894E-2</v>
      </c>
      <c r="Y116" s="9">
        <f t="shared" si="178"/>
        <v>-1.7689718658600001E-2</v>
      </c>
      <c r="Z116" s="9">
        <f t="shared" si="176"/>
        <v>-3.4956011467999993E-4</v>
      </c>
      <c r="AA116" s="10">
        <f t="shared" si="176"/>
        <v>5.8132679506000002E-3</v>
      </c>
      <c r="AB116" s="10">
        <f t="shared" si="176"/>
        <v>1.05669789165E-2</v>
      </c>
      <c r="AC116" s="10">
        <f t="shared" si="176"/>
        <v>1.1935961817000001E-2</v>
      </c>
      <c r="AD116" s="13">
        <f t="shared" si="176"/>
        <v>6.3933590150899999E-3</v>
      </c>
      <c r="AF116" s="7">
        <f t="shared" si="146"/>
        <v>2.5364181235504834E-2</v>
      </c>
      <c r="AG116" s="7">
        <f t="shared" si="136"/>
        <v>1.2586454912069967E-2</v>
      </c>
      <c r="AH116" s="7">
        <f t="shared" si="137"/>
        <v>-2.4458464871347299E-2</v>
      </c>
      <c r="AI116" s="9">
        <f t="shared" si="138"/>
        <v>1.68766640809941E-2</v>
      </c>
      <c r="AJ116" s="9">
        <f t="shared" si="139"/>
        <v>-2.4256328781310163E-2</v>
      </c>
      <c r="AK116" s="9">
        <f t="shared" si="140"/>
        <v>2.61083450077149E-2</v>
      </c>
      <c r="AL116" s="10">
        <f t="shared" si="141"/>
        <v>1.5807140162710311E-2</v>
      </c>
      <c r="AM116" s="10">
        <f t="shared" si="142"/>
        <v>1.6735827165172107E-2</v>
      </c>
      <c r="AN116" s="10">
        <f t="shared" si="143"/>
        <v>1.7307062317129775E-2</v>
      </c>
      <c r="AO116" s="13">
        <f t="shared" si="144"/>
        <v>1.8291250819325193E-2</v>
      </c>
      <c r="AQ116" s="31">
        <f t="shared" si="202"/>
        <v>2.6784018238428393</v>
      </c>
      <c r="AR116" s="31">
        <f t="shared" si="202"/>
        <v>2.3852460430101812</v>
      </c>
      <c r="AS116" s="31">
        <f t="shared" si="202"/>
        <v>0.89594710210849571</v>
      </c>
      <c r="AT116" s="32">
        <f t="shared" si="202"/>
        <v>2.9410425132408853</v>
      </c>
      <c r="AU116" s="32">
        <f t="shared" si="202"/>
        <v>1.353286783725568</v>
      </c>
      <c r="AV116" s="32">
        <f t="shared" si="202"/>
        <v>1.5528155810060802</v>
      </c>
      <c r="AW116" s="33">
        <f t="shared" si="202"/>
        <v>2.4716191328067993</v>
      </c>
      <c r="AX116" s="33">
        <f t="shared" si="202"/>
        <v>2.2475372848740451</v>
      </c>
      <c r="AY116" s="33">
        <f t="shared" si="202"/>
        <v>1.7268664420945297</v>
      </c>
      <c r="AZ116" s="34">
        <f t="shared" si="202"/>
        <v>2.4046115190023536</v>
      </c>
      <c r="BB116" s="31">
        <f>MAX(AQ$17:AQ116)</f>
        <v>3.0569826925210291</v>
      </c>
      <c r="BC116" s="31">
        <f>MAX(AR$17:AR116)</f>
        <v>2.3852460430101812</v>
      </c>
      <c r="BD116" s="31">
        <f>MAX(AS$17:AS116)</f>
        <v>1.2376229712026849</v>
      </c>
      <c r="BE116" s="32">
        <f>MAX(AT$17:AT116)</f>
        <v>2.9410425132408853</v>
      </c>
      <c r="BF116" s="32">
        <f>MAX(AU$17:AU116)</f>
        <v>1.5438962452409504</v>
      </c>
      <c r="BG116" s="32">
        <f>MAX(AV$17:AV116)</f>
        <v>1.7414021417747874</v>
      </c>
      <c r="BH116" s="33">
        <f>MAX(AW$17:AW116)</f>
        <v>2.4716191328067993</v>
      </c>
      <c r="BI116" s="33">
        <f>MAX(AX$17:AX116)</f>
        <v>2.2936810350790116</v>
      </c>
      <c r="BJ116" s="33">
        <f>MAX(AY$17:AY116)</f>
        <v>1.7268664420945297</v>
      </c>
      <c r="BK116" s="34">
        <f>MAX(AZ$17:AZ116)</f>
        <v>2.4046115190023536</v>
      </c>
      <c r="BM116" s="7">
        <f t="shared" si="147"/>
        <v>0.12384135167150132</v>
      </c>
      <c r="BN116" s="7">
        <f t="shared" si="147"/>
        <v>0</v>
      </c>
      <c r="BO116" s="7">
        <f t="shared" si="147"/>
        <v>0.27607427871362056</v>
      </c>
      <c r="BP116" s="9">
        <f t="shared" si="147"/>
        <v>0</v>
      </c>
      <c r="BQ116" s="9">
        <f t="shared" si="147"/>
        <v>0.12346002012954869</v>
      </c>
      <c r="BR116" s="9">
        <f t="shared" si="147"/>
        <v>0.10829581303747859</v>
      </c>
      <c r="BS116" s="10">
        <f t="shared" si="147"/>
        <v>0</v>
      </c>
      <c r="BT116" s="10">
        <f t="shared" si="167"/>
        <v>2.0117771171865174E-2</v>
      </c>
      <c r="BU116" s="10">
        <f t="shared" si="167"/>
        <v>0</v>
      </c>
      <c r="BV116" s="13">
        <f t="shared" si="167"/>
        <v>0</v>
      </c>
      <c r="BX116" s="72">
        <f t="shared" si="161"/>
        <v>6.0350375740899995E-3</v>
      </c>
      <c r="BY116" s="72">
        <f t="shared" si="161"/>
        <v>5.2046505603499998E-3</v>
      </c>
      <c r="BZ116" s="72">
        <f t="shared" si="161"/>
        <v>1.1722259298625118E-2</v>
      </c>
      <c r="CA116" s="9">
        <f t="shared" si="161"/>
        <v>1.6929340389399999E-2</v>
      </c>
      <c r="CB116" s="9">
        <f t="shared" si="161"/>
        <v>-8.0459599948225716E-3</v>
      </c>
      <c r="CC116" s="9">
        <f t="shared" si="161"/>
        <v>1.1553891544809846E-3</v>
      </c>
      <c r="CD116" s="10">
        <f t="shared" si="161"/>
        <v>7.3132679505999998E-3</v>
      </c>
      <c r="CE116" s="10">
        <f t="shared" si="170"/>
        <v>1.20669789165E-2</v>
      </c>
      <c r="CF116" s="10">
        <f t="shared" si="170"/>
        <v>1.3435961817E-2</v>
      </c>
      <c r="CG116" s="13">
        <f t="shared" si="170"/>
        <v>7.8933590150899995E-3</v>
      </c>
      <c r="CI116" s="31">
        <f t="shared" si="203"/>
        <v>2.5444584335459157</v>
      </c>
      <c r="CJ116" s="31">
        <f t="shared" si="203"/>
        <v>2.3852460430101812</v>
      </c>
      <c r="CK116" s="31">
        <f t="shared" si="203"/>
        <v>1.1504472783745829</v>
      </c>
      <c r="CL116" s="32">
        <f t="shared" si="203"/>
        <v>2.5319791918344654</v>
      </c>
      <c r="CM116" s="32">
        <f t="shared" si="203"/>
        <v>1.3858311524598921</v>
      </c>
      <c r="CN116" s="32">
        <f t="shared" si="203"/>
        <v>2.0528349854870016</v>
      </c>
      <c r="CO116" s="33">
        <f t="shared" si="203"/>
        <v>2.2666610230352529</v>
      </c>
      <c r="CP116" s="33">
        <f t="shared" si="203"/>
        <v>2.2240352916111354</v>
      </c>
      <c r="CQ116" s="33">
        <f t="shared" si="203"/>
        <v>1.7053232473633608</v>
      </c>
      <c r="CR116" s="34">
        <f t="shared" si="203"/>
        <v>2.3501294901867773</v>
      </c>
      <c r="CT116" s="31">
        <f>MAX(CI$17:CI116)</f>
        <v>2.6577707934460681</v>
      </c>
      <c r="CU116" s="31">
        <f>MAX(CJ$17:CJ116)</f>
        <v>2.3852460430101812</v>
      </c>
      <c r="CV116" s="31">
        <f>MAX(CK$17:CK116)</f>
        <v>1.21889384992961</v>
      </c>
      <c r="CW116" s="32">
        <f>MAX(CL$17:CL116)</f>
        <v>2.5319791918344654</v>
      </c>
      <c r="CX116" s="32">
        <f>MAX(CM$17:CM116)</f>
        <v>1.5172186183252678</v>
      </c>
      <c r="CY116" s="32">
        <f>MAX(CN$17:CN116)</f>
        <v>2.0528349854870016</v>
      </c>
      <c r="CZ116" s="33">
        <f>MAX(CO$17:CO116)</f>
        <v>2.2666610230352529</v>
      </c>
      <c r="DA116" s="33">
        <f>MAX(CP$17:CP116)</f>
        <v>2.2696965269703013</v>
      </c>
      <c r="DB116" s="33">
        <f>MAX(CQ$17:CQ116)</f>
        <v>1.7053232473633608</v>
      </c>
      <c r="DC116" s="34">
        <f>MAX(CR$17:CR116)</f>
        <v>2.3501294901867773</v>
      </c>
      <c r="DE116" s="7">
        <f t="shared" si="148"/>
        <v>4.2634361164467276E-2</v>
      </c>
      <c r="DF116" s="7">
        <f t="shared" si="148"/>
        <v>0</v>
      </c>
      <c r="DG116" s="7">
        <f t="shared" si="148"/>
        <v>5.6154661506397641E-2</v>
      </c>
      <c r="DH116" s="9">
        <f t="shared" si="148"/>
        <v>0</v>
      </c>
      <c r="DI116" s="9">
        <f t="shared" si="148"/>
        <v>8.6597583419061597E-2</v>
      </c>
      <c r="DJ116" s="9">
        <f t="shared" si="148"/>
        <v>0</v>
      </c>
      <c r="DK116" s="10">
        <f t="shared" si="148"/>
        <v>0</v>
      </c>
      <c r="DL116" s="10">
        <f t="shared" si="168"/>
        <v>2.0117771171865285E-2</v>
      </c>
      <c r="DM116" s="10">
        <f t="shared" si="168"/>
        <v>0</v>
      </c>
      <c r="DN116" s="13">
        <f t="shared" si="168"/>
        <v>0</v>
      </c>
      <c r="DP116" s="31">
        <f t="shared" si="149"/>
        <v>1</v>
      </c>
      <c r="DQ116" s="31">
        <f t="shared" si="150"/>
        <v>1</v>
      </c>
      <c r="DR116" s="31">
        <f t="shared" si="151"/>
        <v>0.56724904336979931</v>
      </c>
      <c r="DS116" s="32">
        <f t="shared" si="152"/>
        <v>1</v>
      </c>
      <c r="DT116" s="32">
        <f t="shared" si="153"/>
        <v>0.56439513365498784</v>
      </c>
      <c r="DU116" s="32">
        <f t="shared" si="154"/>
        <v>0.97391866652490311</v>
      </c>
      <c r="DV116" s="33">
        <f t="shared" si="155"/>
        <v>1</v>
      </c>
      <c r="DW116" s="33">
        <f t="shared" si="156"/>
        <v>1</v>
      </c>
      <c r="DX116" s="33">
        <f t="shared" si="157"/>
        <v>1</v>
      </c>
      <c r="DY116" s="34">
        <f t="shared" si="158"/>
        <v>1</v>
      </c>
      <c r="EA116" s="72">
        <f t="shared" ref="EA116:EJ116" si="205">STDEV(U104:U115)*SQRT(12)</f>
        <v>3.2512586290265606E-2</v>
      </c>
      <c r="EB116" s="72">
        <f t="shared" si="205"/>
        <v>1.52427598906995E-2</v>
      </c>
      <c r="EC116" s="72">
        <f t="shared" si="205"/>
        <v>0.14329117069110414</v>
      </c>
      <c r="ED116" s="74">
        <f t="shared" si="205"/>
        <v>3.2867928924858514E-2</v>
      </c>
      <c r="EE116" s="74">
        <f t="shared" si="205"/>
        <v>0.12603605987821428</v>
      </c>
      <c r="EF116" s="74">
        <f t="shared" si="205"/>
        <v>0.10267797860042659</v>
      </c>
      <c r="EG116" s="75">
        <f t="shared" si="205"/>
        <v>3.0150856019752918E-2</v>
      </c>
      <c r="EH116" s="75">
        <f t="shared" si="205"/>
        <v>4.0842026830880611E-2</v>
      </c>
      <c r="EI116" s="75">
        <f t="shared" si="205"/>
        <v>1.7027706332630774E-2</v>
      </c>
      <c r="EJ116" s="76">
        <f t="shared" si="205"/>
        <v>2.0847569794859772E-2</v>
      </c>
    </row>
    <row r="117" spans="1:140" x14ac:dyDescent="0.25">
      <c r="A117" s="3">
        <v>37407</v>
      </c>
      <c r="B117" s="4"/>
      <c r="C117" s="22">
        <v>1.4000000000000002E-3</v>
      </c>
      <c r="D117" s="22"/>
      <c r="E117" s="22">
        <v>-1.1899999999999999E-2</v>
      </c>
      <c r="F117" s="22">
        <v>-3.6799999999999999E-2</v>
      </c>
      <c r="G117" s="22">
        <v>2.46E-2</v>
      </c>
      <c r="H117" s="22">
        <v>3.0499999999999999E-2</v>
      </c>
      <c r="J117" s="7">
        <v>7.9422100415700008E-3</v>
      </c>
      <c r="K117" s="7">
        <v>1.28369292528E-2</v>
      </c>
      <c r="L117" s="7">
        <v>1.1895608317300001E-2</v>
      </c>
      <c r="M117" s="9">
        <v>7.7626323483000002E-3</v>
      </c>
      <c r="N117" s="9">
        <v>3.5073700386099999E-2</v>
      </c>
      <c r="O117" s="9">
        <v>-7.3884162174599997E-3</v>
      </c>
      <c r="P117" s="10">
        <v>1.10022413034E-3</v>
      </c>
      <c r="Q117" s="10">
        <v>2.2640152353800001E-3</v>
      </c>
      <c r="R117" s="10">
        <v>1.43943772433E-2</v>
      </c>
      <c r="S117" s="13">
        <v>6.6874295905000004E-3</v>
      </c>
      <c r="T117" s="27"/>
      <c r="U117" s="7">
        <f t="shared" si="178"/>
        <v>6.5422100415700006E-3</v>
      </c>
      <c r="V117" s="7">
        <f t="shared" si="178"/>
        <v>1.14369292528E-2</v>
      </c>
      <c r="W117" s="7">
        <f t="shared" si="178"/>
        <v>1.0495608317300001E-2</v>
      </c>
      <c r="X117" s="9">
        <f t="shared" si="178"/>
        <v>6.3626323483E-3</v>
      </c>
      <c r="Y117" s="9">
        <f t="shared" si="178"/>
        <v>3.36737003861E-2</v>
      </c>
      <c r="Z117" s="9">
        <f t="shared" si="176"/>
        <v>-8.7884162174599999E-3</v>
      </c>
      <c r="AA117" s="10">
        <f t="shared" si="176"/>
        <v>-2.9977586966000022E-4</v>
      </c>
      <c r="AB117" s="10">
        <f t="shared" si="176"/>
        <v>8.6401523537999987E-4</v>
      </c>
      <c r="AC117" s="10">
        <f t="shared" si="176"/>
        <v>1.29943772433E-2</v>
      </c>
      <c r="AD117" s="13">
        <f t="shared" si="176"/>
        <v>5.2874295905000002E-3</v>
      </c>
      <c r="AF117" s="7">
        <f t="shared" si="146"/>
        <v>9.3523779011991347E-3</v>
      </c>
      <c r="AG117" s="7">
        <f t="shared" si="136"/>
        <v>1.2815282987465733E-2</v>
      </c>
      <c r="AH117" s="7">
        <f t="shared" si="137"/>
        <v>6.9732560834332054E-4</v>
      </c>
      <c r="AI117" s="9">
        <f t="shared" si="138"/>
        <v>1.8764910980553166E-3</v>
      </c>
      <c r="AJ117" s="9">
        <f t="shared" si="139"/>
        <v>2.989443888260027E-2</v>
      </c>
      <c r="AK117" s="9">
        <f t="shared" si="140"/>
        <v>-3.6628844576342863E-3</v>
      </c>
      <c r="AL117" s="10">
        <f t="shared" si="141"/>
        <v>-6.4351673920192689E-4</v>
      </c>
      <c r="AM117" s="10">
        <f t="shared" si="142"/>
        <v>2.2317091048395252E-4</v>
      </c>
      <c r="AN117" s="10">
        <f t="shared" si="143"/>
        <v>1.3342107186075421E-2</v>
      </c>
      <c r="AO117" s="13">
        <f t="shared" si="144"/>
        <v>5.763163438761338E-3</v>
      </c>
      <c r="AQ117" s="31">
        <f t="shared" si="202"/>
        <v>2.6996742537035234</v>
      </c>
      <c r="AR117" s="31">
        <f t="shared" si="202"/>
        <v>2.4158652777148242</v>
      </c>
      <c r="AS117" s="31">
        <f t="shared" si="202"/>
        <v>0.9066049379081984</v>
      </c>
      <c r="AT117" s="32">
        <f t="shared" si="202"/>
        <v>2.9638727449918947</v>
      </c>
      <c r="AU117" s="32">
        <f t="shared" si="202"/>
        <v>1.4007515589144273</v>
      </c>
      <c r="AV117" s="32">
        <f t="shared" si="202"/>
        <v>1.5413427331846503</v>
      </c>
      <c r="AW117" s="33">
        <f t="shared" si="202"/>
        <v>2.4743384678177232</v>
      </c>
      <c r="AX117" s="33">
        <f t="shared" si="202"/>
        <v>2.2526257435290842</v>
      </c>
      <c r="AY117" s="33">
        <f t="shared" si="202"/>
        <v>1.7517236091108335</v>
      </c>
      <c r="AZ117" s="34">
        <f t="shared" si="202"/>
        <v>2.4206921892281867</v>
      </c>
      <c r="BB117" s="31">
        <f>MAX(AQ$17:AQ117)</f>
        <v>3.0569826925210291</v>
      </c>
      <c r="BC117" s="31">
        <f>MAX(AR$17:AR117)</f>
        <v>2.4158652777148242</v>
      </c>
      <c r="BD117" s="31">
        <f>MAX(AS$17:AS117)</f>
        <v>1.2376229712026849</v>
      </c>
      <c r="BE117" s="32">
        <f>MAX(AT$17:AT117)</f>
        <v>2.9638727449918947</v>
      </c>
      <c r="BF117" s="32">
        <f>MAX(AU$17:AU117)</f>
        <v>1.5438962452409504</v>
      </c>
      <c r="BG117" s="32">
        <f>MAX(AV$17:AV117)</f>
        <v>1.7414021417747874</v>
      </c>
      <c r="BH117" s="33">
        <f>MAX(AW$17:AW117)</f>
        <v>2.4743384678177232</v>
      </c>
      <c r="BI117" s="33">
        <f>MAX(AX$17:AX117)</f>
        <v>2.2936810350790116</v>
      </c>
      <c r="BJ117" s="33">
        <f>MAX(AY$17:AY117)</f>
        <v>1.7517236091108335</v>
      </c>
      <c r="BK117" s="34">
        <f>MAX(AZ$17:AZ117)</f>
        <v>2.4206921892281867</v>
      </c>
      <c r="BM117" s="7">
        <f t="shared" si="147"/>
        <v>0.11688271565673827</v>
      </c>
      <c r="BN117" s="7">
        <f t="shared" si="147"/>
        <v>0</v>
      </c>
      <c r="BO117" s="7">
        <f t="shared" si="147"/>
        <v>0.26746274188237884</v>
      </c>
      <c r="BP117" s="9">
        <f t="shared" si="147"/>
        <v>0</v>
      </c>
      <c r="BQ117" s="9">
        <f t="shared" si="147"/>
        <v>9.2716519499134495E-2</v>
      </c>
      <c r="BR117" s="9">
        <f t="shared" si="147"/>
        <v>0.11488409471360947</v>
      </c>
      <c r="BS117" s="10">
        <f t="shared" si="147"/>
        <v>0</v>
      </c>
      <c r="BT117" s="10">
        <f t="shared" si="167"/>
        <v>1.7899302876920341E-2</v>
      </c>
      <c r="BU117" s="10">
        <f t="shared" si="167"/>
        <v>0</v>
      </c>
      <c r="BV117" s="13">
        <f t="shared" si="167"/>
        <v>0</v>
      </c>
      <c r="BX117" s="72">
        <f t="shared" si="161"/>
        <v>7.9422100415700008E-3</v>
      </c>
      <c r="BY117" s="72">
        <f t="shared" si="161"/>
        <v>1.28369292528E-2</v>
      </c>
      <c r="BZ117" s="72">
        <f t="shared" si="161"/>
        <v>7.3536237775725342E-3</v>
      </c>
      <c r="CA117" s="9">
        <f t="shared" si="161"/>
        <v>7.7626323483000002E-3</v>
      </c>
      <c r="CB117" s="9">
        <f t="shared" si="161"/>
        <v>2.0405272630070928E-2</v>
      </c>
      <c r="CC117" s="9">
        <f t="shared" si="161"/>
        <v>-7.1592026033744753E-3</v>
      </c>
      <c r="CD117" s="10">
        <f t="shared" si="161"/>
        <v>1.10022413034E-3</v>
      </c>
      <c r="CE117" s="10">
        <f t="shared" si="170"/>
        <v>2.2640152353800001E-3</v>
      </c>
      <c r="CF117" s="10">
        <f t="shared" si="170"/>
        <v>1.43943772433E-2</v>
      </c>
      <c r="CG117" s="13">
        <f t="shared" si="170"/>
        <v>6.6874295905000004E-3</v>
      </c>
      <c r="CI117" s="31">
        <f t="shared" si="203"/>
        <v>2.5646670568671817</v>
      </c>
      <c r="CJ117" s="31">
        <f t="shared" si="203"/>
        <v>2.4158652777148242</v>
      </c>
      <c r="CK117" s="31">
        <f t="shared" si="203"/>
        <v>1.1589072348356817</v>
      </c>
      <c r="CL117" s="32">
        <f t="shared" si="203"/>
        <v>2.5516340154142223</v>
      </c>
      <c r="CM117" s="32">
        <f t="shared" si="203"/>
        <v>1.4141094149450817</v>
      </c>
      <c r="CN117" s="32">
        <f t="shared" si="203"/>
        <v>2.0381383239146049</v>
      </c>
      <c r="CO117" s="33">
        <f t="shared" si="203"/>
        <v>2.2691548581880974</v>
      </c>
      <c r="CP117" s="33">
        <f t="shared" si="203"/>
        <v>2.2290705413953655</v>
      </c>
      <c r="CQ117" s="33">
        <f t="shared" si="203"/>
        <v>1.7298703135076783</v>
      </c>
      <c r="CR117" s="34">
        <f t="shared" si="203"/>
        <v>2.365845815680959</v>
      </c>
      <c r="CT117" s="31">
        <f>MAX(CI$17:CI117)</f>
        <v>2.6577707934460681</v>
      </c>
      <c r="CU117" s="31">
        <f>MAX(CJ$17:CJ117)</f>
        <v>2.4158652777148242</v>
      </c>
      <c r="CV117" s="31">
        <f>MAX(CK$17:CK117)</f>
        <v>1.21889384992961</v>
      </c>
      <c r="CW117" s="32">
        <f>MAX(CL$17:CL117)</f>
        <v>2.5516340154142223</v>
      </c>
      <c r="CX117" s="32">
        <f>MAX(CM$17:CM117)</f>
        <v>1.5172186183252678</v>
      </c>
      <c r="CY117" s="32">
        <f>MAX(CN$17:CN117)</f>
        <v>2.0528349854870016</v>
      </c>
      <c r="CZ117" s="33">
        <f>MAX(CO$17:CO117)</f>
        <v>2.2691548581880974</v>
      </c>
      <c r="DA117" s="33">
        <f>MAX(CP$17:CP117)</f>
        <v>2.2696965269703013</v>
      </c>
      <c r="DB117" s="33">
        <f>MAX(CQ$17:CQ117)</f>
        <v>1.7298703135076783</v>
      </c>
      <c r="DC117" s="34">
        <f>MAX(CR$17:CR117)</f>
        <v>2.365845815680959</v>
      </c>
      <c r="DE117" s="7">
        <f t="shared" si="148"/>
        <v>3.5030762174253598E-2</v>
      </c>
      <c r="DF117" s="7">
        <f t="shared" si="148"/>
        <v>0</v>
      </c>
      <c r="DG117" s="7">
        <f t="shared" si="148"/>
        <v>4.9213977982900232E-2</v>
      </c>
      <c r="DH117" s="9">
        <f t="shared" si="148"/>
        <v>0</v>
      </c>
      <c r="DI117" s="9">
        <f t="shared" si="148"/>
        <v>6.7959358087761851E-2</v>
      </c>
      <c r="DJ117" s="9">
        <f t="shared" si="148"/>
        <v>7.1592026033744458E-3</v>
      </c>
      <c r="DK117" s="10">
        <f t="shared" si="148"/>
        <v>0</v>
      </c>
      <c r="DL117" s="10">
        <f t="shared" si="168"/>
        <v>1.7899302876920417E-2</v>
      </c>
      <c r="DM117" s="10">
        <f t="shared" si="168"/>
        <v>0</v>
      </c>
      <c r="DN117" s="13">
        <f t="shared" si="168"/>
        <v>0</v>
      </c>
      <c r="DP117" s="31">
        <f t="shared" si="149"/>
        <v>1</v>
      </c>
      <c r="DQ117" s="31">
        <f t="shared" si="150"/>
        <v>1</v>
      </c>
      <c r="DR117" s="31">
        <f t="shared" si="151"/>
        <v>0.6544911906995361</v>
      </c>
      <c r="DS117" s="32">
        <f t="shared" si="152"/>
        <v>1</v>
      </c>
      <c r="DT117" s="32">
        <f t="shared" si="153"/>
        <v>0.6787017351575888</v>
      </c>
      <c r="DU117" s="32">
        <f t="shared" si="154"/>
        <v>0.96511790897915906</v>
      </c>
      <c r="DV117" s="33">
        <f t="shared" si="155"/>
        <v>1</v>
      </c>
      <c r="DW117" s="33">
        <f t="shared" si="156"/>
        <v>1</v>
      </c>
      <c r="DX117" s="33">
        <f t="shared" si="157"/>
        <v>1</v>
      </c>
      <c r="DY117" s="34">
        <f t="shared" si="158"/>
        <v>1</v>
      </c>
      <c r="EA117" s="72">
        <f t="shared" ref="EA117:EJ117" si="206">STDEV(U105:U116)*SQRT(12)</f>
        <v>3.2722918045755632E-2</v>
      </c>
      <c r="EB117" s="72">
        <f t="shared" si="206"/>
        <v>1.2927610647068091E-2</v>
      </c>
      <c r="EC117" s="72">
        <f t="shared" si="206"/>
        <v>0.12772569266061146</v>
      </c>
      <c r="ED117" s="74">
        <f t="shared" si="206"/>
        <v>3.2933214771654236E-2</v>
      </c>
      <c r="EE117" s="74">
        <f t="shared" si="206"/>
        <v>0.11396299232895496</v>
      </c>
      <c r="EF117" s="74">
        <f t="shared" si="206"/>
        <v>0.10114163070029239</v>
      </c>
      <c r="EG117" s="75">
        <f t="shared" si="206"/>
        <v>3.0164275107925079E-2</v>
      </c>
      <c r="EH117" s="75">
        <f t="shared" si="206"/>
        <v>4.1336744613355729E-2</v>
      </c>
      <c r="EI117" s="75">
        <f t="shared" si="206"/>
        <v>1.8145175499459924E-2</v>
      </c>
      <c r="EJ117" s="76">
        <f t="shared" si="206"/>
        <v>2.1353881911472385E-2</v>
      </c>
    </row>
    <row r="118" spans="1:140" x14ac:dyDescent="0.25">
      <c r="A118" s="3">
        <v>37435</v>
      </c>
      <c r="B118" s="4"/>
      <c r="C118" s="22">
        <v>1.3000000000000002E-3</v>
      </c>
      <c r="D118" s="22"/>
      <c r="E118" s="22">
        <v>-7.1599999999999997E-2</v>
      </c>
      <c r="F118" s="22">
        <v>3.5499999999999997E-2</v>
      </c>
      <c r="G118" s="22">
        <v>1.47E-2</v>
      </c>
      <c r="H118" s="22">
        <v>6.1900000000000004E-2</v>
      </c>
      <c r="J118" s="7">
        <v>-1.2638962118000001E-2</v>
      </c>
      <c r="K118" s="7">
        <v>5.1526932982199998E-3</v>
      </c>
      <c r="L118" s="7">
        <v>7.6205305778799998E-2</v>
      </c>
      <c r="M118" s="9">
        <v>1.4164931508699999E-2</v>
      </c>
      <c r="N118" s="9">
        <v>8.6256035138700005E-2</v>
      </c>
      <c r="O118" s="9">
        <v>-3.7576677554400001E-2</v>
      </c>
      <c r="P118" s="10">
        <v>-2.93053512556E-2</v>
      </c>
      <c r="Q118" s="10">
        <v>-3.3649060208599999E-3</v>
      </c>
      <c r="R118" s="10">
        <v>6.45250702663E-3</v>
      </c>
      <c r="S118" s="13">
        <v>-8.4903543072800004E-3</v>
      </c>
      <c r="T118" s="27"/>
      <c r="U118" s="7">
        <f t="shared" si="178"/>
        <v>-1.3938962118000001E-2</v>
      </c>
      <c r="V118" s="7">
        <f t="shared" si="178"/>
        <v>3.8526932982199998E-3</v>
      </c>
      <c r="W118" s="7">
        <f t="shared" si="178"/>
        <v>7.4905305778800002E-2</v>
      </c>
      <c r="X118" s="9">
        <f t="shared" si="178"/>
        <v>1.2864931508699998E-2</v>
      </c>
      <c r="Y118" s="9">
        <f t="shared" si="178"/>
        <v>8.4956035138700009E-2</v>
      </c>
      <c r="Z118" s="9">
        <f t="shared" si="176"/>
        <v>-3.8876677554400003E-2</v>
      </c>
      <c r="AA118" s="10">
        <f t="shared" si="176"/>
        <v>-3.0605351255599999E-2</v>
      </c>
      <c r="AB118" s="10">
        <f t="shared" si="176"/>
        <v>-4.6649060208600003E-3</v>
      </c>
      <c r="AC118" s="10">
        <f t="shared" si="176"/>
        <v>5.15250702663E-3</v>
      </c>
      <c r="AD118" s="13">
        <f t="shared" si="176"/>
        <v>-9.7903543072800012E-3</v>
      </c>
      <c r="AF118" s="7">
        <f t="shared" si="146"/>
        <v>1.6313370419348674E-2</v>
      </c>
      <c r="AG118" s="7">
        <f t="shared" si="136"/>
        <v>1.6658496059368838E-2</v>
      </c>
      <c r="AH118" s="7">
        <f t="shared" si="137"/>
        <v>1.397008030013696E-2</v>
      </c>
      <c r="AI118" s="9">
        <f t="shared" si="138"/>
        <v>1.7415215182633257E-2</v>
      </c>
      <c r="AJ118" s="9">
        <f t="shared" si="139"/>
        <v>7.6931755457474188E-2</v>
      </c>
      <c r="AK118" s="9">
        <f t="shared" si="140"/>
        <v>-1.2628118724982706E-3</v>
      </c>
      <c r="AL118" s="10">
        <f t="shared" si="141"/>
        <v>-1.5205329345176658E-2</v>
      </c>
      <c r="AM118" s="10">
        <f t="shared" si="142"/>
        <v>5.0651334971525954E-3</v>
      </c>
      <c r="AN118" s="10">
        <f t="shared" si="143"/>
        <v>1.3150625292723147E-2</v>
      </c>
      <c r="AO118" s="13">
        <f t="shared" si="144"/>
        <v>8.0808598974006982E-3</v>
      </c>
      <c r="AQ118" s="31">
        <f t="shared" si="202"/>
        <v>2.6655531730800246</v>
      </c>
      <c r="AR118" s="31">
        <f t="shared" si="202"/>
        <v>2.4283134905407078</v>
      </c>
      <c r="AS118" s="31">
        <f t="shared" si="202"/>
        <v>0.97569304442206262</v>
      </c>
      <c r="AT118" s="32">
        <f t="shared" si="202"/>
        <v>3.0058557994252078</v>
      </c>
      <c r="AU118" s="32">
        <f t="shared" si="202"/>
        <v>1.5215748346007389</v>
      </c>
      <c r="AV118" s="32">
        <f t="shared" si="202"/>
        <v>1.4834241942989532</v>
      </c>
      <c r="AW118" s="33">
        <f t="shared" si="202"/>
        <v>2.4018271098930817</v>
      </c>
      <c r="AX118" s="33">
        <f t="shared" si="202"/>
        <v>2.2450458696019386</v>
      </c>
      <c r="AY118" s="33">
        <f t="shared" si="202"/>
        <v>1.7630266180073346</v>
      </c>
      <c r="AZ118" s="34">
        <f t="shared" si="202"/>
        <v>2.4001396548727745</v>
      </c>
      <c r="BB118" s="31">
        <f>MAX(AQ$17:AQ118)</f>
        <v>3.0569826925210291</v>
      </c>
      <c r="BC118" s="31">
        <f>MAX(AR$17:AR118)</f>
        <v>2.4283134905407078</v>
      </c>
      <c r="BD118" s="31">
        <f>MAX(AS$17:AS118)</f>
        <v>1.2376229712026849</v>
      </c>
      <c r="BE118" s="32">
        <f>MAX(AT$17:AT118)</f>
        <v>3.0058557994252078</v>
      </c>
      <c r="BF118" s="32">
        <f>MAX(AU$17:AU118)</f>
        <v>1.5438962452409504</v>
      </c>
      <c r="BG118" s="32">
        <f>MAX(AV$17:AV118)</f>
        <v>1.7414021417747874</v>
      </c>
      <c r="BH118" s="33">
        <f>MAX(AW$17:AW118)</f>
        <v>2.4743384678177232</v>
      </c>
      <c r="BI118" s="33">
        <f>MAX(AX$17:AX118)</f>
        <v>2.2936810350790116</v>
      </c>
      <c r="BJ118" s="33">
        <f>MAX(AY$17:AY118)</f>
        <v>1.7630266180073346</v>
      </c>
      <c r="BK118" s="34">
        <f>MAX(AZ$17:AZ118)</f>
        <v>2.4206921892281867</v>
      </c>
      <c r="BM118" s="7">
        <f t="shared" si="147"/>
        <v>0.12804440155930383</v>
      </c>
      <c r="BN118" s="7">
        <f t="shared" si="147"/>
        <v>0</v>
      </c>
      <c r="BO118" s="7">
        <f t="shared" si="147"/>
        <v>0.21163951613316184</v>
      </c>
      <c r="BP118" s="9">
        <f t="shared" si="147"/>
        <v>0</v>
      </c>
      <c r="BQ118" s="9">
        <f t="shared" si="147"/>
        <v>1.4457843724289777E-2</v>
      </c>
      <c r="BR118" s="9">
        <f t="shared" si="147"/>
        <v>0.14814380968482696</v>
      </c>
      <c r="BS118" s="10">
        <f t="shared" si="147"/>
        <v>2.9305351255599993E-2</v>
      </c>
      <c r="BT118" s="10">
        <f t="shared" si="167"/>
        <v>2.1203979425760723E-2</v>
      </c>
      <c r="BU118" s="10">
        <f t="shared" si="167"/>
        <v>0</v>
      </c>
      <c r="BV118" s="13">
        <f t="shared" si="167"/>
        <v>8.4903543072798668E-3</v>
      </c>
      <c r="BX118" s="72">
        <f t="shared" si="161"/>
        <v>-1.2638962118000001E-2</v>
      </c>
      <c r="BY118" s="72">
        <f t="shared" si="161"/>
        <v>5.1526932982199998E-3</v>
      </c>
      <c r="BZ118" s="72">
        <f t="shared" si="161"/>
        <v>5.0324862768879659E-2</v>
      </c>
      <c r="CA118" s="9">
        <f t="shared" si="161"/>
        <v>1.4164931508699999E-2</v>
      </c>
      <c r="CB118" s="9">
        <f t="shared" si="161"/>
        <v>5.8959808460744785E-2</v>
      </c>
      <c r="CC118" s="9">
        <f t="shared" si="161"/>
        <v>-3.6220577749359537E-2</v>
      </c>
      <c r="CD118" s="10">
        <f t="shared" si="161"/>
        <v>-2.93053512556E-2</v>
      </c>
      <c r="CE118" s="10">
        <f t="shared" si="170"/>
        <v>-3.3649060208600003E-3</v>
      </c>
      <c r="CF118" s="10">
        <f t="shared" si="170"/>
        <v>6.45250702663E-3</v>
      </c>
      <c r="CG118" s="13">
        <f t="shared" si="170"/>
        <v>-8.4903543072800004E-3</v>
      </c>
      <c r="CI118" s="31">
        <f t="shared" si="203"/>
        <v>2.5322523270901547</v>
      </c>
      <c r="CJ118" s="31">
        <f t="shared" si="203"/>
        <v>2.4283134905407078</v>
      </c>
      <c r="CK118" s="31">
        <f t="shared" si="203"/>
        <v>1.2172290823906493</v>
      </c>
      <c r="CL118" s="32">
        <f t="shared" si="203"/>
        <v>2.5877777364778338</v>
      </c>
      <c r="CM118" s="32">
        <f t="shared" si="203"/>
        <v>1.4974850351927795</v>
      </c>
      <c r="CN118" s="32">
        <f t="shared" si="203"/>
        <v>1.9643157762893066</v>
      </c>
      <c r="CO118" s="33">
        <f t="shared" si="203"/>
        <v>2.2026564780155442</v>
      </c>
      <c r="CP118" s="33">
        <f t="shared" si="203"/>
        <v>2.2215699285097026</v>
      </c>
      <c r="CQ118" s="33">
        <f t="shared" si="203"/>
        <v>1.7410323138607451</v>
      </c>
      <c r="CR118" s="34">
        <f t="shared" si="203"/>
        <v>2.3457589464694317</v>
      </c>
      <c r="CT118" s="31">
        <f>MAX(CI$17:CI118)</f>
        <v>2.6577707934460681</v>
      </c>
      <c r="CU118" s="31">
        <f>MAX(CJ$17:CJ118)</f>
        <v>2.4283134905407078</v>
      </c>
      <c r="CV118" s="31">
        <f>MAX(CK$17:CK118)</f>
        <v>1.21889384992961</v>
      </c>
      <c r="CW118" s="32">
        <f>MAX(CL$17:CL118)</f>
        <v>2.5877777364778338</v>
      </c>
      <c r="CX118" s="32">
        <f>MAX(CM$17:CM118)</f>
        <v>1.5172186183252678</v>
      </c>
      <c r="CY118" s="32">
        <f>MAX(CN$17:CN118)</f>
        <v>2.0528349854870016</v>
      </c>
      <c r="CZ118" s="33">
        <f>MAX(CO$17:CO118)</f>
        <v>2.2691548581880974</v>
      </c>
      <c r="DA118" s="33">
        <f>MAX(CP$17:CP118)</f>
        <v>2.2696965269703013</v>
      </c>
      <c r="DB118" s="33">
        <f>MAX(CQ$17:CQ118)</f>
        <v>1.7410323138607451</v>
      </c>
      <c r="DC118" s="34">
        <f>MAX(CR$17:CR118)</f>
        <v>2.365845815680959</v>
      </c>
      <c r="DE118" s="7">
        <f t="shared" si="148"/>
        <v>4.7226971816168577E-2</v>
      </c>
      <c r="DF118" s="7">
        <f t="shared" si="148"/>
        <v>0</v>
      </c>
      <c r="DG118" s="7">
        <f t="shared" si="148"/>
        <v>1.3658019023205831E-3</v>
      </c>
      <c r="DH118" s="9">
        <f t="shared" si="148"/>
        <v>0</v>
      </c>
      <c r="DI118" s="9">
        <f t="shared" si="148"/>
        <v>1.3006420362986692E-2</v>
      </c>
      <c r="DJ118" s="9">
        <f t="shared" si="148"/>
        <v>4.3120469898215039E-2</v>
      </c>
      <c r="DK118" s="10">
        <f t="shared" si="148"/>
        <v>2.9305351255599896E-2</v>
      </c>
      <c r="DL118" s="10">
        <f t="shared" si="168"/>
        <v>2.1203979425760681E-2</v>
      </c>
      <c r="DM118" s="10">
        <f t="shared" si="168"/>
        <v>0</v>
      </c>
      <c r="DN118" s="13">
        <f t="shared" si="168"/>
        <v>8.4903543072800229E-3</v>
      </c>
      <c r="DP118" s="31">
        <f t="shared" si="149"/>
        <v>1</v>
      </c>
      <c r="DQ118" s="31">
        <f t="shared" si="150"/>
        <v>1</v>
      </c>
      <c r="DR118" s="31">
        <f t="shared" si="151"/>
        <v>0.79084241581838988</v>
      </c>
      <c r="DS118" s="32">
        <f t="shared" si="152"/>
        <v>1</v>
      </c>
      <c r="DT118" s="32">
        <f t="shared" si="153"/>
        <v>0.79676982409209118</v>
      </c>
      <c r="DU118" s="32">
        <f t="shared" si="154"/>
        <v>0.83563180797663683</v>
      </c>
      <c r="DV118" s="33">
        <f t="shared" si="155"/>
        <v>1</v>
      </c>
      <c r="DW118" s="33">
        <f t="shared" si="156"/>
        <v>1</v>
      </c>
      <c r="DX118" s="33">
        <f t="shared" si="157"/>
        <v>1</v>
      </c>
      <c r="DY118" s="34">
        <f t="shared" si="158"/>
        <v>1</v>
      </c>
      <c r="EA118" s="72">
        <f t="shared" ref="EA118:EJ118" si="207">STDEV(U106:U117)*SQRT(12)</f>
        <v>3.3726301339155558E-2</v>
      </c>
      <c r="EB118" s="72">
        <f t="shared" si="207"/>
        <v>1.6033751205300043E-2</v>
      </c>
      <c r="EC118" s="72">
        <f t="shared" si="207"/>
        <v>0.12587176750783438</v>
      </c>
      <c r="ED118" s="74">
        <f t="shared" si="207"/>
        <v>3.1613978344099722E-2</v>
      </c>
      <c r="EE118" s="74">
        <f t="shared" si="207"/>
        <v>0.12006544883232692</v>
      </c>
      <c r="EF118" s="74">
        <f t="shared" si="207"/>
        <v>0.1024691846535386</v>
      </c>
      <c r="EG118" s="75">
        <f t="shared" si="207"/>
        <v>3.0433734307239398E-2</v>
      </c>
      <c r="EH118" s="75">
        <f t="shared" si="207"/>
        <v>4.1334984608761526E-2</v>
      </c>
      <c r="EI118" s="75">
        <f t="shared" si="207"/>
        <v>1.9691148638465203E-2</v>
      </c>
      <c r="EJ118" s="76">
        <f t="shared" si="207"/>
        <v>2.1406793619470198E-2</v>
      </c>
    </row>
    <row r="119" spans="1:140" x14ac:dyDescent="0.25">
      <c r="A119" s="3">
        <v>37468</v>
      </c>
      <c r="B119" s="4"/>
      <c r="C119" s="22">
        <v>1.5E-3</v>
      </c>
      <c r="D119" s="22"/>
      <c r="E119" s="22">
        <v>-8.2599999999999993E-2</v>
      </c>
      <c r="F119" s="22">
        <v>-5.16E-2</v>
      </c>
      <c r="G119" s="22">
        <v>-3.6499999999999998E-2</v>
      </c>
      <c r="H119" s="22">
        <v>3.4000000000000002E-2</v>
      </c>
      <c r="J119" s="7">
        <v>-2.9599560695099999E-2</v>
      </c>
      <c r="K119" s="7">
        <v>1.8311811326199998E-2</v>
      </c>
      <c r="L119" s="7">
        <v>4.4031955130200001E-2</v>
      </c>
      <c r="M119" s="9">
        <v>2.1448881999699999E-2</v>
      </c>
      <c r="N119" s="9">
        <v>6.1134804355299999E-2</v>
      </c>
      <c r="O119" s="9">
        <v>-1.19651767621E-2</v>
      </c>
      <c r="P119" s="10">
        <v>-3.1085499227300001E-2</v>
      </c>
      <c r="Q119" s="10">
        <v>-1.55801586621E-2</v>
      </c>
      <c r="R119" s="10">
        <v>1.0756424891800001E-2</v>
      </c>
      <c r="S119" s="13">
        <v>-1.3512259757199999E-2</v>
      </c>
      <c r="T119" s="27"/>
      <c r="U119" s="7">
        <f t="shared" si="178"/>
        <v>-3.10995606951E-2</v>
      </c>
      <c r="V119" s="7">
        <f t="shared" si="178"/>
        <v>1.6811811326199997E-2</v>
      </c>
      <c r="W119" s="7">
        <f t="shared" si="178"/>
        <v>4.25319551302E-2</v>
      </c>
      <c r="X119" s="9">
        <f t="shared" si="178"/>
        <v>1.9948881999699998E-2</v>
      </c>
      <c r="Y119" s="9">
        <f t="shared" si="178"/>
        <v>5.9634804355299997E-2</v>
      </c>
      <c r="Z119" s="9">
        <f t="shared" si="176"/>
        <v>-1.34651767621E-2</v>
      </c>
      <c r="AA119" s="10">
        <f t="shared" si="176"/>
        <v>-3.2585499227300002E-2</v>
      </c>
      <c r="AB119" s="10">
        <f t="shared" si="176"/>
        <v>-1.7080158662100001E-2</v>
      </c>
      <c r="AC119" s="10">
        <f t="shared" si="176"/>
        <v>9.2564248918000011E-3</v>
      </c>
      <c r="AD119" s="13">
        <f t="shared" si="176"/>
        <v>-1.5012259757199999E-2</v>
      </c>
      <c r="AF119" s="7">
        <f t="shared" si="146"/>
        <v>4.209117092749768E-3</v>
      </c>
      <c r="AG119" s="7">
        <f t="shared" si="136"/>
        <v>3.1723174209481397E-2</v>
      </c>
      <c r="AH119" s="7">
        <f t="shared" si="137"/>
        <v>-2.7825487609212954E-2</v>
      </c>
      <c r="AI119" s="9">
        <f t="shared" si="138"/>
        <v>2.6164168590985974E-2</v>
      </c>
      <c r="AJ119" s="9">
        <f t="shared" si="139"/>
        <v>5.0828360520724314E-2</v>
      </c>
      <c r="AK119" s="9">
        <f t="shared" si="140"/>
        <v>3.0134814098073694E-2</v>
      </c>
      <c r="AL119" s="10">
        <f t="shared" si="141"/>
        <v>-1.4284616503147718E-2</v>
      </c>
      <c r="AM119" s="10">
        <f t="shared" si="142"/>
        <v>-5.4392360239534851E-3</v>
      </c>
      <c r="AN119" s="10">
        <f t="shared" si="143"/>
        <v>1.8664162446946665E-2</v>
      </c>
      <c r="AO119" s="13">
        <f t="shared" si="144"/>
        <v>6.0641518330856094E-3</v>
      </c>
      <c r="AQ119" s="31">
        <f t="shared" si="202"/>
        <v>2.586653970147426</v>
      </c>
      <c r="AR119" s="31">
        <f t="shared" si="202"/>
        <v>2.4727803090203553</v>
      </c>
      <c r="AS119" s="31">
        <f t="shared" si="202"/>
        <v>1.0186547167749032</v>
      </c>
      <c r="AT119" s="32">
        <f t="shared" si="202"/>
        <v>3.0703280457751934</v>
      </c>
      <c r="AU119" s="32">
        <f t="shared" si="202"/>
        <v>1.614596014426003</v>
      </c>
      <c r="AV119" s="32">
        <f t="shared" si="202"/>
        <v>1.4656747616009906</v>
      </c>
      <c r="AW119" s="33">
        <f t="shared" si="202"/>
        <v>2.3271651151243922</v>
      </c>
      <c r="AX119" s="33">
        <f t="shared" si="202"/>
        <v>2.2100676987498482</v>
      </c>
      <c r="AY119" s="33">
        <f t="shared" si="202"/>
        <v>1.7819904814061747</v>
      </c>
      <c r="AZ119" s="34">
        <f t="shared" si="202"/>
        <v>2.367708344402577</v>
      </c>
      <c r="BB119" s="31">
        <f>MAX(AQ$17:AQ119)</f>
        <v>3.0569826925210291</v>
      </c>
      <c r="BC119" s="31">
        <f>MAX(AR$17:AR119)</f>
        <v>2.4727803090203553</v>
      </c>
      <c r="BD119" s="31">
        <f>MAX(AS$17:AS119)</f>
        <v>1.2376229712026849</v>
      </c>
      <c r="BE119" s="32">
        <f>MAX(AT$17:AT119)</f>
        <v>3.0703280457751934</v>
      </c>
      <c r="BF119" s="32">
        <f>MAX(AU$17:AU119)</f>
        <v>1.614596014426003</v>
      </c>
      <c r="BG119" s="32">
        <f>MAX(AV$17:AV119)</f>
        <v>1.7414021417747874</v>
      </c>
      <c r="BH119" s="33">
        <f>MAX(AW$17:AW119)</f>
        <v>2.4743384678177232</v>
      </c>
      <c r="BI119" s="33">
        <f>MAX(AX$17:AX119)</f>
        <v>2.2936810350790116</v>
      </c>
      <c r="BJ119" s="33">
        <f>MAX(AY$17:AY119)</f>
        <v>1.7819904814061747</v>
      </c>
      <c r="BK119" s="34">
        <f>MAX(AZ$17:AZ119)</f>
        <v>2.4206921892281867</v>
      </c>
      <c r="BM119" s="7">
        <f t="shared" si="147"/>
        <v>0.15385390421878145</v>
      </c>
      <c r="BN119" s="7">
        <f t="shared" si="147"/>
        <v>0</v>
      </c>
      <c r="BO119" s="7">
        <f t="shared" si="147"/>
        <v>0.17692646268111442</v>
      </c>
      <c r="BP119" s="9">
        <f t="shared" si="147"/>
        <v>0</v>
      </c>
      <c r="BQ119" s="9">
        <f t="shared" si="147"/>
        <v>0</v>
      </c>
      <c r="BR119" s="9">
        <f t="shared" si="147"/>
        <v>0.15833641957783701</v>
      </c>
      <c r="BS119" s="10">
        <f t="shared" si="147"/>
        <v>5.947987900908825E-2</v>
      </c>
      <c r="BT119" s="10">
        <f t="shared" si="167"/>
        <v>3.645377672413945E-2</v>
      </c>
      <c r="BU119" s="10">
        <f t="shared" si="167"/>
        <v>0</v>
      </c>
      <c r="BV119" s="13">
        <f t="shared" si="167"/>
        <v>2.1887890191649297E-2</v>
      </c>
      <c r="BX119" s="72">
        <f t="shared" si="161"/>
        <v>-2.9599560695099999E-2</v>
      </c>
      <c r="BY119" s="72">
        <f t="shared" si="161"/>
        <v>1.8311811326199998E-2</v>
      </c>
      <c r="BZ119" s="72">
        <f t="shared" si="161"/>
        <v>3.5136074144646728E-2</v>
      </c>
      <c r="CA119" s="9">
        <f t="shared" si="161"/>
        <v>2.1448881999699999E-2</v>
      </c>
      <c r="CB119" s="9">
        <f t="shared" si="161"/>
        <v>4.9015212575938653E-2</v>
      </c>
      <c r="CC119" s="9">
        <f t="shared" si="161"/>
        <v>-9.7519300024386194E-3</v>
      </c>
      <c r="CD119" s="10">
        <f t="shared" si="161"/>
        <v>-3.1085499227300001E-2</v>
      </c>
      <c r="CE119" s="10">
        <f t="shared" si="170"/>
        <v>-1.5580158662100002E-2</v>
      </c>
      <c r="CF119" s="10">
        <f t="shared" si="170"/>
        <v>1.0756424891800001E-2</v>
      </c>
      <c r="CG119" s="13">
        <f t="shared" si="170"/>
        <v>-1.3512259757199999E-2</v>
      </c>
      <c r="CI119" s="31">
        <f t="shared" si="203"/>
        <v>2.4572987706391416</v>
      </c>
      <c r="CJ119" s="31">
        <f t="shared" si="203"/>
        <v>2.4727803090203553</v>
      </c>
      <c r="CK119" s="31">
        <f t="shared" si="203"/>
        <v>1.2599977336805475</v>
      </c>
      <c r="CL119" s="32">
        <f t="shared" si="203"/>
        <v>2.6432826757889978</v>
      </c>
      <c r="CM119" s="32">
        <f t="shared" si="203"/>
        <v>1.5708845825220406</v>
      </c>
      <c r="CN119" s="32">
        <f t="shared" si="203"/>
        <v>1.9451599063362475</v>
      </c>
      <c r="CO119" s="33">
        <f t="shared" si="203"/>
        <v>2.1341858017701849</v>
      </c>
      <c r="CP119" s="33">
        <f t="shared" si="203"/>
        <v>2.1869575165445712</v>
      </c>
      <c r="CQ119" s="33">
        <f t="shared" si="203"/>
        <v>1.7597595971789848</v>
      </c>
      <c r="CR119" s="34">
        <f t="shared" si="203"/>
        <v>2.3140624422569607</v>
      </c>
      <c r="CT119" s="31">
        <f>MAX(CI$17:CI119)</f>
        <v>2.6577707934460681</v>
      </c>
      <c r="CU119" s="31">
        <f>MAX(CJ$17:CJ119)</f>
        <v>2.4727803090203553</v>
      </c>
      <c r="CV119" s="31">
        <f>MAX(CK$17:CK119)</f>
        <v>1.2599977336805475</v>
      </c>
      <c r="CW119" s="32">
        <f>MAX(CL$17:CL119)</f>
        <v>2.6432826757889978</v>
      </c>
      <c r="CX119" s="32">
        <f>MAX(CM$17:CM119)</f>
        <v>1.5708845825220406</v>
      </c>
      <c r="CY119" s="32">
        <f>MAX(CN$17:CN119)</f>
        <v>2.0528349854870016</v>
      </c>
      <c r="CZ119" s="33">
        <f>MAX(CO$17:CO119)</f>
        <v>2.2691548581880974</v>
      </c>
      <c r="DA119" s="33">
        <f>MAX(CP$17:CP119)</f>
        <v>2.2696965269703013</v>
      </c>
      <c r="DB119" s="33">
        <f>MAX(CQ$17:CQ119)</f>
        <v>1.7597595971789848</v>
      </c>
      <c r="DC119" s="34">
        <f>MAX(CR$17:CR119)</f>
        <v>2.365845815680959</v>
      </c>
      <c r="DE119" s="7">
        <f t="shared" si="148"/>
        <v>7.5428634892550056E-2</v>
      </c>
      <c r="DF119" s="7">
        <f t="shared" si="148"/>
        <v>0</v>
      </c>
      <c r="DG119" s="7">
        <f t="shared" si="148"/>
        <v>0</v>
      </c>
      <c r="DH119" s="9">
        <f t="shared" si="148"/>
        <v>0</v>
      </c>
      <c r="DI119" s="9">
        <f t="shared" si="148"/>
        <v>0</v>
      </c>
      <c r="DJ119" s="9">
        <f t="shared" si="148"/>
        <v>5.2451892096533996E-2</v>
      </c>
      <c r="DK119" s="10">
        <f t="shared" si="148"/>
        <v>5.9479879009088084E-2</v>
      </c>
      <c r="DL119" s="10">
        <f t="shared" si="168"/>
        <v>3.6453776724139478E-2</v>
      </c>
      <c r="DM119" s="10">
        <f t="shared" si="168"/>
        <v>0</v>
      </c>
      <c r="DN119" s="13">
        <f t="shared" si="168"/>
        <v>2.1887890191649512E-2</v>
      </c>
      <c r="DP119" s="31">
        <f t="shared" si="149"/>
        <v>1</v>
      </c>
      <c r="DQ119" s="31">
        <f t="shared" si="150"/>
        <v>1</v>
      </c>
      <c r="DR119" s="31">
        <f t="shared" si="151"/>
        <v>0.67585198672285973</v>
      </c>
      <c r="DS119" s="32">
        <f t="shared" si="152"/>
        <v>1</v>
      </c>
      <c r="DT119" s="32">
        <f t="shared" si="153"/>
        <v>0.67741685698817067</v>
      </c>
      <c r="DU119" s="32">
        <f t="shared" si="154"/>
        <v>0.73167949273452737</v>
      </c>
      <c r="DV119" s="33">
        <f t="shared" si="155"/>
        <v>1</v>
      </c>
      <c r="DW119" s="33">
        <f t="shared" si="156"/>
        <v>1</v>
      </c>
      <c r="DX119" s="33">
        <f t="shared" si="157"/>
        <v>1</v>
      </c>
      <c r="DY119" s="34">
        <f t="shared" si="158"/>
        <v>1</v>
      </c>
      <c r="EA119" s="72">
        <f t="shared" ref="EA119:EJ119" si="208">STDEV(U107:U118)*SQRT(12)</f>
        <v>3.5796254595618214E-2</v>
      </c>
      <c r="EB119" s="72">
        <f t="shared" si="208"/>
        <v>1.579951673108778E-2</v>
      </c>
      <c r="EC119" s="72">
        <f t="shared" si="208"/>
        <v>0.14796139090289609</v>
      </c>
      <c r="ED119" s="74">
        <f t="shared" si="208"/>
        <v>3.1889781961955029E-2</v>
      </c>
      <c r="EE119" s="74">
        <f t="shared" si="208"/>
        <v>0.14761959193723789</v>
      </c>
      <c r="EF119" s="74">
        <f t="shared" si="208"/>
        <v>0.11277620431786652</v>
      </c>
      <c r="EG119" s="75">
        <f t="shared" si="208"/>
        <v>4.5989369989181267E-2</v>
      </c>
      <c r="EH119" s="75">
        <f t="shared" si="208"/>
        <v>4.1746025156471162E-2</v>
      </c>
      <c r="EI119" s="75">
        <f t="shared" si="208"/>
        <v>1.9357956844518132E-2</v>
      </c>
      <c r="EJ119" s="76">
        <f t="shared" si="208"/>
        <v>2.4430149304288218E-2</v>
      </c>
    </row>
    <row r="120" spans="1:140" x14ac:dyDescent="0.25">
      <c r="A120" s="3">
        <v>37498</v>
      </c>
      <c r="B120" s="4"/>
      <c r="C120" s="22">
        <v>1.4000000000000002E-3</v>
      </c>
      <c r="D120" s="22"/>
      <c r="E120" s="22">
        <v>6.6000000000000008E-3</v>
      </c>
      <c r="F120" s="22">
        <v>-2.1899999999999999E-2</v>
      </c>
      <c r="G120" s="22">
        <v>2.1700000000000001E-2</v>
      </c>
      <c r="H120" s="22">
        <v>1.7299999999999999E-2</v>
      </c>
      <c r="J120" s="7">
        <v>1.0011194348299999E-2</v>
      </c>
      <c r="K120" s="7">
        <v>5.6294042160500001E-3</v>
      </c>
      <c r="L120" s="7">
        <v>-1.58586843894E-2</v>
      </c>
      <c r="M120" s="9">
        <v>1.2168594361799999E-2</v>
      </c>
      <c r="N120" s="9">
        <v>3.3522626344400001E-2</v>
      </c>
      <c r="O120" s="9">
        <v>1.2544695447099999E-2</v>
      </c>
      <c r="P120" s="10">
        <v>2.6508320712499999E-3</v>
      </c>
      <c r="Q120" s="10">
        <v>5.9045652397999998E-3</v>
      </c>
      <c r="R120" s="10">
        <v>1.22943865686E-2</v>
      </c>
      <c r="S120" s="13">
        <v>8.4112876725199997E-3</v>
      </c>
      <c r="T120" s="27"/>
      <c r="U120" s="7">
        <f t="shared" si="178"/>
        <v>8.6111943482999991E-3</v>
      </c>
      <c r="V120" s="7">
        <f t="shared" si="178"/>
        <v>4.2294042160499999E-3</v>
      </c>
      <c r="W120" s="7">
        <f t="shared" si="178"/>
        <v>-1.7258684389400002E-2</v>
      </c>
      <c r="X120" s="9">
        <f t="shared" si="178"/>
        <v>1.0768594361799999E-2</v>
      </c>
      <c r="Y120" s="9">
        <f t="shared" si="178"/>
        <v>3.2122626344400003E-2</v>
      </c>
      <c r="Z120" s="9">
        <f t="shared" si="176"/>
        <v>1.1144695447099999E-2</v>
      </c>
      <c r="AA120" s="10">
        <f t="shared" si="176"/>
        <v>1.2508320712499997E-3</v>
      </c>
      <c r="AB120" s="10">
        <f t="shared" si="176"/>
        <v>4.5045652397999996E-3</v>
      </c>
      <c r="AC120" s="10">
        <f t="shared" si="176"/>
        <v>1.0894386568599999E-2</v>
      </c>
      <c r="AD120" s="13">
        <f t="shared" si="176"/>
        <v>7.0112876725199995E-3</v>
      </c>
      <c r="AF120" s="7">
        <f t="shared" si="146"/>
        <v>2.9175088320863929E-3</v>
      </c>
      <c r="AG120" s="7">
        <f t="shared" si="136"/>
        <v>2.0665886544018737E-3</v>
      </c>
      <c r="AH120" s="7">
        <f t="shared" si="137"/>
        <v>-1.121051079618637E-2</v>
      </c>
      <c r="AI120" s="9">
        <f t="shared" si="138"/>
        <v>3.4822209323711953E-3</v>
      </c>
      <c r="AJ120" s="9">
        <f t="shared" si="139"/>
        <v>2.9658822735170502E-2</v>
      </c>
      <c r="AK120" s="9">
        <f t="shared" si="140"/>
        <v>6.202653043468319E-3</v>
      </c>
      <c r="AL120" s="10">
        <f t="shared" si="141"/>
        <v>-3.9716292577451507E-3</v>
      </c>
      <c r="AM120" s="10">
        <f t="shared" si="142"/>
        <v>6.4996294013326683E-4</v>
      </c>
      <c r="AN120" s="10">
        <f t="shared" si="143"/>
        <v>8.8713931616035968E-3</v>
      </c>
      <c r="AO120" s="13">
        <f t="shared" si="144"/>
        <v>2.0964622813549024E-3</v>
      </c>
      <c r="AQ120" s="31">
        <f t="shared" si="202"/>
        <v>2.6125494657543733</v>
      </c>
      <c r="AR120" s="31">
        <f t="shared" si="202"/>
        <v>2.4867005889173202</v>
      </c>
      <c r="AS120" s="31">
        <f t="shared" si="202"/>
        <v>1.0025001931197963</v>
      </c>
      <c r="AT120" s="32">
        <f t="shared" si="202"/>
        <v>3.1076896223218897</v>
      </c>
      <c r="AU120" s="32">
        <f t="shared" si="202"/>
        <v>1.6687215133147633</v>
      </c>
      <c r="AV120" s="32">
        <f t="shared" si="202"/>
        <v>1.4840612051097759</v>
      </c>
      <c r="AW120" s="33">
        <f t="shared" si="202"/>
        <v>2.3333340390466581</v>
      </c>
      <c r="AX120" s="33">
        <f t="shared" si="202"/>
        <v>2.2231171876614915</v>
      </c>
      <c r="AY120" s="33">
        <f t="shared" si="202"/>
        <v>1.8038989612461478</v>
      </c>
      <c r="AZ120" s="34">
        <f t="shared" si="202"/>
        <v>2.3876238204119731</v>
      </c>
      <c r="BB120" s="31">
        <f>MAX(AQ$17:AQ120)</f>
        <v>3.0569826925210291</v>
      </c>
      <c r="BC120" s="31">
        <f>MAX(AR$17:AR120)</f>
        <v>2.4867005889173202</v>
      </c>
      <c r="BD120" s="31">
        <f>MAX(AS$17:AS120)</f>
        <v>1.2376229712026849</v>
      </c>
      <c r="BE120" s="32">
        <f>MAX(AT$17:AT120)</f>
        <v>3.1076896223218897</v>
      </c>
      <c r="BF120" s="32">
        <f>MAX(AU$17:AU120)</f>
        <v>1.6687215133147633</v>
      </c>
      <c r="BG120" s="32">
        <f>MAX(AV$17:AV120)</f>
        <v>1.7414021417747874</v>
      </c>
      <c r="BH120" s="33">
        <f>MAX(AW$17:AW120)</f>
        <v>2.4743384678177232</v>
      </c>
      <c r="BI120" s="33">
        <f>MAX(AX$17:AX120)</f>
        <v>2.2936810350790116</v>
      </c>
      <c r="BJ120" s="33">
        <f>MAX(AY$17:AY120)</f>
        <v>1.8038989612461478</v>
      </c>
      <c r="BK120" s="34">
        <f>MAX(AZ$17:AZ120)</f>
        <v>2.4206921892281867</v>
      </c>
      <c r="BM120" s="7">
        <f t="shared" si="147"/>
        <v>0.14538297120686053</v>
      </c>
      <c r="BN120" s="7">
        <f t="shared" si="147"/>
        <v>0</v>
      </c>
      <c r="BO120" s="7">
        <f t="shared" si="147"/>
        <v>0.18997932613872168</v>
      </c>
      <c r="BP120" s="9">
        <f t="shared" si="147"/>
        <v>0</v>
      </c>
      <c r="BQ120" s="9">
        <f t="shared" si="147"/>
        <v>0</v>
      </c>
      <c r="BR120" s="9">
        <f t="shared" si="147"/>
        <v>0.14777800629252524</v>
      </c>
      <c r="BS120" s="10">
        <f t="shared" si="147"/>
        <v>5.6986718108709596E-2</v>
      </c>
      <c r="BT120" s="10">
        <f t="shared" si="167"/>
        <v>3.0764455187244175E-2</v>
      </c>
      <c r="BU120" s="10">
        <f t="shared" si="167"/>
        <v>0</v>
      </c>
      <c r="BV120" s="13">
        <f t="shared" si="167"/>
        <v>1.3660707860075833E-2</v>
      </c>
      <c r="BX120" s="72">
        <f t="shared" si="161"/>
        <v>1.0011194348299999E-2</v>
      </c>
      <c r="BY120" s="72">
        <f t="shared" si="161"/>
        <v>5.6294042160500001E-3</v>
      </c>
      <c r="BZ120" s="72">
        <f t="shared" si="161"/>
        <v>-1.0264316132798797E-2</v>
      </c>
      <c r="CA120" s="9">
        <f t="shared" si="161"/>
        <v>1.2168594361799999E-2</v>
      </c>
      <c r="CB120" s="9">
        <f t="shared" si="161"/>
        <v>2.3160408576428863E-2</v>
      </c>
      <c r="CC120" s="9">
        <f t="shared" si="161"/>
        <v>9.5543451114149247E-3</v>
      </c>
      <c r="CD120" s="10">
        <f t="shared" si="161"/>
        <v>2.6508320712499999E-3</v>
      </c>
      <c r="CE120" s="10">
        <f t="shared" si="170"/>
        <v>5.9045652397999998E-3</v>
      </c>
      <c r="CF120" s="10">
        <f t="shared" si="170"/>
        <v>1.22943865686E-2</v>
      </c>
      <c r="CG120" s="13">
        <f t="shared" si="170"/>
        <v>8.4112876725199997E-3</v>
      </c>
      <c r="CI120" s="31">
        <f t="shared" si="203"/>
        <v>2.4818992662038486</v>
      </c>
      <c r="CJ120" s="31">
        <f t="shared" si="203"/>
        <v>2.4867005889173202</v>
      </c>
      <c r="CK120" s="31">
        <f t="shared" si="203"/>
        <v>1.2470647186154404</v>
      </c>
      <c r="CL120" s="32">
        <f t="shared" si="203"/>
        <v>2.6754477104542471</v>
      </c>
      <c r="CM120" s="32">
        <f t="shared" si="203"/>
        <v>1.6072669112796638</v>
      </c>
      <c r="CN120" s="32">
        <f t="shared" si="203"/>
        <v>1.9637446353782713</v>
      </c>
      <c r="CO120" s="33">
        <f t="shared" si="203"/>
        <v>2.1398431699395237</v>
      </c>
      <c r="CP120" s="33">
        <f t="shared" si="203"/>
        <v>2.1998705498776796</v>
      </c>
      <c r="CQ120" s="33">
        <f t="shared" si="203"/>
        <v>1.7813947619345072</v>
      </c>
      <c r="CR120" s="34">
        <f t="shared" si="203"/>
        <v>2.3335266871509579</v>
      </c>
      <c r="CT120" s="31">
        <f>MAX(CI$17:CI120)</f>
        <v>2.6577707934460681</v>
      </c>
      <c r="CU120" s="31">
        <f>MAX(CJ$17:CJ120)</f>
        <v>2.4867005889173202</v>
      </c>
      <c r="CV120" s="31">
        <f>MAX(CK$17:CK120)</f>
        <v>1.2599977336805475</v>
      </c>
      <c r="CW120" s="32">
        <f>MAX(CL$17:CL120)</f>
        <v>2.6754477104542471</v>
      </c>
      <c r="CX120" s="32">
        <f>MAX(CM$17:CM120)</f>
        <v>1.6072669112796638</v>
      </c>
      <c r="CY120" s="32">
        <f>MAX(CN$17:CN120)</f>
        <v>2.0528349854870016</v>
      </c>
      <c r="CZ120" s="33">
        <f>MAX(CO$17:CO120)</f>
        <v>2.2691548581880974</v>
      </c>
      <c r="DA120" s="33">
        <f>MAX(CP$17:CP120)</f>
        <v>2.2696965269703013</v>
      </c>
      <c r="DB120" s="33">
        <f>MAX(CQ$17:CQ120)</f>
        <v>1.7813947619345072</v>
      </c>
      <c r="DC120" s="34">
        <f>MAX(CR$17:CR120)</f>
        <v>2.365845815680959</v>
      </c>
      <c r="DE120" s="7">
        <f t="shared" si="148"/>
        <v>6.6172571267586383E-2</v>
      </c>
      <c r="DF120" s="7">
        <f t="shared" si="148"/>
        <v>0</v>
      </c>
      <c r="DG120" s="7">
        <f t="shared" si="148"/>
        <v>1.0264316132798684E-2</v>
      </c>
      <c r="DH120" s="9">
        <f t="shared" si="148"/>
        <v>0</v>
      </c>
      <c r="DI120" s="9">
        <f t="shared" si="148"/>
        <v>0</v>
      </c>
      <c r="DJ120" s="9">
        <f t="shared" si="148"/>
        <v>4.3398690463956169E-2</v>
      </c>
      <c r="DK120" s="10">
        <f t="shared" si="148"/>
        <v>5.6986718108709436E-2</v>
      </c>
      <c r="DL120" s="10">
        <f t="shared" si="168"/>
        <v>3.0764455187244241E-2</v>
      </c>
      <c r="DM120" s="10">
        <f t="shared" si="168"/>
        <v>0</v>
      </c>
      <c r="DN120" s="13">
        <f t="shared" si="168"/>
        <v>1.3660707860076119E-2</v>
      </c>
      <c r="DP120" s="31">
        <f t="shared" si="149"/>
        <v>1</v>
      </c>
      <c r="DQ120" s="31">
        <f t="shared" si="150"/>
        <v>1</v>
      </c>
      <c r="DR120" s="31">
        <f t="shared" si="151"/>
        <v>0.64775007142551755</v>
      </c>
      <c r="DS120" s="32">
        <f t="shared" si="152"/>
        <v>1</v>
      </c>
      <c r="DT120" s="32">
        <f t="shared" si="153"/>
        <v>0.63803450846601506</v>
      </c>
      <c r="DU120" s="32">
        <f t="shared" si="154"/>
        <v>0.79647887942676754</v>
      </c>
      <c r="DV120" s="33">
        <f t="shared" si="155"/>
        <v>1</v>
      </c>
      <c r="DW120" s="33">
        <f t="shared" si="156"/>
        <v>1</v>
      </c>
      <c r="DX120" s="33">
        <f t="shared" si="157"/>
        <v>1</v>
      </c>
      <c r="DY120" s="34">
        <f t="shared" si="158"/>
        <v>1</v>
      </c>
      <c r="EA120" s="72">
        <f t="shared" ref="EA120:EJ120" si="209">STDEV(U108:U119)*SQRT(12)</f>
        <v>4.5418937750394871E-2</v>
      </c>
      <c r="EB120" s="72">
        <f t="shared" si="209"/>
        <v>2.0319538212840459E-2</v>
      </c>
      <c r="EC120" s="72">
        <f t="shared" si="209"/>
        <v>0.14909849577712062</v>
      </c>
      <c r="ED120" s="74">
        <f t="shared" si="209"/>
        <v>3.3141923286815339E-2</v>
      </c>
      <c r="EE120" s="74">
        <f t="shared" si="209"/>
        <v>0.15673133454869628</v>
      </c>
      <c r="EF120" s="74">
        <f t="shared" si="209"/>
        <v>0.10738987819351507</v>
      </c>
      <c r="EG120" s="75">
        <f t="shared" si="209"/>
        <v>5.7005682525290834E-2</v>
      </c>
      <c r="EH120" s="75">
        <f t="shared" si="209"/>
        <v>4.5145432411664944E-2</v>
      </c>
      <c r="EI120" s="75">
        <f t="shared" si="209"/>
        <v>1.9677260500383553E-2</v>
      </c>
      <c r="EJ120" s="76">
        <f t="shared" si="209"/>
        <v>2.9063060151115563E-2</v>
      </c>
    </row>
    <row r="121" spans="1:140" x14ac:dyDescent="0.25">
      <c r="A121" s="3">
        <v>37529</v>
      </c>
      <c r="B121" s="4"/>
      <c r="C121" s="22">
        <v>1.4000000000000002E-3</v>
      </c>
      <c r="D121" s="22"/>
      <c r="E121" s="22">
        <v>-0.1014</v>
      </c>
      <c r="F121" s="22">
        <v>2.69E-2</v>
      </c>
      <c r="G121" s="22">
        <v>1.1599999999999999E-2</v>
      </c>
      <c r="H121" s="22">
        <v>9.1400000000000009E-2</v>
      </c>
      <c r="J121" s="7">
        <v>-4.8477302953000003E-3</v>
      </c>
      <c r="K121" s="7">
        <v>-4.6511953375399999E-4</v>
      </c>
      <c r="L121" s="7">
        <v>8.08498318455E-2</v>
      </c>
      <c r="M121" s="9">
        <v>7.4031085661600002E-3</v>
      </c>
      <c r="N121" s="9">
        <v>4.0924131272699997E-2</v>
      </c>
      <c r="O121" s="9">
        <v>-1.9930862556499999E-2</v>
      </c>
      <c r="P121" s="10">
        <v>-2.12721995024E-3</v>
      </c>
      <c r="Q121" s="10">
        <v>1.35446004814E-2</v>
      </c>
      <c r="R121" s="10">
        <v>-1.15264342316E-2</v>
      </c>
      <c r="S121" s="13">
        <v>6.3225406755999997E-4</v>
      </c>
      <c r="T121" s="27"/>
      <c r="U121" s="7">
        <f t="shared" si="178"/>
        <v>-6.2477302953000005E-3</v>
      </c>
      <c r="V121" s="7">
        <f t="shared" si="178"/>
        <v>-1.8651195337540001E-3</v>
      </c>
      <c r="W121" s="7">
        <f t="shared" si="178"/>
        <v>7.9449831845500002E-2</v>
      </c>
      <c r="X121" s="9">
        <f t="shared" si="178"/>
        <v>6.00310856616E-3</v>
      </c>
      <c r="Y121" s="9">
        <f t="shared" si="178"/>
        <v>3.9524131272699999E-2</v>
      </c>
      <c r="Z121" s="9">
        <f t="shared" si="176"/>
        <v>-2.1330862556499998E-2</v>
      </c>
      <c r="AA121" s="10">
        <f t="shared" si="176"/>
        <v>-3.5272199502400002E-3</v>
      </c>
      <c r="AB121" s="10">
        <f t="shared" si="176"/>
        <v>1.21446004814E-2</v>
      </c>
      <c r="AC121" s="10">
        <f t="shared" si="176"/>
        <v>-1.29264342316E-2</v>
      </c>
      <c r="AD121" s="13">
        <f t="shared" si="176"/>
        <v>-7.6774593244000023E-4</v>
      </c>
      <c r="AF121" s="7">
        <f t="shared" si="146"/>
        <v>3.7702701193406185E-2</v>
      </c>
      <c r="AG121" s="7">
        <f t="shared" si="136"/>
        <v>1.6644837012808514E-2</v>
      </c>
      <c r="AH121" s="7">
        <f t="shared" si="137"/>
        <v>-7.0110367577400912E-3</v>
      </c>
      <c r="AI121" s="9">
        <f t="shared" si="138"/>
        <v>1.5064036507103355E-2</v>
      </c>
      <c r="AJ121" s="9">
        <f t="shared" si="139"/>
        <v>2.9380897794217271E-2</v>
      </c>
      <c r="AK121" s="9">
        <f t="shared" si="140"/>
        <v>3.2499960426538514E-2</v>
      </c>
      <c r="AL121" s="10">
        <f t="shared" si="141"/>
        <v>1.9731497619194481E-2</v>
      </c>
      <c r="AM121" s="10">
        <f t="shared" si="142"/>
        <v>2.7051396088502676E-2</v>
      </c>
      <c r="AN121" s="10">
        <f t="shared" si="143"/>
        <v>-1.1095291642527778E-3</v>
      </c>
      <c r="AO121" s="13">
        <f t="shared" si="144"/>
        <v>2.5786639371424908E-2</v>
      </c>
      <c r="AQ121" s="31">
        <f t="shared" si="202"/>
        <v>2.5998845305612663</v>
      </c>
      <c r="AR121" s="31">
        <f t="shared" si="202"/>
        <v>2.4855439758988171</v>
      </c>
      <c r="AS121" s="31">
        <f t="shared" si="202"/>
        <v>1.0835521651586131</v>
      </c>
      <c r="AT121" s="32">
        <f t="shared" si="202"/>
        <v>3.130696185985868</v>
      </c>
      <c r="AU121" s="32">
        <f t="shared" si="202"/>
        <v>1.7370124915832352</v>
      </c>
      <c r="AV121" s="32">
        <f t="shared" si="202"/>
        <v>1.4544825852052992</v>
      </c>
      <c r="AW121" s="33">
        <f t="shared" si="202"/>
        <v>2.328370524328224</v>
      </c>
      <c r="AX121" s="33">
        <f t="shared" si="202"/>
        <v>2.2532284217916998</v>
      </c>
      <c r="AY121" s="33">
        <f t="shared" si="202"/>
        <v>1.7831064385088924</v>
      </c>
      <c r="AZ121" s="34">
        <f t="shared" si="202"/>
        <v>2.3891334052842317</v>
      </c>
      <c r="BB121" s="31">
        <f>MAX(AQ$17:AQ121)</f>
        <v>3.0569826925210291</v>
      </c>
      <c r="BC121" s="31">
        <f>MAX(AR$17:AR121)</f>
        <v>2.4867005889173202</v>
      </c>
      <c r="BD121" s="31">
        <f>MAX(AS$17:AS121)</f>
        <v>1.2376229712026849</v>
      </c>
      <c r="BE121" s="32">
        <f>MAX(AT$17:AT121)</f>
        <v>3.130696185985868</v>
      </c>
      <c r="BF121" s="32">
        <f>MAX(AU$17:AU121)</f>
        <v>1.7370124915832352</v>
      </c>
      <c r="BG121" s="32">
        <f>MAX(AV$17:AV121)</f>
        <v>1.7414021417747874</v>
      </c>
      <c r="BH121" s="33">
        <f>MAX(AW$17:AW121)</f>
        <v>2.4743384678177232</v>
      </c>
      <c r="BI121" s="33">
        <f>MAX(AX$17:AX121)</f>
        <v>2.2936810350790116</v>
      </c>
      <c r="BJ121" s="33">
        <f>MAX(AY$17:AY121)</f>
        <v>1.8038989612461478</v>
      </c>
      <c r="BK121" s="34">
        <f>MAX(AZ$17:AZ121)</f>
        <v>2.4206921892281867</v>
      </c>
      <c r="BM121" s="7">
        <f t="shared" ref="BM121:BV155" si="210">(BB121-AQ121)/BB121</f>
        <v>0.14952592406822018</v>
      </c>
      <c r="BN121" s="7">
        <f t="shared" si="210"/>
        <v>4.651195337539937E-4</v>
      </c>
      <c r="BO121" s="7">
        <f t="shared" si="210"/>
        <v>0.12448929086565876</v>
      </c>
      <c r="BP121" s="9">
        <f t="shared" si="210"/>
        <v>0</v>
      </c>
      <c r="BQ121" s="9">
        <f t="shared" si="210"/>
        <v>0</v>
      </c>
      <c r="BR121" s="9">
        <f t="shared" si="210"/>
        <v>0.16476352571673536</v>
      </c>
      <c r="BS121" s="10">
        <f t="shared" si="210"/>
        <v>5.8992714775290056E-2</v>
      </c>
      <c r="BT121" s="10">
        <f t="shared" si="167"/>
        <v>1.7636546960383383E-2</v>
      </c>
      <c r="BU121" s="10">
        <f t="shared" si="167"/>
        <v>1.1526434231600069E-2</v>
      </c>
      <c r="BV121" s="13">
        <f t="shared" si="167"/>
        <v>1.3037090830626119E-2</v>
      </c>
      <c r="BX121" s="72">
        <f t="shared" si="161"/>
        <v>-4.8477302953000003E-3</v>
      </c>
      <c r="BY121" s="72">
        <f t="shared" si="161"/>
        <v>-4.6511953375399993E-4</v>
      </c>
      <c r="BZ121" s="72">
        <f t="shared" si="161"/>
        <v>5.2863634252667983E-2</v>
      </c>
      <c r="CA121" s="9">
        <f t="shared" si="161"/>
        <v>7.4031085661600002E-3</v>
      </c>
      <c r="CB121" s="9">
        <f t="shared" si="161"/>
        <v>2.66177596691234E-2</v>
      </c>
      <c r="CC121" s="9">
        <f t="shared" si="161"/>
        <v>-1.5589581506207513E-2</v>
      </c>
      <c r="CD121" s="10">
        <f t="shared" si="161"/>
        <v>-2.12721995024E-3</v>
      </c>
      <c r="CE121" s="10">
        <f t="shared" si="170"/>
        <v>1.35446004814E-2</v>
      </c>
      <c r="CF121" s="10">
        <f t="shared" si="170"/>
        <v>-1.15264342316E-2</v>
      </c>
      <c r="CG121" s="13">
        <f t="shared" si="170"/>
        <v>6.3225406755999997E-4</v>
      </c>
      <c r="CI121" s="31">
        <f t="shared" si="203"/>
        <v>2.4698676879411896</v>
      </c>
      <c r="CJ121" s="31">
        <f t="shared" si="203"/>
        <v>2.4855439758988171</v>
      </c>
      <c r="CK121" s="31">
        <f t="shared" si="203"/>
        <v>1.3129890917897336</v>
      </c>
      <c r="CL121" s="32">
        <f t="shared" si="203"/>
        <v>2.6952543403178244</v>
      </c>
      <c r="CM121" s="32">
        <f t="shared" si="203"/>
        <v>1.6500487556482404</v>
      </c>
      <c r="CN121" s="32">
        <f t="shared" si="203"/>
        <v>1.9331306783276641</v>
      </c>
      <c r="CO121" s="33">
        <f t="shared" si="203"/>
        <v>2.1352912528580434</v>
      </c>
      <c r="CP121" s="33">
        <f t="shared" si="203"/>
        <v>2.2296669175865702</v>
      </c>
      <c r="CQ121" s="33">
        <f t="shared" si="203"/>
        <v>1.7608616323705524</v>
      </c>
      <c r="CR121" s="34">
        <f t="shared" si="203"/>
        <v>2.335002068890669</v>
      </c>
      <c r="CT121" s="31">
        <f>MAX(CI$17:CI121)</f>
        <v>2.6577707934460681</v>
      </c>
      <c r="CU121" s="31">
        <f>MAX(CJ$17:CJ121)</f>
        <v>2.4867005889173202</v>
      </c>
      <c r="CV121" s="31">
        <f>MAX(CK$17:CK121)</f>
        <v>1.3129890917897336</v>
      </c>
      <c r="CW121" s="32">
        <f>MAX(CL$17:CL121)</f>
        <v>2.6952543403178244</v>
      </c>
      <c r="CX121" s="32">
        <f>MAX(CM$17:CM121)</f>
        <v>1.6500487556482404</v>
      </c>
      <c r="CY121" s="32">
        <f>MAX(CN$17:CN121)</f>
        <v>2.0528349854870016</v>
      </c>
      <c r="CZ121" s="33">
        <f>MAX(CO$17:CO121)</f>
        <v>2.2691548581880974</v>
      </c>
      <c r="DA121" s="33">
        <f>MAX(CP$17:CP121)</f>
        <v>2.2696965269703013</v>
      </c>
      <c r="DB121" s="33">
        <f>MAX(CQ$17:CQ121)</f>
        <v>1.7813947619345072</v>
      </c>
      <c r="DC121" s="34">
        <f>MAX(CR$17:CR121)</f>
        <v>2.365845815680959</v>
      </c>
      <c r="DE121" s="7">
        <f t="shared" ref="DE121:DN155" si="211">(CT121-CI121)/CT121</f>
        <v>7.0699514784434508E-2</v>
      </c>
      <c r="DF121" s="7">
        <f t="shared" si="211"/>
        <v>4.651195337539937E-4</v>
      </c>
      <c r="DG121" s="7">
        <f t="shared" si="211"/>
        <v>0</v>
      </c>
      <c r="DH121" s="9">
        <f t="shared" si="211"/>
        <v>0</v>
      </c>
      <c r="DI121" s="9">
        <f t="shared" si="211"/>
        <v>0</v>
      </c>
      <c r="DJ121" s="9">
        <f t="shared" si="211"/>
        <v>5.8311704547913117E-2</v>
      </c>
      <c r="DK121" s="10">
        <f t="shared" si="211"/>
        <v>5.8992714775289945E-2</v>
      </c>
      <c r="DL121" s="10">
        <f t="shared" si="168"/>
        <v>1.7636546960383529E-2</v>
      </c>
      <c r="DM121" s="10">
        <f t="shared" si="168"/>
        <v>1.1526434231599986E-2</v>
      </c>
      <c r="DN121" s="13">
        <f t="shared" si="168"/>
        <v>1.3037090830626374E-2</v>
      </c>
      <c r="DP121" s="31">
        <f t="shared" si="149"/>
        <v>1</v>
      </c>
      <c r="DQ121" s="31">
        <f t="shared" si="150"/>
        <v>1</v>
      </c>
      <c r="DR121" s="31">
        <f t="shared" si="151"/>
        <v>0.6814799316213539</v>
      </c>
      <c r="DS121" s="32">
        <f t="shared" si="152"/>
        <v>1</v>
      </c>
      <c r="DT121" s="32">
        <f t="shared" si="153"/>
        <v>0.63353719260244123</v>
      </c>
      <c r="DU121" s="32">
        <f t="shared" si="154"/>
        <v>0.7661108176853777</v>
      </c>
      <c r="DV121" s="33">
        <f t="shared" si="155"/>
        <v>1</v>
      </c>
      <c r="DW121" s="33">
        <f t="shared" si="156"/>
        <v>1</v>
      </c>
      <c r="DX121" s="33">
        <f t="shared" si="157"/>
        <v>1</v>
      </c>
      <c r="DY121" s="34">
        <f t="shared" si="158"/>
        <v>1</v>
      </c>
      <c r="EA121" s="72">
        <f t="shared" ref="EA121:EJ121" si="212">STDEV(U109:U120)*SQRT(12)</f>
        <v>4.6975546337375919E-2</v>
      </c>
      <c r="EB121" s="72">
        <f t="shared" si="212"/>
        <v>2.0150426105003928E-2</v>
      </c>
      <c r="EC121" s="72">
        <f t="shared" si="212"/>
        <v>0.14673946415719594</v>
      </c>
      <c r="ED121" s="74">
        <f t="shared" si="212"/>
        <v>3.2925893029934948E-2</v>
      </c>
      <c r="EE121" s="74">
        <f t="shared" si="212"/>
        <v>0.15784392955561211</v>
      </c>
      <c r="EF121" s="74">
        <f t="shared" si="212"/>
        <v>0.10515810936346902</v>
      </c>
      <c r="EG121" s="75">
        <f t="shared" si="212"/>
        <v>5.5073594973938447E-2</v>
      </c>
      <c r="EH121" s="75">
        <f t="shared" si="212"/>
        <v>4.359066250529478E-2</v>
      </c>
      <c r="EI121" s="75">
        <f t="shared" si="212"/>
        <v>1.9984050925750282E-2</v>
      </c>
      <c r="EJ121" s="76">
        <f t="shared" si="212"/>
        <v>2.9313032281348256E-2</v>
      </c>
    </row>
    <row r="122" spans="1:140" x14ac:dyDescent="0.25">
      <c r="A122" s="3">
        <v>37560</v>
      </c>
      <c r="B122" s="4"/>
      <c r="C122" s="22">
        <v>1.4000000000000002E-3</v>
      </c>
      <c r="D122" s="22"/>
      <c r="E122" s="22">
        <v>7.3499999999999996E-2</v>
      </c>
      <c r="F122" s="22">
        <v>-3.0099999999999998E-2</v>
      </c>
      <c r="G122" s="22">
        <v>-6.5100000000000005E-2</v>
      </c>
      <c r="H122" s="22">
        <v>-5.4900000000000004E-2</v>
      </c>
      <c r="J122" s="7">
        <v>7.8383274330699998E-4</v>
      </c>
      <c r="K122" s="7">
        <v>4.0218803397199998E-3</v>
      </c>
      <c r="L122" s="7">
        <v>-6.66113049782E-3</v>
      </c>
      <c r="M122" s="9">
        <v>7.1036834772299998E-3</v>
      </c>
      <c r="N122" s="9">
        <v>-5.0352237042600001E-2</v>
      </c>
      <c r="O122" s="9">
        <v>2.37785796094E-2</v>
      </c>
      <c r="P122" s="10">
        <v>-1.8181200190399999E-3</v>
      </c>
      <c r="Q122" s="10">
        <v>1.0280683059800001E-2</v>
      </c>
      <c r="R122" s="10">
        <v>-2.2732989784900001E-2</v>
      </c>
      <c r="S122" s="13">
        <v>-4.5797887682400002E-4</v>
      </c>
      <c r="T122" s="27"/>
      <c r="U122" s="7">
        <f t="shared" si="178"/>
        <v>-6.1616725669300023E-4</v>
      </c>
      <c r="V122" s="7">
        <f t="shared" si="178"/>
        <v>2.6218803397199996E-3</v>
      </c>
      <c r="W122" s="7">
        <f t="shared" si="178"/>
        <v>-8.0611304978200002E-3</v>
      </c>
      <c r="X122" s="9">
        <f t="shared" si="178"/>
        <v>5.7036834772299996E-3</v>
      </c>
      <c r="Y122" s="9">
        <f t="shared" si="178"/>
        <v>-5.1752237042599999E-2</v>
      </c>
      <c r="Z122" s="9">
        <f t="shared" si="176"/>
        <v>2.2378579609399998E-2</v>
      </c>
      <c r="AA122" s="10">
        <f t="shared" si="176"/>
        <v>-3.2181200190400001E-3</v>
      </c>
      <c r="AB122" s="10">
        <f t="shared" si="176"/>
        <v>8.8806830598000003E-3</v>
      </c>
      <c r="AC122" s="10">
        <f t="shared" si="176"/>
        <v>-2.41329897849E-2</v>
      </c>
      <c r="AD122" s="13">
        <f t="shared" si="176"/>
        <v>-1.8579788768240003E-3</v>
      </c>
      <c r="AF122" s="7">
        <f t="shared" si="146"/>
        <v>-3.7061625250954133E-2</v>
      </c>
      <c r="AG122" s="7">
        <f t="shared" si="136"/>
        <v>-1.2346569055625273E-2</v>
      </c>
      <c r="AH122" s="7">
        <f t="shared" si="137"/>
        <v>5.5291255344863573E-2</v>
      </c>
      <c r="AI122" s="9">
        <f t="shared" si="138"/>
        <v>-1.1708934967734889E-2</v>
      </c>
      <c r="AJ122" s="9">
        <f t="shared" si="139"/>
        <v>-4.9459060482819867E-2</v>
      </c>
      <c r="AK122" s="9">
        <f t="shared" si="140"/>
        <v>-1.8969987742085713E-2</v>
      </c>
      <c r="AL122" s="10">
        <f t="shared" si="141"/>
        <v>-2.6083089387895726E-2</v>
      </c>
      <c r="AM122" s="10">
        <f t="shared" si="142"/>
        <v>-6.5955629432266696E-3</v>
      </c>
      <c r="AN122" s="10">
        <f t="shared" si="143"/>
        <v>-3.4729031413503697E-2</v>
      </c>
      <c r="AO122" s="13">
        <f t="shared" si="144"/>
        <v>-2.6266232004077121E-2</v>
      </c>
      <c r="AQ122" s="31">
        <f t="shared" si="202"/>
        <v>2.6019224051851375</v>
      </c>
      <c r="AR122" s="31">
        <f t="shared" si="202"/>
        <v>2.4955405363489942</v>
      </c>
      <c r="AS122" s="31">
        <f t="shared" si="202"/>
        <v>1.0763344827852961</v>
      </c>
      <c r="AT122" s="32">
        <f t="shared" si="202"/>
        <v>3.1529356607544829</v>
      </c>
      <c r="AU122" s="32">
        <f t="shared" si="202"/>
        <v>1.649550026861079</v>
      </c>
      <c r="AV122" s="32">
        <f t="shared" si="202"/>
        <v>1.4890681151480893</v>
      </c>
      <c r="AW122" s="33">
        <f t="shared" si="202"/>
        <v>2.3241372672662002</v>
      </c>
      <c r="AX122" s="33">
        <f t="shared" si="202"/>
        <v>2.2763931490574736</v>
      </c>
      <c r="AY122" s="33">
        <f t="shared" si="202"/>
        <v>1.7425710980568803</v>
      </c>
      <c r="AZ122" s="34">
        <f t="shared" si="202"/>
        <v>2.388039232650697</v>
      </c>
      <c r="BB122" s="31">
        <f>MAX(AQ$17:AQ122)</f>
        <v>3.0569826925210291</v>
      </c>
      <c r="BC122" s="31">
        <f>MAX(AR$17:AR122)</f>
        <v>2.4955405363489942</v>
      </c>
      <c r="BD122" s="31">
        <f>MAX(AS$17:AS122)</f>
        <v>1.2376229712026849</v>
      </c>
      <c r="BE122" s="32">
        <f>MAX(AT$17:AT122)</f>
        <v>3.1529356607544829</v>
      </c>
      <c r="BF122" s="32">
        <f>MAX(AU$17:AU122)</f>
        <v>1.7370124915832352</v>
      </c>
      <c r="BG122" s="32">
        <f>MAX(AV$17:AV122)</f>
        <v>1.7414021417747874</v>
      </c>
      <c r="BH122" s="33">
        <f>MAX(AW$17:AW122)</f>
        <v>2.4743384678177232</v>
      </c>
      <c r="BI122" s="33">
        <f>MAX(AX$17:AX122)</f>
        <v>2.2936810350790116</v>
      </c>
      <c r="BJ122" s="33">
        <f>MAX(AY$17:AY122)</f>
        <v>1.8038989612461478</v>
      </c>
      <c r="BK122" s="34">
        <f>MAX(AZ$17:AZ122)</f>
        <v>2.4206921892281867</v>
      </c>
      <c r="BM122" s="7">
        <f t="shared" si="210"/>
        <v>0.14885929464017114</v>
      </c>
      <c r="BN122" s="7">
        <f t="shared" si="210"/>
        <v>0</v>
      </c>
      <c r="BO122" s="7">
        <f t="shared" si="210"/>
        <v>0.13032118195144157</v>
      </c>
      <c r="BP122" s="9">
        <f t="shared" si="210"/>
        <v>0</v>
      </c>
      <c r="BQ122" s="9">
        <f t="shared" si="210"/>
        <v>5.0352237042599966E-2</v>
      </c>
      <c r="BR122" s="9">
        <f t="shared" si="210"/>
        <v>0.14490278872031614</v>
      </c>
      <c r="BS122" s="10">
        <f t="shared" si="210"/>
        <v>6.0703578958619588E-2</v>
      </c>
      <c r="BT122" s="10">
        <f t="shared" si="167"/>
        <v>7.5371796501523779E-3</v>
      </c>
      <c r="BU122" s="10">
        <f t="shared" si="167"/>
        <v>3.3997393704856813E-2</v>
      </c>
      <c r="BV122" s="13">
        <f t="shared" si="167"/>
        <v>1.348909899523444E-2</v>
      </c>
      <c r="BX122" s="72">
        <f t="shared" ref="BX122:CG156" si="213">U122*DP121+$C122</f>
        <v>7.8383274330699998E-4</v>
      </c>
      <c r="BY122" s="72">
        <f t="shared" si="213"/>
        <v>4.0218803397199998E-3</v>
      </c>
      <c r="BZ122" s="72">
        <f t="shared" si="213"/>
        <v>-4.0934986604451839E-3</v>
      </c>
      <c r="CA122" s="9">
        <f t="shared" si="213"/>
        <v>7.1036834772299998E-3</v>
      </c>
      <c r="CB122" s="9">
        <f t="shared" si="213"/>
        <v>-3.1386966966864868E-2</v>
      </c>
      <c r="CC122" s="9">
        <f t="shared" si="213"/>
        <v>1.8544471923194757E-2</v>
      </c>
      <c r="CD122" s="10">
        <f t="shared" si="213"/>
        <v>-1.8181200190399999E-3</v>
      </c>
      <c r="CE122" s="10">
        <f t="shared" si="170"/>
        <v>1.0280683059800001E-2</v>
      </c>
      <c r="CF122" s="10">
        <f t="shared" si="170"/>
        <v>-2.2732989784900001E-2</v>
      </c>
      <c r="CG122" s="13">
        <f t="shared" si="170"/>
        <v>-4.5797887682400007E-4</v>
      </c>
      <c r="CI122" s="31">
        <f t="shared" si="203"/>
        <v>2.4718036511066339</v>
      </c>
      <c r="CJ122" s="31">
        <f t="shared" si="203"/>
        <v>2.4955405363489942</v>
      </c>
      <c r="CK122" s="31">
        <f t="shared" si="203"/>
        <v>1.3076143727013132</v>
      </c>
      <c r="CL122" s="32">
        <f t="shared" si="203"/>
        <v>2.7144005740420725</v>
      </c>
      <c r="CM122" s="32">
        <f t="shared" si="203"/>
        <v>1.5982587298609927</v>
      </c>
      <c r="CN122" s="32">
        <f t="shared" si="203"/>
        <v>1.9689795659157781</v>
      </c>
      <c r="CO122" s="33">
        <f t="shared" si="203"/>
        <v>2.1314090370847412</v>
      </c>
      <c r="CP122" s="33">
        <f t="shared" si="203"/>
        <v>2.2525894164951987</v>
      </c>
      <c r="CQ122" s="33">
        <f t="shared" si="203"/>
        <v>1.7208319828692502</v>
      </c>
      <c r="CR122" s="34">
        <f t="shared" si="203"/>
        <v>2.3339326872657766</v>
      </c>
      <c r="CT122" s="31">
        <f>MAX(CI$17:CI122)</f>
        <v>2.6577707934460681</v>
      </c>
      <c r="CU122" s="31">
        <f>MAX(CJ$17:CJ122)</f>
        <v>2.4955405363489942</v>
      </c>
      <c r="CV122" s="31">
        <f>MAX(CK$17:CK122)</f>
        <v>1.3129890917897336</v>
      </c>
      <c r="CW122" s="32">
        <f>MAX(CL$17:CL122)</f>
        <v>2.7144005740420725</v>
      </c>
      <c r="CX122" s="32">
        <f>MAX(CM$17:CM122)</f>
        <v>1.6500487556482404</v>
      </c>
      <c r="CY122" s="32">
        <f>MAX(CN$17:CN122)</f>
        <v>2.0528349854870016</v>
      </c>
      <c r="CZ122" s="33">
        <f>MAX(CO$17:CO122)</f>
        <v>2.2691548581880974</v>
      </c>
      <c r="DA122" s="33">
        <f>MAX(CP$17:CP122)</f>
        <v>2.2696965269703013</v>
      </c>
      <c r="DB122" s="33">
        <f>MAX(CQ$17:CQ122)</f>
        <v>1.7813947619345072</v>
      </c>
      <c r="DC122" s="34">
        <f>MAX(CR$17:CR122)</f>
        <v>2.365845815680959</v>
      </c>
      <c r="DE122" s="7">
        <f t="shared" si="211"/>
        <v>6.9971098635751447E-2</v>
      </c>
      <c r="DF122" s="7">
        <f t="shared" si="211"/>
        <v>0</v>
      </c>
      <c r="DG122" s="7">
        <f t="shared" si="211"/>
        <v>4.0934986604451397E-3</v>
      </c>
      <c r="DH122" s="9">
        <f t="shared" si="211"/>
        <v>0</v>
      </c>
      <c r="DI122" s="9">
        <f t="shared" si="211"/>
        <v>3.1386966966864792E-2</v>
      </c>
      <c r="DJ122" s="9">
        <f t="shared" si="211"/>
        <v>4.0848592392500667E-2</v>
      </c>
      <c r="DK122" s="10">
        <f t="shared" si="211"/>
        <v>6.0703578958619497E-2</v>
      </c>
      <c r="DL122" s="10">
        <f t="shared" si="168"/>
        <v>7.5371796501526077E-3</v>
      </c>
      <c r="DM122" s="10">
        <f t="shared" si="168"/>
        <v>3.3997393704856736E-2</v>
      </c>
      <c r="DN122" s="13">
        <f t="shared" si="168"/>
        <v>1.3489098995234743E-2</v>
      </c>
      <c r="DP122" s="31">
        <f t="shared" si="149"/>
        <v>1</v>
      </c>
      <c r="DQ122" s="31">
        <f t="shared" si="150"/>
        <v>1</v>
      </c>
      <c r="DR122" s="31">
        <f t="shared" si="151"/>
        <v>0.59538431953757831</v>
      </c>
      <c r="DS122" s="32">
        <f t="shared" si="152"/>
        <v>1</v>
      </c>
      <c r="DT122" s="32">
        <f t="shared" si="153"/>
        <v>0.56367066182385506</v>
      </c>
      <c r="DU122" s="32">
        <f t="shared" si="154"/>
        <v>0.92794739384372282</v>
      </c>
      <c r="DV122" s="33">
        <f t="shared" si="155"/>
        <v>1</v>
      </c>
      <c r="DW122" s="33">
        <f t="shared" si="156"/>
        <v>1</v>
      </c>
      <c r="DX122" s="33">
        <f t="shared" si="157"/>
        <v>1</v>
      </c>
      <c r="DY122" s="34">
        <f t="shared" si="158"/>
        <v>1</v>
      </c>
      <c r="EA122" s="72">
        <f t="shared" ref="EA122:EJ122" si="214">STDEV(U110:U121)*SQRT(12)</f>
        <v>4.4282310901226786E-2</v>
      </c>
      <c r="EB122" s="72">
        <f t="shared" si="214"/>
        <v>1.9591910775569533E-2</v>
      </c>
      <c r="EC122" s="72">
        <f t="shared" si="214"/>
        <v>0.165666943535104</v>
      </c>
      <c r="ED122" s="74">
        <f t="shared" si="214"/>
        <v>3.3209077412946743E-2</v>
      </c>
      <c r="EE122" s="74">
        <f t="shared" si="214"/>
        <v>0.15884750394493996</v>
      </c>
      <c r="EF122" s="74">
        <f t="shared" si="214"/>
        <v>9.3091271239004264E-2</v>
      </c>
      <c r="EG122" s="75">
        <f t="shared" si="214"/>
        <v>5.2409291435326924E-2</v>
      </c>
      <c r="EH122" s="75">
        <f t="shared" si="214"/>
        <v>4.5250994592003657E-2</v>
      </c>
      <c r="EI122" s="75">
        <f t="shared" si="214"/>
        <v>2.7196772660165711E-2</v>
      </c>
      <c r="EJ122" s="76">
        <f t="shared" si="214"/>
        <v>2.6647277716502812E-2</v>
      </c>
    </row>
    <row r="123" spans="1:140" x14ac:dyDescent="0.25">
      <c r="A123" s="3">
        <v>37589</v>
      </c>
      <c r="B123" s="4"/>
      <c r="C123" s="22">
        <v>1.1999999999999999E-3</v>
      </c>
      <c r="D123" s="22"/>
      <c r="E123" s="22">
        <v>6.0100000000000001E-2</v>
      </c>
      <c r="F123" s="22">
        <v>3.1800000000000002E-2</v>
      </c>
      <c r="G123" s="22">
        <v>-1.54E-2</v>
      </c>
      <c r="H123" s="22">
        <v>-0.16309999999999999</v>
      </c>
      <c r="J123" s="7">
        <v>5.6963106411599997E-3</v>
      </c>
      <c r="K123" s="7">
        <v>3.0294902358199999E-3</v>
      </c>
      <c r="L123" s="7">
        <v>-5.8959424129000002E-2</v>
      </c>
      <c r="M123" s="9">
        <v>1.2229852501099999E-2</v>
      </c>
      <c r="N123" s="9">
        <v>-2.0929692170499999E-2</v>
      </c>
      <c r="O123" s="9">
        <v>2.2374812112799999E-2</v>
      </c>
      <c r="P123" s="10">
        <v>2.5645030845399999E-2</v>
      </c>
      <c r="Q123" s="10">
        <v>1.9197253395500002E-2</v>
      </c>
      <c r="R123" s="10">
        <v>-5.3353949946800001E-3</v>
      </c>
      <c r="S123" s="13">
        <v>1.0896828991700001E-2</v>
      </c>
      <c r="T123" s="27"/>
      <c r="U123" s="7">
        <f t="shared" si="178"/>
        <v>4.49631064116E-3</v>
      </c>
      <c r="V123" s="7">
        <f t="shared" si="178"/>
        <v>1.8294902358200001E-3</v>
      </c>
      <c r="W123" s="7">
        <f t="shared" si="178"/>
        <v>-6.0159424129000001E-2</v>
      </c>
      <c r="X123" s="9">
        <f t="shared" si="178"/>
        <v>1.10298525011E-2</v>
      </c>
      <c r="Y123" s="9">
        <f t="shared" si="178"/>
        <v>-2.2129692170499999E-2</v>
      </c>
      <c r="Z123" s="9">
        <f t="shared" si="176"/>
        <v>2.11748121128E-2</v>
      </c>
      <c r="AA123" s="10">
        <f t="shared" si="176"/>
        <v>2.44450308454E-2</v>
      </c>
      <c r="AB123" s="10">
        <f t="shared" si="176"/>
        <v>1.7997253395500002E-2</v>
      </c>
      <c r="AC123" s="10">
        <f t="shared" si="176"/>
        <v>-6.5353949946799998E-3</v>
      </c>
      <c r="AD123" s="13">
        <f t="shared" si="176"/>
        <v>9.696828991700001E-3</v>
      </c>
      <c r="AF123" s="7">
        <f t="shared" si="146"/>
        <v>-2.5789599502490722E-2</v>
      </c>
      <c r="AG123" s="7">
        <f t="shared" si="136"/>
        <v>-1.0574004101654693E-2</v>
      </c>
      <c r="AH123" s="7">
        <f t="shared" si="137"/>
        <v>-8.285012040320866E-3</v>
      </c>
      <c r="AI123" s="9">
        <f t="shared" si="138"/>
        <v>-4.3544896627261218E-3</v>
      </c>
      <c r="AJ123" s="9">
        <f t="shared" si="139"/>
        <v>-2.0789333761164243E-2</v>
      </c>
      <c r="AK123" s="9">
        <f t="shared" si="140"/>
        <v>-1.2881566385154412E-2</v>
      </c>
      <c r="AL123" s="10">
        <f t="shared" si="141"/>
        <v>5.1138373769049859E-3</v>
      </c>
      <c r="AM123" s="10">
        <f t="shared" si="142"/>
        <v>4.8488104660910167E-3</v>
      </c>
      <c r="AN123" s="10">
        <f t="shared" si="143"/>
        <v>-1.5414264034800326E-2</v>
      </c>
      <c r="AO123" s="13">
        <f t="shared" si="144"/>
        <v>-1.0806910956725327E-2</v>
      </c>
      <c r="AQ123" s="31">
        <f t="shared" si="202"/>
        <v>2.6167437634692665</v>
      </c>
      <c r="AR123" s="31">
        <f t="shared" si="202"/>
        <v>2.5031007520369566</v>
      </c>
      <c r="AS123" s="31">
        <f t="shared" si="202"/>
        <v>1.01287442151009</v>
      </c>
      <c r="AT123" s="32">
        <f t="shared" si="202"/>
        <v>3.1914955988309686</v>
      </c>
      <c r="AU123" s="32">
        <f t="shared" si="202"/>
        <v>1.6150254525790366</v>
      </c>
      <c r="AV123" s="32">
        <f t="shared" si="202"/>
        <v>1.522385734447689</v>
      </c>
      <c r="AW123" s="33">
        <f t="shared" si="202"/>
        <v>2.3837398391741855</v>
      </c>
      <c r="AX123" s="33">
        <f t="shared" si="202"/>
        <v>2.3200936451677103</v>
      </c>
      <c r="AY123" s="33">
        <f t="shared" si="202"/>
        <v>1.7332737929424336</v>
      </c>
      <c r="AZ123" s="34">
        <f t="shared" si="202"/>
        <v>2.4140612877943619</v>
      </c>
      <c r="BB123" s="31">
        <f>MAX(AQ$17:AQ123)</f>
        <v>3.0569826925210291</v>
      </c>
      <c r="BC123" s="31">
        <f>MAX(AR$17:AR123)</f>
        <v>2.5031007520369566</v>
      </c>
      <c r="BD123" s="31">
        <f>MAX(AS$17:AS123)</f>
        <v>1.2376229712026849</v>
      </c>
      <c r="BE123" s="32">
        <f>MAX(AT$17:AT123)</f>
        <v>3.1914955988309686</v>
      </c>
      <c r="BF123" s="32">
        <f>MAX(AU$17:AU123)</f>
        <v>1.7370124915832352</v>
      </c>
      <c r="BG123" s="32">
        <f>MAX(AV$17:AV123)</f>
        <v>1.7414021417747874</v>
      </c>
      <c r="BH123" s="33">
        <f>MAX(AW$17:AW123)</f>
        <v>2.4743384678177232</v>
      </c>
      <c r="BI123" s="33">
        <f>MAX(AX$17:AX123)</f>
        <v>2.3200936451677103</v>
      </c>
      <c r="BJ123" s="33">
        <f>MAX(AY$17:AY123)</f>
        <v>1.8038989612461478</v>
      </c>
      <c r="BK123" s="34">
        <f>MAX(AZ$17:AZ123)</f>
        <v>2.4206921892281867</v>
      </c>
      <c r="BM123" s="7">
        <f t="shared" si="210"/>
        <v>0.14401093278310542</v>
      </c>
      <c r="BN123" s="7">
        <f t="shared" si="210"/>
        <v>0</v>
      </c>
      <c r="BO123" s="7">
        <f t="shared" si="210"/>
        <v>0.18159694424077394</v>
      </c>
      <c r="BP123" s="9">
        <f t="shared" si="210"/>
        <v>0</v>
      </c>
      <c r="BQ123" s="9">
        <f t="shared" si="210"/>
        <v>7.0228072391702284E-2</v>
      </c>
      <c r="BR123" s="9">
        <f t="shared" si="210"/>
        <v>0.12577014927975402</v>
      </c>
      <c r="BS123" s="10">
        <f t="shared" si="210"/>
        <v>3.661529326803957E-2</v>
      </c>
      <c r="BT123" s="10">
        <f t="shared" si="167"/>
        <v>0</v>
      </c>
      <c r="BU123" s="10">
        <f t="shared" si="167"/>
        <v>3.9151399175331753E-2</v>
      </c>
      <c r="BV123" s="13">
        <f t="shared" si="167"/>
        <v>2.7392584085376951E-3</v>
      </c>
      <c r="BX123" s="72">
        <f t="shared" si="213"/>
        <v>5.6963106411599997E-3</v>
      </c>
      <c r="BY123" s="72">
        <f t="shared" si="213"/>
        <v>3.0294902358199999E-3</v>
      </c>
      <c r="BZ123" s="72">
        <f t="shared" si="213"/>
        <v>-3.4617977798817236E-2</v>
      </c>
      <c r="CA123" s="9">
        <f t="shared" si="213"/>
        <v>1.2229852501099999E-2</v>
      </c>
      <c r="CB123" s="9">
        <f t="shared" si="213"/>
        <v>-1.1273858231703918E-2</v>
      </c>
      <c r="CC123" s="9">
        <f t="shared" si="213"/>
        <v>2.0849111715203254E-2</v>
      </c>
      <c r="CD123" s="10">
        <f t="shared" si="213"/>
        <v>2.5645030845399999E-2</v>
      </c>
      <c r="CE123" s="10">
        <f t="shared" si="170"/>
        <v>1.9197253395500002E-2</v>
      </c>
      <c r="CF123" s="10">
        <f t="shared" si="170"/>
        <v>-5.3353949946800001E-3</v>
      </c>
      <c r="CG123" s="13">
        <f t="shared" si="170"/>
        <v>1.0896828991700001E-2</v>
      </c>
      <c r="CI123" s="31">
        <f t="shared" si="203"/>
        <v>2.4858838125472911</v>
      </c>
      <c r="CJ123" s="31">
        <f t="shared" si="203"/>
        <v>2.5031007520369566</v>
      </c>
      <c r="CK123" s="31">
        <f t="shared" si="203"/>
        <v>1.2623474073777248</v>
      </c>
      <c r="CL123" s="32">
        <f t="shared" si="203"/>
        <v>2.7475972926915082</v>
      </c>
      <c r="CM123" s="32">
        <f t="shared" si="203"/>
        <v>1.5802401875229568</v>
      </c>
      <c r="CN123" s="32">
        <f t="shared" si="203"/>
        <v>2.0100310408505084</v>
      </c>
      <c r="CO123" s="33">
        <f t="shared" si="203"/>
        <v>2.1860690875849436</v>
      </c>
      <c r="CP123" s="33">
        <f t="shared" si="203"/>
        <v>2.2958329463196785</v>
      </c>
      <c r="CQ123" s="33">
        <f t="shared" si="203"/>
        <v>1.7116506645211642</v>
      </c>
      <c r="CR123" s="34">
        <f t="shared" si="203"/>
        <v>2.3593651526370505</v>
      </c>
      <c r="CT123" s="31">
        <f>MAX(CI$17:CI123)</f>
        <v>2.6577707934460681</v>
      </c>
      <c r="CU123" s="31">
        <f>MAX(CJ$17:CJ123)</f>
        <v>2.5031007520369566</v>
      </c>
      <c r="CV123" s="31">
        <f>MAX(CK$17:CK123)</f>
        <v>1.3129890917897336</v>
      </c>
      <c r="CW123" s="32">
        <f>MAX(CL$17:CL123)</f>
        <v>2.7475972926915082</v>
      </c>
      <c r="CX123" s="32">
        <f>MAX(CM$17:CM123)</f>
        <v>1.6500487556482404</v>
      </c>
      <c r="CY123" s="32">
        <f>MAX(CN$17:CN123)</f>
        <v>2.0528349854870016</v>
      </c>
      <c r="CZ123" s="33">
        <f>MAX(CO$17:CO123)</f>
        <v>2.2691548581880974</v>
      </c>
      <c r="DA123" s="33">
        <f>MAX(CP$17:CP123)</f>
        <v>2.2958329463196785</v>
      </c>
      <c r="DB123" s="33">
        <f>MAX(CQ$17:CQ123)</f>
        <v>1.7813947619345072</v>
      </c>
      <c r="DC123" s="34">
        <f>MAX(CR$17:CR123)</f>
        <v>2.365845815680959</v>
      </c>
      <c r="DE123" s="7">
        <f t="shared" si="211"/>
        <v>6.4673365108323833E-2</v>
      </c>
      <c r="DF123" s="7">
        <f t="shared" si="211"/>
        <v>0</v>
      </c>
      <c r="DG123" s="7">
        <f t="shared" si="211"/>
        <v>3.8569767813515628E-2</v>
      </c>
      <c r="DH123" s="9">
        <f t="shared" si="211"/>
        <v>0</v>
      </c>
      <c r="DI123" s="9">
        <f t="shared" si="211"/>
        <v>4.2306972982661041E-2</v>
      </c>
      <c r="DJ123" s="9">
        <f t="shared" si="211"/>
        <v>2.0851137543497506E-2</v>
      </c>
      <c r="DK123" s="10">
        <f t="shared" si="211"/>
        <v>3.6615293268039514E-2</v>
      </c>
      <c r="DL123" s="10">
        <f t="shared" si="168"/>
        <v>0</v>
      </c>
      <c r="DM123" s="10">
        <f t="shared" si="168"/>
        <v>3.9151399175331759E-2</v>
      </c>
      <c r="DN123" s="13">
        <f t="shared" si="168"/>
        <v>2.7392584085379895E-3</v>
      </c>
      <c r="DP123" s="31">
        <f t="shared" si="149"/>
        <v>1</v>
      </c>
      <c r="DQ123" s="31">
        <f t="shared" si="150"/>
        <v>1</v>
      </c>
      <c r="DR123" s="31">
        <f t="shared" si="151"/>
        <v>0.5625590000557823</v>
      </c>
      <c r="DS123" s="32">
        <f t="shared" si="152"/>
        <v>1</v>
      </c>
      <c r="DT123" s="32">
        <f t="shared" si="153"/>
        <v>0.50758247936970546</v>
      </c>
      <c r="DU123" s="32">
        <f t="shared" si="154"/>
        <v>0.99588082514500209</v>
      </c>
      <c r="DV123" s="33">
        <f t="shared" si="155"/>
        <v>1</v>
      </c>
      <c r="DW123" s="33">
        <f t="shared" si="156"/>
        <v>1</v>
      </c>
      <c r="DX123" s="33">
        <f t="shared" si="157"/>
        <v>1</v>
      </c>
      <c r="DY123" s="34">
        <f t="shared" si="158"/>
        <v>1</v>
      </c>
      <c r="EA123" s="72">
        <f t="shared" ref="EA123:EJ123" si="215">STDEV(U111:U122)*SQRT(12)</f>
        <v>4.3543662566272949E-2</v>
      </c>
      <c r="EB123" s="72">
        <f t="shared" si="215"/>
        <v>1.9655021846564091E-2</v>
      </c>
      <c r="EC123" s="72">
        <f t="shared" si="215"/>
        <v>0.15490537120584177</v>
      </c>
      <c r="ED123" s="74">
        <f t="shared" si="215"/>
        <v>3.3529348910782922E-2</v>
      </c>
      <c r="EE123" s="74">
        <f t="shared" si="215"/>
        <v>0.16922900053427853</v>
      </c>
      <c r="EF123" s="74">
        <f t="shared" si="215"/>
        <v>9.3434493836434665E-2</v>
      </c>
      <c r="EG123" s="75">
        <f t="shared" si="215"/>
        <v>5.0554667677674775E-2</v>
      </c>
      <c r="EH123" s="75">
        <f t="shared" si="215"/>
        <v>4.5259252534737469E-2</v>
      </c>
      <c r="EI123" s="75">
        <f t="shared" si="215"/>
        <v>3.897269915542674E-2</v>
      </c>
      <c r="EJ123" s="76">
        <f t="shared" si="215"/>
        <v>2.6762422639386749E-2</v>
      </c>
    </row>
    <row r="124" spans="1:140" x14ac:dyDescent="0.25">
      <c r="A124" s="3">
        <v>37621</v>
      </c>
      <c r="B124" s="4"/>
      <c r="C124" s="22">
        <v>1.1000000000000001E-3</v>
      </c>
      <c r="D124" s="22"/>
      <c r="E124" s="22">
        <v>-5.4400000000000004E-2</v>
      </c>
      <c r="F124" s="22">
        <v>-5.2000000000000006E-3</v>
      </c>
      <c r="G124" s="22">
        <v>3.8600000000000002E-2</v>
      </c>
      <c r="H124" s="22">
        <v>9.6500000000000002E-2</v>
      </c>
      <c r="J124" s="7">
        <v>7.5408122116100004E-3</v>
      </c>
      <c r="K124" s="7">
        <v>8.1988372313500004E-3</v>
      </c>
      <c r="L124" s="7">
        <v>4.1248999171300003E-2</v>
      </c>
      <c r="M124" s="9">
        <v>8.4831696121999995E-3</v>
      </c>
      <c r="N124" s="9">
        <v>5.4912994837899999E-2</v>
      </c>
      <c r="O124" s="9">
        <v>-5.3253245295600002E-3</v>
      </c>
      <c r="P124" s="10">
        <v>9.8466067813999993E-3</v>
      </c>
      <c r="Q124" s="10">
        <v>1.6592624999300001E-2</v>
      </c>
      <c r="R124" s="10">
        <v>1.31593225393E-2</v>
      </c>
      <c r="S124" s="13">
        <v>1.06170990449E-2</v>
      </c>
      <c r="T124" s="27"/>
      <c r="U124" s="7">
        <f t="shared" si="178"/>
        <v>6.4408122116100001E-3</v>
      </c>
      <c r="V124" s="7">
        <f t="shared" si="178"/>
        <v>7.0988372313500001E-3</v>
      </c>
      <c r="W124" s="7">
        <f t="shared" si="178"/>
        <v>4.0148999171300007E-2</v>
      </c>
      <c r="X124" s="9">
        <f t="shared" si="178"/>
        <v>7.3831696121999992E-3</v>
      </c>
      <c r="Y124" s="9">
        <f t="shared" si="178"/>
        <v>5.3812994837900002E-2</v>
      </c>
      <c r="Z124" s="9">
        <f t="shared" si="176"/>
        <v>-6.4253245295600005E-3</v>
      </c>
      <c r="AA124" s="10">
        <f t="shared" si="176"/>
        <v>8.746606781399999E-3</v>
      </c>
      <c r="AB124" s="10">
        <f t="shared" si="176"/>
        <v>1.54926249993E-2</v>
      </c>
      <c r="AC124" s="10">
        <f t="shared" si="176"/>
        <v>1.20593225393E-2</v>
      </c>
      <c r="AD124" s="13">
        <f t="shared" si="176"/>
        <v>9.5170990448999997E-3</v>
      </c>
      <c r="AF124" s="7">
        <f t="shared" si="146"/>
        <v>2.8786859448175162E-2</v>
      </c>
      <c r="AG124" s="7">
        <f t="shared" si="136"/>
        <v>1.6612309619709737E-2</v>
      </c>
      <c r="AH124" s="7">
        <f t="shared" si="137"/>
        <v>-6.0533047723722588E-3</v>
      </c>
      <c r="AI124" s="9">
        <f t="shared" si="138"/>
        <v>9.3299941789999133E-3</v>
      </c>
      <c r="AJ124" s="9">
        <f t="shared" si="139"/>
        <v>4.7011735469184884E-2</v>
      </c>
      <c r="AK124" s="9">
        <f t="shared" si="140"/>
        <v>2.1828418146316485E-2</v>
      </c>
      <c r="AL124" s="10">
        <f t="shared" si="141"/>
        <v>1.9610737237628992E-2</v>
      </c>
      <c r="AM124" s="10">
        <f t="shared" si="142"/>
        <v>2.2234738184012285E-2</v>
      </c>
      <c r="AN124" s="10">
        <f t="shared" si="143"/>
        <v>1.7853308826145831E-2</v>
      </c>
      <c r="AO124" s="13">
        <f t="shared" si="144"/>
        <v>2.2376550064816664E-2</v>
      </c>
      <c r="AQ124" s="31">
        <f t="shared" si="202"/>
        <v>2.6364761367954901</v>
      </c>
      <c r="AR124" s="31">
        <f t="shared" si="202"/>
        <v>2.5236232676765771</v>
      </c>
      <c r="AS124" s="31">
        <f t="shared" si="202"/>
        <v>1.0546544776835907</v>
      </c>
      <c r="AT124" s="32">
        <f t="shared" si="202"/>
        <v>3.2185695973124417</v>
      </c>
      <c r="AU124" s="32">
        <f t="shared" si="202"/>
        <v>1.7037113369195862</v>
      </c>
      <c r="AV124" s="32">
        <f t="shared" si="202"/>
        <v>1.5142785363525824</v>
      </c>
      <c r="AW124" s="33">
        <f t="shared" si="202"/>
        <v>2.4072115880396914</v>
      </c>
      <c r="AX124" s="33">
        <f t="shared" si="202"/>
        <v>2.3585900889852374</v>
      </c>
      <c r="AY124" s="33">
        <f t="shared" si="202"/>
        <v>1.7560825018326791</v>
      </c>
      <c r="AZ124" s="34">
        <f t="shared" si="202"/>
        <v>2.4396916155873334</v>
      </c>
      <c r="BB124" s="31">
        <f>MAX(AQ$17:AQ124)</f>
        <v>3.0569826925210291</v>
      </c>
      <c r="BC124" s="31">
        <f>MAX(AR$17:AR124)</f>
        <v>2.5236232676765771</v>
      </c>
      <c r="BD124" s="31">
        <f>MAX(AS$17:AS124)</f>
        <v>1.2376229712026849</v>
      </c>
      <c r="BE124" s="32">
        <f>MAX(AT$17:AT124)</f>
        <v>3.2185695973124417</v>
      </c>
      <c r="BF124" s="32">
        <f>MAX(AU$17:AU124)</f>
        <v>1.7370124915832352</v>
      </c>
      <c r="BG124" s="32">
        <f>MAX(AV$17:AV124)</f>
        <v>1.7414021417747874</v>
      </c>
      <c r="BH124" s="33">
        <f>MAX(AW$17:AW124)</f>
        <v>2.4743384678177232</v>
      </c>
      <c r="BI124" s="33">
        <f>MAX(AX$17:AX124)</f>
        <v>2.3585900889852374</v>
      </c>
      <c r="BJ124" s="33">
        <f>MAX(AY$17:AY124)</f>
        <v>1.8038989612461478</v>
      </c>
      <c r="BK124" s="34">
        <f>MAX(AZ$17:AZ124)</f>
        <v>2.4396916155873334</v>
      </c>
      <c r="BM124" s="7">
        <f t="shared" si="210"/>
        <v>0.13755607997203154</v>
      </c>
      <c r="BN124" s="7">
        <f t="shared" si="210"/>
        <v>0</v>
      </c>
      <c r="BO124" s="7">
        <f t="shared" si="210"/>
        <v>0.14783863727197225</v>
      </c>
      <c r="BP124" s="9">
        <f t="shared" si="210"/>
        <v>0</v>
      </c>
      <c r="BQ124" s="9">
        <f t="shared" si="210"/>
        <v>1.91715113305236E-2</v>
      </c>
      <c r="BR124" s="9">
        <f t="shared" si="210"/>
        <v>0.13042570694826819</v>
      </c>
      <c r="BS124" s="10">
        <f t="shared" si="210"/>
        <v>2.7129222881635613E-2</v>
      </c>
      <c r="BT124" s="10">
        <f t="shared" si="167"/>
        <v>0</v>
      </c>
      <c r="BU124" s="10">
        <f t="shared" si="167"/>
        <v>2.6507282525644722E-2</v>
      </c>
      <c r="BV124" s="13">
        <f t="shared" si="167"/>
        <v>0</v>
      </c>
      <c r="BX124" s="72">
        <f t="shared" si="213"/>
        <v>7.5408122116100004E-3</v>
      </c>
      <c r="BY124" s="72">
        <f t="shared" si="213"/>
        <v>8.1988372313500004E-3</v>
      </c>
      <c r="BZ124" s="72">
        <f t="shared" si="213"/>
        <v>2.3686180827046963E-2</v>
      </c>
      <c r="CA124" s="9">
        <f t="shared" si="213"/>
        <v>8.4831696121999995E-3</v>
      </c>
      <c r="CB124" s="9">
        <f t="shared" si="213"/>
        <v>2.8414533342130444E-2</v>
      </c>
      <c r="CC124" s="9">
        <f t="shared" si="213"/>
        <v>-5.2988574943226355E-3</v>
      </c>
      <c r="CD124" s="10">
        <f t="shared" si="213"/>
        <v>9.8466067813999993E-3</v>
      </c>
      <c r="CE124" s="10">
        <f t="shared" si="170"/>
        <v>1.6592624999300001E-2</v>
      </c>
      <c r="CF124" s="10">
        <f t="shared" si="170"/>
        <v>1.31593225393E-2</v>
      </c>
      <c r="CG124" s="13">
        <f t="shared" si="170"/>
        <v>1.06170990449E-2</v>
      </c>
      <c r="CI124" s="31">
        <f t="shared" si="203"/>
        <v>2.5046293955575916</v>
      </c>
      <c r="CJ124" s="31">
        <f t="shared" si="203"/>
        <v>2.5236232676765771</v>
      </c>
      <c r="CK124" s="31">
        <f t="shared" si="203"/>
        <v>1.2922475963354274</v>
      </c>
      <c r="CL124" s="32">
        <f t="shared" si="203"/>
        <v>2.770905626551432</v>
      </c>
      <c r="CM124" s="32">
        <f t="shared" si="203"/>
        <v>1.6251419750199023</v>
      </c>
      <c r="CN124" s="32">
        <f t="shared" si="203"/>
        <v>1.9993801728058764</v>
      </c>
      <c r="CO124" s="33">
        <f t="shared" si="203"/>
        <v>2.2075944502873663</v>
      </c>
      <c r="CP124" s="33">
        <f t="shared" si="203"/>
        <v>2.3339268414589989</v>
      </c>
      <c r="CQ124" s="33">
        <f t="shared" si="203"/>
        <v>1.7341748276902056</v>
      </c>
      <c r="CR124" s="34">
        <f t="shared" si="203"/>
        <v>2.3844147661456834</v>
      </c>
      <c r="CT124" s="31">
        <f>MAX(CI$17:CI124)</f>
        <v>2.6577707934460681</v>
      </c>
      <c r="CU124" s="31">
        <f>MAX(CJ$17:CJ124)</f>
        <v>2.5236232676765771</v>
      </c>
      <c r="CV124" s="31">
        <f>MAX(CK$17:CK124)</f>
        <v>1.3129890917897336</v>
      </c>
      <c r="CW124" s="32">
        <f>MAX(CL$17:CL124)</f>
        <v>2.770905626551432</v>
      </c>
      <c r="CX124" s="32">
        <f>MAX(CM$17:CM124)</f>
        <v>1.6500487556482404</v>
      </c>
      <c r="CY124" s="32">
        <f>MAX(CN$17:CN124)</f>
        <v>2.0528349854870016</v>
      </c>
      <c r="CZ124" s="33">
        <f>MAX(CO$17:CO124)</f>
        <v>2.2691548581880974</v>
      </c>
      <c r="DA124" s="33">
        <f>MAX(CP$17:CP124)</f>
        <v>2.3339268414589989</v>
      </c>
      <c r="DB124" s="33">
        <f>MAX(CQ$17:CQ124)</f>
        <v>1.7813947619345072</v>
      </c>
      <c r="DC124" s="34">
        <f>MAX(CR$17:CR124)</f>
        <v>2.3844147661456834</v>
      </c>
      <c r="DE124" s="7">
        <f t="shared" si="211"/>
        <v>5.7620242598088491E-2</v>
      </c>
      <c r="DF124" s="7">
        <f t="shared" si="211"/>
        <v>0</v>
      </c>
      <c r="DG124" s="7">
        <f t="shared" si="211"/>
        <v>1.5797157481356867E-2</v>
      </c>
      <c r="DH124" s="9">
        <f t="shared" si="211"/>
        <v>0</v>
      </c>
      <c r="DI124" s="9">
        <f t="shared" si="211"/>
        <v>1.5094572534951037E-2</v>
      </c>
      <c r="DJ124" s="9">
        <f t="shared" si="211"/>
        <v>2.6039507831382702E-2</v>
      </c>
      <c r="DK124" s="10">
        <f t="shared" si="211"/>
        <v>2.7129222881635561E-2</v>
      </c>
      <c r="DL124" s="10">
        <f t="shared" si="168"/>
        <v>0</v>
      </c>
      <c r="DM124" s="10">
        <f t="shared" si="168"/>
        <v>2.6507282525644719E-2</v>
      </c>
      <c r="DN124" s="13">
        <f t="shared" si="168"/>
        <v>0</v>
      </c>
      <c r="DP124" s="31">
        <f t="shared" si="149"/>
        <v>1</v>
      </c>
      <c r="DQ124" s="31">
        <f t="shared" si="150"/>
        <v>1</v>
      </c>
      <c r="DR124" s="31">
        <f t="shared" si="151"/>
        <v>0.60444946430076174</v>
      </c>
      <c r="DS124" s="32">
        <f t="shared" si="152"/>
        <v>1</v>
      </c>
      <c r="DT124" s="32">
        <f t="shared" si="153"/>
        <v>0.67861269615133757</v>
      </c>
      <c r="DU124" s="32">
        <f t="shared" si="154"/>
        <v>1</v>
      </c>
      <c r="DV124" s="33">
        <f t="shared" si="155"/>
        <v>1</v>
      </c>
      <c r="DW124" s="33">
        <f t="shared" si="156"/>
        <v>1</v>
      </c>
      <c r="DX124" s="33">
        <f t="shared" si="157"/>
        <v>1</v>
      </c>
      <c r="DY124" s="34">
        <f t="shared" si="158"/>
        <v>1</v>
      </c>
      <c r="EA124" s="72">
        <f t="shared" ref="EA124:EJ124" si="216">STDEV(U112:U123)*SQRT(12)</f>
        <v>4.2452888056131004E-2</v>
      </c>
      <c r="EB124" s="72">
        <f t="shared" si="216"/>
        <v>1.9614575098160097E-2</v>
      </c>
      <c r="EC124" s="72">
        <f t="shared" si="216"/>
        <v>0.15672820712834623</v>
      </c>
      <c r="ED124" s="74">
        <f t="shared" si="216"/>
        <v>2.8984266252131047E-2</v>
      </c>
      <c r="EE124" s="74">
        <f t="shared" si="216"/>
        <v>0.13994503250570489</v>
      </c>
      <c r="EF124" s="74">
        <f t="shared" si="216"/>
        <v>8.9538767852251858E-2</v>
      </c>
      <c r="EG124" s="75">
        <f t="shared" si="216"/>
        <v>5.6842451827902693E-2</v>
      </c>
      <c r="EH124" s="75">
        <f t="shared" si="216"/>
        <v>4.8602497492472412E-2</v>
      </c>
      <c r="EI124" s="75">
        <f t="shared" si="216"/>
        <v>3.9429448156350418E-2</v>
      </c>
      <c r="EJ124" s="76">
        <f t="shared" si="216"/>
        <v>2.8142540168791325E-2</v>
      </c>
    </row>
    <row r="125" spans="1:140" x14ac:dyDescent="0.25">
      <c r="A125" s="3">
        <v>37652</v>
      </c>
      <c r="B125" s="4"/>
      <c r="C125" s="22">
        <v>1E-3</v>
      </c>
      <c r="D125" s="22"/>
      <c r="E125" s="22">
        <v>-2.4400000000000002E-2</v>
      </c>
      <c r="F125" s="22">
        <v>1.3999999999999999E-2</v>
      </c>
      <c r="G125" s="22">
        <v>-9.0000000000000011E-3</v>
      </c>
      <c r="H125" s="22">
        <v>1.5600000000000001E-2</v>
      </c>
      <c r="J125" s="7">
        <v>-7.4475308151300003E-4</v>
      </c>
      <c r="K125" s="7">
        <v>3.0360822132900001E-3</v>
      </c>
      <c r="L125" s="7">
        <v>-2.7308284819600001E-2</v>
      </c>
      <c r="M125" s="9">
        <v>2.02470351938E-2</v>
      </c>
      <c r="N125" s="9">
        <v>6.0636907480099998E-2</v>
      </c>
      <c r="O125" s="9">
        <v>-4.5099275960100004E-3</v>
      </c>
      <c r="P125" s="10">
        <v>2.2638117223999998E-2</v>
      </c>
      <c r="Q125" s="10">
        <v>3.0140905354900001E-2</v>
      </c>
      <c r="R125" s="10">
        <v>1.25969183342E-2</v>
      </c>
      <c r="S125" s="13">
        <v>1.27187760912E-2</v>
      </c>
      <c r="T125" s="27"/>
      <c r="U125" s="7">
        <f t="shared" si="178"/>
        <v>-1.7447530815130001E-3</v>
      </c>
      <c r="V125" s="7">
        <f t="shared" si="178"/>
        <v>2.0360822132900001E-3</v>
      </c>
      <c r="W125" s="7">
        <f t="shared" si="178"/>
        <v>-2.8308284819600002E-2</v>
      </c>
      <c r="X125" s="9">
        <f t="shared" si="178"/>
        <v>1.9247035193799999E-2</v>
      </c>
      <c r="Y125" s="9">
        <f t="shared" si="178"/>
        <v>5.9636907480099997E-2</v>
      </c>
      <c r="Z125" s="9">
        <f t="shared" si="176"/>
        <v>-5.5099275960100004E-3</v>
      </c>
      <c r="AA125" s="10">
        <f t="shared" si="176"/>
        <v>2.1638117223999997E-2</v>
      </c>
      <c r="AB125" s="10">
        <f t="shared" si="176"/>
        <v>2.91409053549E-2</v>
      </c>
      <c r="AC125" s="10">
        <f t="shared" si="176"/>
        <v>1.1596918334199999E-2</v>
      </c>
      <c r="AD125" s="13">
        <f t="shared" si="176"/>
        <v>1.1718776091199999E-2</v>
      </c>
      <c r="AF125" s="7">
        <f t="shared" si="146"/>
        <v>6.8112616536855552E-3</v>
      </c>
      <c r="AG125" s="7">
        <f t="shared" si="136"/>
        <v>5.8071179049245586E-3</v>
      </c>
      <c r="AH125" s="7">
        <f t="shared" si="137"/>
        <v>-4.8813632597590681E-2</v>
      </c>
      <c r="AI125" s="9">
        <f t="shared" si="138"/>
        <v>1.6652942713274315E-2</v>
      </c>
      <c r="AJ125" s="9">
        <f t="shared" si="139"/>
        <v>5.4968823075066328E-2</v>
      </c>
      <c r="AK125" s="9">
        <f t="shared" si="140"/>
        <v>6.4180191391247652E-3</v>
      </c>
      <c r="AL125" s="10">
        <f t="shared" si="141"/>
        <v>2.459080909733187E-2</v>
      </c>
      <c r="AM125" s="10">
        <f t="shared" si="142"/>
        <v>3.0671519121065229E-2</v>
      </c>
      <c r="AN125" s="10">
        <f t="shared" si="143"/>
        <v>1.35464883781726E-2</v>
      </c>
      <c r="AO125" s="13">
        <f t="shared" si="144"/>
        <v>1.5836779695830552E-2</v>
      </c>
      <c r="AQ125" s="31">
        <f t="shared" si="202"/>
        <v>2.6345126130682761</v>
      </c>
      <c r="AR125" s="31">
        <f t="shared" si="202"/>
        <v>2.5312851953926145</v>
      </c>
      <c r="AS125" s="31">
        <f t="shared" si="202"/>
        <v>1.0258536728207406</v>
      </c>
      <c r="AT125" s="32">
        <f t="shared" si="202"/>
        <v>3.2837360892229213</v>
      </c>
      <c r="AU125" s="32">
        <f t="shared" si="202"/>
        <v>1.8070191236291768</v>
      </c>
      <c r="AV125" s="32">
        <f t="shared" si="202"/>
        <v>1.5074492497934402</v>
      </c>
      <c r="AW125" s="33">
        <f t="shared" si="202"/>
        <v>2.4617063261527052</v>
      </c>
      <c r="AX125" s="33">
        <f t="shared" si="202"/>
        <v>2.4296801296283466</v>
      </c>
      <c r="AY125" s="33">
        <f t="shared" si="202"/>
        <v>1.7782037296963831</v>
      </c>
      <c r="AZ125" s="34">
        <f t="shared" si="202"/>
        <v>2.4707215069775668</v>
      </c>
      <c r="BB125" s="31">
        <f>MAX(AQ$17:AQ125)</f>
        <v>3.0569826925210291</v>
      </c>
      <c r="BC125" s="31">
        <f>MAX(AR$17:AR125)</f>
        <v>2.5312851953926145</v>
      </c>
      <c r="BD125" s="31">
        <f>MAX(AS$17:AS125)</f>
        <v>1.2376229712026849</v>
      </c>
      <c r="BE125" s="32">
        <f>MAX(AT$17:AT125)</f>
        <v>3.2837360892229213</v>
      </c>
      <c r="BF125" s="32">
        <f>MAX(AU$17:AU125)</f>
        <v>1.8070191236291768</v>
      </c>
      <c r="BG125" s="32">
        <f>MAX(AV$17:AV125)</f>
        <v>1.7414021417747874</v>
      </c>
      <c r="BH125" s="33">
        <f>MAX(AW$17:AW125)</f>
        <v>2.4743384678177232</v>
      </c>
      <c r="BI125" s="33">
        <f>MAX(AX$17:AX125)</f>
        <v>2.4296801296283466</v>
      </c>
      <c r="BJ125" s="33">
        <f>MAX(AY$17:AY125)</f>
        <v>1.8038989612461478</v>
      </c>
      <c r="BK125" s="34">
        <f>MAX(AZ$17:AZ125)</f>
        <v>2.4707215069775668</v>
      </c>
      <c r="BM125" s="7">
        <f t="shared" si="210"/>
        <v>0.13819838773910453</v>
      </c>
      <c r="BN125" s="7">
        <f t="shared" si="210"/>
        <v>0</v>
      </c>
      <c r="BO125" s="7">
        <f t="shared" si="210"/>
        <v>0.17110970247760779</v>
      </c>
      <c r="BP125" s="9">
        <f t="shared" si="210"/>
        <v>0</v>
      </c>
      <c r="BQ125" s="9">
        <f t="shared" si="210"/>
        <v>0</v>
      </c>
      <c r="BR125" s="9">
        <f t="shared" si="210"/>
        <v>0.1343474240492831</v>
      </c>
      <c r="BS125" s="10">
        <f t="shared" si="210"/>
        <v>5.105260185426049E-3</v>
      </c>
      <c r="BT125" s="10">
        <f t="shared" si="167"/>
        <v>0</v>
      </c>
      <c r="BU125" s="10">
        <f t="shared" si="167"/>
        <v>1.4244274264681792E-2</v>
      </c>
      <c r="BV125" s="13">
        <f t="shared" si="167"/>
        <v>0</v>
      </c>
      <c r="BX125" s="72">
        <f t="shared" si="213"/>
        <v>-7.4475308151300003E-4</v>
      </c>
      <c r="BY125" s="72">
        <f t="shared" si="213"/>
        <v>3.0360822132900001E-3</v>
      </c>
      <c r="BZ125" s="72">
        <f t="shared" si="213"/>
        <v>-1.6110927594480608E-2</v>
      </c>
      <c r="CA125" s="9">
        <f t="shared" si="213"/>
        <v>2.02470351938E-2</v>
      </c>
      <c r="CB125" s="9">
        <f t="shared" si="213"/>
        <v>4.1470362575198531E-2</v>
      </c>
      <c r="CC125" s="9">
        <f t="shared" si="213"/>
        <v>-4.5099275960100004E-3</v>
      </c>
      <c r="CD125" s="10">
        <f t="shared" si="213"/>
        <v>2.2638117223999998E-2</v>
      </c>
      <c r="CE125" s="10">
        <f t="shared" si="170"/>
        <v>3.0140905354900001E-2</v>
      </c>
      <c r="CF125" s="10">
        <f t="shared" si="170"/>
        <v>1.25969183342E-2</v>
      </c>
      <c r="CG125" s="13">
        <f t="shared" si="170"/>
        <v>1.27187760912E-2</v>
      </c>
      <c r="CI125" s="31">
        <f t="shared" si="203"/>
        <v>2.5027640650972018</v>
      </c>
      <c r="CJ125" s="31">
        <f t="shared" si="203"/>
        <v>2.5312851953926145</v>
      </c>
      <c r="CK125" s="31">
        <f t="shared" si="203"/>
        <v>1.2714282888767257</v>
      </c>
      <c r="CL125" s="32">
        <f t="shared" si="203"/>
        <v>2.8270082502909175</v>
      </c>
      <c r="CM125" s="32">
        <f t="shared" si="203"/>
        <v>1.6925372019601517</v>
      </c>
      <c r="CN125" s="32">
        <f t="shared" si="203"/>
        <v>1.990363112989624</v>
      </c>
      <c r="CO125" s="33">
        <f t="shared" si="203"/>
        <v>2.2575702322360236</v>
      </c>
      <c r="CP125" s="33">
        <f t="shared" si="203"/>
        <v>2.404273509492675</v>
      </c>
      <c r="CQ125" s="33">
        <f t="shared" si="203"/>
        <v>1.7560200863718445</v>
      </c>
      <c r="CR125" s="34">
        <f t="shared" si="203"/>
        <v>2.4147416036648415</v>
      </c>
      <c r="CT125" s="31">
        <f>MAX(CI$17:CI125)</f>
        <v>2.6577707934460681</v>
      </c>
      <c r="CU125" s="31">
        <f>MAX(CJ$17:CJ125)</f>
        <v>2.5312851953926145</v>
      </c>
      <c r="CV125" s="31">
        <f>MAX(CK$17:CK125)</f>
        <v>1.3129890917897336</v>
      </c>
      <c r="CW125" s="32">
        <f>MAX(CL$17:CL125)</f>
        <v>2.8270082502909175</v>
      </c>
      <c r="CX125" s="32">
        <f>MAX(CM$17:CM125)</f>
        <v>1.6925372019601517</v>
      </c>
      <c r="CY125" s="32">
        <f>MAX(CN$17:CN125)</f>
        <v>2.0528349854870016</v>
      </c>
      <c r="CZ125" s="33">
        <f>MAX(CO$17:CO125)</f>
        <v>2.2691548581880974</v>
      </c>
      <c r="DA125" s="33">
        <f>MAX(CP$17:CP125)</f>
        <v>2.404273509492675</v>
      </c>
      <c r="DB125" s="33">
        <f>MAX(CQ$17:CQ125)</f>
        <v>1.7813947619345072</v>
      </c>
      <c r="DC125" s="34">
        <f>MAX(CR$17:CR125)</f>
        <v>2.4147416036648415</v>
      </c>
      <c r="DE125" s="7">
        <f t="shared" si="211"/>
        <v>5.8322082826369102E-2</v>
      </c>
      <c r="DF125" s="7">
        <f t="shared" si="211"/>
        <v>0</v>
      </c>
      <c r="DG125" s="7">
        <f t="shared" si="211"/>
        <v>3.1653578215456786E-2</v>
      </c>
      <c r="DH125" s="9">
        <f t="shared" si="211"/>
        <v>0</v>
      </c>
      <c r="DI125" s="9">
        <f t="shared" si="211"/>
        <v>0</v>
      </c>
      <c r="DJ125" s="9">
        <f t="shared" si="211"/>
        <v>3.0431999132437423E-2</v>
      </c>
      <c r="DK125" s="10">
        <f t="shared" si="211"/>
        <v>5.1052601854260412E-3</v>
      </c>
      <c r="DL125" s="10">
        <f t="shared" si="168"/>
        <v>0</v>
      </c>
      <c r="DM125" s="10">
        <f t="shared" si="168"/>
        <v>1.4244274264681825E-2</v>
      </c>
      <c r="DN125" s="13">
        <f t="shared" si="168"/>
        <v>0</v>
      </c>
      <c r="DP125" s="31">
        <f t="shared" si="149"/>
        <v>1</v>
      </c>
      <c r="DQ125" s="31">
        <f t="shared" si="150"/>
        <v>1</v>
      </c>
      <c r="DR125" s="31">
        <f t="shared" si="151"/>
        <v>0.5827341725208105</v>
      </c>
      <c r="DS125" s="32">
        <f t="shared" si="152"/>
        <v>1</v>
      </c>
      <c r="DT125" s="32">
        <f t="shared" si="153"/>
        <v>0.6833042388757834</v>
      </c>
      <c r="DU125" s="32">
        <f t="shared" si="154"/>
        <v>1</v>
      </c>
      <c r="DV125" s="33">
        <f t="shared" si="155"/>
        <v>1</v>
      </c>
      <c r="DW125" s="33">
        <f t="shared" si="156"/>
        <v>1</v>
      </c>
      <c r="DX125" s="33">
        <f t="shared" si="157"/>
        <v>1</v>
      </c>
      <c r="DY125" s="34">
        <f t="shared" si="158"/>
        <v>1</v>
      </c>
      <c r="EA125" s="72">
        <f t="shared" ref="EA125:EJ125" si="217">STDEV(U113:U124)*SQRT(12)</f>
        <v>4.1197746101536974E-2</v>
      </c>
      <c r="EB125" s="72">
        <f t="shared" si="217"/>
        <v>1.8598822917835364E-2</v>
      </c>
      <c r="EC125" s="72">
        <f t="shared" si="217"/>
        <v>0.15349847577081988</v>
      </c>
      <c r="ED125" s="74">
        <f t="shared" si="217"/>
        <v>2.6198903393253047E-2</v>
      </c>
      <c r="EE125" s="74">
        <f t="shared" si="217"/>
        <v>0.14634769449773427</v>
      </c>
      <c r="EF125" s="74">
        <f t="shared" si="217"/>
        <v>8.064839265123222E-2</v>
      </c>
      <c r="EG125" s="75">
        <f t="shared" si="217"/>
        <v>5.678643508213066E-2</v>
      </c>
      <c r="EH125" s="75">
        <f t="shared" si="217"/>
        <v>5.0776568036419514E-2</v>
      </c>
      <c r="EI125" s="75">
        <f t="shared" si="217"/>
        <v>4.0520371425205724E-2</v>
      </c>
      <c r="EJ125" s="76">
        <f t="shared" si="217"/>
        <v>2.7889557165003267E-2</v>
      </c>
    </row>
    <row r="126" spans="1:140" x14ac:dyDescent="0.25">
      <c r="A126" s="3">
        <v>37680</v>
      </c>
      <c r="B126" s="4"/>
      <c r="C126" s="22">
        <v>8.9999999999999998E-4</v>
      </c>
      <c r="D126" s="22"/>
      <c r="E126" s="22">
        <v>-1.6299999999999999E-2</v>
      </c>
      <c r="F126" s="22">
        <v>-2.7000000000000001E-3</v>
      </c>
      <c r="G126" s="22">
        <v>-1.46E-2</v>
      </c>
      <c r="H126" s="22">
        <v>1.2200000000000001E-2</v>
      </c>
      <c r="J126" s="7">
        <v>-2.1609539776500002E-3</v>
      </c>
      <c r="K126" s="7">
        <v>-6.1869758499099995E-4</v>
      </c>
      <c r="L126" s="7">
        <v>-1.73558583072E-2</v>
      </c>
      <c r="M126" s="9">
        <v>1.8708013549000001E-2</v>
      </c>
      <c r="N126" s="9">
        <v>6.4282919472900005E-2</v>
      </c>
      <c r="O126" s="9">
        <v>1.0185743788300001E-2</v>
      </c>
      <c r="P126" s="10">
        <v>6.2639039727300002E-3</v>
      </c>
      <c r="Q126" s="10">
        <v>1.3903015712800001E-2</v>
      </c>
      <c r="R126" s="10">
        <v>9.9001237962399995E-3</v>
      </c>
      <c r="S126" s="13">
        <v>6.7176675701799997E-3</v>
      </c>
      <c r="T126" s="27"/>
      <c r="U126" s="7">
        <f t="shared" si="178"/>
        <v>-3.06095397765E-3</v>
      </c>
      <c r="V126" s="7">
        <f t="shared" si="178"/>
        <v>-1.5186975849909999E-3</v>
      </c>
      <c r="W126" s="7">
        <f t="shared" si="178"/>
        <v>-1.8255858307200001E-2</v>
      </c>
      <c r="X126" s="9">
        <f t="shared" si="178"/>
        <v>1.7808013548999999E-2</v>
      </c>
      <c r="Y126" s="9">
        <f t="shared" si="178"/>
        <v>6.3382919472900007E-2</v>
      </c>
      <c r="Z126" s="9">
        <f t="shared" si="176"/>
        <v>9.2857437883000007E-3</v>
      </c>
      <c r="AA126" s="10">
        <f t="shared" si="176"/>
        <v>5.3639039727300004E-3</v>
      </c>
      <c r="AB126" s="10">
        <f t="shared" si="176"/>
        <v>1.3003015712800001E-2</v>
      </c>
      <c r="AC126" s="10">
        <f t="shared" si="176"/>
        <v>9.0001237962399998E-3</v>
      </c>
      <c r="AD126" s="13">
        <f t="shared" si="176"/>
        <v>5.8176675701799999E-3</v>
      </c>
      <c r="AF126" s="7">
        <f t="shared" si="146"/>
        <v>1.7717519821795697E-3</v>
      </c>
      <c r="AG126" s="7">
        <f t="shared" si="136"/>
        <v>7.0188019852775998E-4</v>
      </c>
      <c r="AH126" s="7">
        <f t="shared" si="137"/>
        <v>-3.1823027920456645E-2</v>
      </c>
      <c r="AI126" s="9">
        <f t="shared" si="138"/>
        <v>1.3987873465696403E-2</v>
      </c>
      <c r="AJ126" s="9">
        <f t="shared" si="139"/>
        <v>5.9290792308060329E-2</v>
      </c>
      <c r="AK126" s="9">
        <f t="shared" si="140"/>
        <v>1.6805725619434501E-2</v>
      </c>
      <c r="AL126" s="10">
        <f t="shared" si="141"/>
        <v>6.1805074286796508E-3</v>
      </c>
      <c r="AM126" s="10">
        <f t="shared" si="142"/>
        <v>1.3126524635957522E-2</v>
      </c>
      <c r="AN126" s="10">
        <f t="shared" si="143"/>
        <v>9.9117014546368284E-3</v>
      </c>
      <c r="AO126" s="13">
        <f t="shared" si="144"/>
        <v>7.5754803726833016E-3</v>
      </c>
      <c r="AQ126" s="31">
        <f t="shared" si="202"/>
        <v>2.6288195525578972</v>
      </c>
      <c r="AR126" s="31">
        <f t="shared" si="202"/>
        <v>2.5297190953553015</v>
      </c>
      <c r="AS126" s="31">
        <f t="shared" si="202"/>
        <v>1.0080491018313431</v>
      </c>
      <c r="AT126" s="32">
        <f t="shared" si="202"/>
        <v>3.3451682684714443</v>
      </c>
      <c r="AU126" s="32">
        <f t="shared" si="202"/>
        <v>1.9231795884394216</v>
      </c>
      <c r="AV126" s="32">
        <f t="shared" si="202"/>
        <v>1.5228037416257012</v>
      </c>
      <c r="AW126" s="33">
        <f t="shared" si="202"/>
        <v>2.4771262181887876</v>
      </c>
      <c r="AX126" s="33">
        <f t="shared" si="202"/>
        <v>2.4634600106476472</v>
      </c>
      <c r="AY126" s="33">
        <f t="shared" si="202"/>
        <v>1.795808166755313</v>
      </c>
      <c r="AZ126" s="34">
        <f t="shared" si="202"/>
        <v>2.4873189927199366</v>
      </c>
      <c r="BB126" s="31">
        <f>MAX(AQ$17:AQ126)</f>
        <v>3.0569826925210291</v>
      </c>
      <c r="BC126" s="31">
        <f>MAX(AR$17:AR126)</f>
        <v>2.5312851953926145</v>
      </c>
      <c r="BD126" s="31">
        <f>MAX(AS$17:AS126)</f>
        <v>1.2376229712026849</v>
      </c>
      <c r="BE126" s="32">
        <f>MAX(AT$17:AT126)</f>
        <v>3.3451682684714443</v>
      </c>
      <c r="BF126" s="32">
        <f>MAX(AU$17:AU126)</f>
        <v>1.9231795884394216</v>
      </c>
      <c r="BG126" s="32">
        <f>MAX(AV$17:AV126)</f>
        <v>1.7414021417747874</v>
      </c>
      <c r="BH126" s="33">
        <f>MAX(AW$17:AW126)</f>
        <v>2.4771262181887876</v>
      </c>
      <c r="BI126" s="33">
        <f>MAX(AX$17:AX126)</f>
        <v>2.4634600106476472</v>
      </c>
      <c r="BJ126" s="33">
        <f>MAX(AY$17:AY126)</f>
        <v>1.8038989612461478</v>
      </c>
      <c r="BK126" s="34">
        <f>MAX(AZ$17:AZ126)</f>
        <v>2.4873189927199366</v>
      </c>
      <c r="BM126" s="7">
        <f t="shared" si="210"/>
        <v>0.14006070136106485</v>
      </c>
      <c r="BN126" s="7">
        <f t="shared" si="210"/>
        <v>6.186975849910688E-4</v>
      </c>
      <c r="BO126" s="7">
        <f t="shared" si="210"/>
        <v>0.18549580503361926</v>
      </c>
      <c r="BP126" s="9">
        <f t="shared" si="210"/>
        <v>0</v>
      </c>
      <c r="BQ126" s="9">
        <f t="shared" si="210"/>
        <v>0</v>
      </c>
      <c r="BR126" s="9">
        <f t="shared" si="210"/>
        <v>0.1255301087009672</v>
      </c>
      <c r="BS126" s="10">
        <f t="shared" si="210"/>
        <v>0</v>
      </c>
      <c r="BT126" s="10">
        <f t="shared" si="167"/>
        <v>0</v>
      </c>
      <c r="BU126" s="10">
        <f t="shared" si="167"/>
        <v>4.4851705470497329E-3</v>
      </c>
      <c r="BV126" s="13">
        <f t="shared" si="167"/>
        <v>0</v>
      </c>
      <c r="BX126" s="72">
        <f t="shared" si="213"/>
        <v>-2.1609539776500002E-3</v>
      </c>
      <c r="BY126" s="72">
        <f t="shared" si="213"/>
        <v>-6.1869758499099995E-4</v>
      </c>
      <c r="BZ126" s="72">
        <f t="shared" si="213"/>
        <v>-9.7383124843033568E-3</v>
      </c>
      <c r="CA126" s="9">
        <f t="shared" si="213"/>
        <v>1.8708013549000001E-2</v>
      </c>
      <c r="CB126" s="9">
        <f t="shared" si="213"/>
        <v>4.4209817548155006E-2</v>
      </c>
      <c r="CC126" s="9">
        <f t="shared" si="213"/>
        <v>1.0185743788300001E-2</v>
      </c>
      <c r="CD126" s="10">
        <f t="shared" si="213"/>
        <v>6.2639039727300002E-3</v>
      </c>
      <c r="CE126" s="10">
        <f t="shared" si="170"/>
        <v>1.3903015712800001E-2</v>
      </c>
      <c r="CF126" s="10">
        <f t="shared" si="170"/>
        <v>9.9001237962399995E-3</v>
      </c>
      <c r="CG126" s="13">
        <f t="shared" si="170"/>
        <v>6.7176675701799997E-3</v>
      </c>
      <c r="CI126" s="31">
        <f t="shared" si="203"/>
        <v>2.4973557071356103</v>
      </c>
      <c r="CJ126" s="31">
        <f t="shared" si="203"/>
        <v>2.5297190953553015</v>
      </c>
      <c r="CK126" s="31">
        <f t="shared" si="203"/>
        <v>1.2590467228982609</v>
      </c>
      <c r="CL126" s="32">
        <f t="shared" si="203"/>
        <v>2.8798959589404949</v>
      </c>
      <c r="CM126" s="32">
        <f t="shared" si="203"/>
        <v>1.7673639628522746</v>
      </c>
      <c r="CN126" s="32">
        <f t="shared" si="203"/>
        <v>2.0106364417042193</v>
      </c>
      <c r="CO126" s="33">
        <f t="shared" si="203"/>
        <v>2.2717114353824437</v>
      </c>
      <c r="CP126" s="33">
        <f t="shared" si="203"/>
        <v>2.4377001618730203</v>
      </c>
      <c r="CQ126" s="33">
        <f t="shared" si="203"/>
        <v>1.7734049026156098</v>
      </c>
      <c r="CR126" s="34">
        <f t="shared" si="203"/>
        <v>2.4309630350261453</v>
      </c>
      <c r="CT126" s="31">
        <f>MAX(CI$17:CI126)</f>
        <v>2.6577707934460681</v>
      </c>
      <c r="CU126" s="31">
        <f>MAX(CJ$17:CJ126)</f>
        <v>2.5312851953926145</v>
      </c>
      <c r="CV126" s="31">
        <f>MAX(CK$17:CK126)</f>
        <v>1.3129890917897336</v>
      </c>
      <c r="CW126" s="32">
        <f>MAX(CL$17:CL126)</f>
        <v>2.8798959589404949</v>
      </c>
      <c r="CX126" s="32">
        <f>MAX(CM$17:CM126)</f>
        <v>1.7673639628522746</v>
      </c>
      <c r="CY126" s="32">
        <f>MAX(CN$17:CN126)</f>
        <v>2.0528349854870016</v>
      </c>
      <c r="CZ126" s="33">
        <f>MAX(CO$17:CO126)</f>
        <v>2.2717114353824437</v>
      </c>
      <c r="DA126" s="33">
        <f>MAX(CP$17:CP126)</f>
        <v>2.4377001618730203</v>
      </c>
      <c r="DB126" s="33">
        <f>MAX(CQ$17:CQ126)</f>
        <v>1.7813947619345072</v>
      </c>
      <c r="DC126" s="34">
        <f>MAX(CR$17:CR126)</f>
        <v>2.4309630350261453</v>
      </c>
      <c r="DE126" s="7">
        <f t="shared" si="211"/>
        <v>6.0357005467150726E-2</v>
      </c>
      <c r="DF126" s="7">
        <f t="shared" si="211"/>
        <v>6.186975849910688E-4</v>
      </c>
      <c r="DG126" s="7">
        <f t="shared" si="211"/>
        <v>4.1083638263851738E-2</v>
      </c>
      <c r="DH126" s="9">
        <f t="shared" si="211"/>
        <v>0</v>
      </c>
      <c r="DI126" s="9">
        <f t="shared" si="211"/>
        <v>0</v>
      </c>
      <c r="DJ126" s="9">
        <f t="shared" si="211"/>
        <v>2.0556227890266298E-2</v>
      </c>
      <c r="DK126" s="10">
        <f t="shared" si="211"/>
        <v>0</v>
      </c>
      <c r="DL126" s="10">
        <f t="shared" si="168"/>
        <v>0</v>
      </c>
      <c r="DM126" s="10">
        <f t="shared" si="168"/>
        <v>4.4851705470497745E-3</v>
      </c>
      <c r="DN126" s="13">
        <f t="shared" si="168"/>
        <v>0</v>
      </c>
      <c r="DP126" s="31">
        <f t="shared" si="149"/>
        <v>1</v>
      </c>
      <c r="DQ126" s="31">
        <f t="shared" si="150"/>
        <v>1</v>
      </c>
      <c r="DR126" s="31">
        <f t="shared" si="151"/>
        <v>0.54240961589073033</v>
      </c>
      <c r="DS126" s="32">
        <f t="shared" si="152"/>
        <v>1</v>
      </c>
      <c r="DT126" s="32">
        <f t="shared" si="153"/>
        <v>0.66803208996582408</v>
      </c>
      <c r="DU126" s="32">
        <f t="shared" si="154"/>
        <v>1</v>
      </c>
      <c r="DV126" s="33">
        <f t="shared" si="155"/>
        <v>1</v>
      </c>
      <c r="DW126" s="33">
        <f t="shared" si="156"/>
        <v>1</v>
      </c>
      <c r="DX126" s="33">
        <f t="shared" si="157"/>
        <v>1</v>
      </c>
      <c r="DY126" s="34">
        <f t="shared" si="158"/>
        <v>1</v>
      </c>
      <c r="EA126" s="72">
        <f t="shared" ref="EA126:EJ126" si="218">STDEV(U114:U125)*SQRT(12)</f>
        <v>4.0869952137007989E-2</v>
      </c>
      <c r="EB126" s="72">
        <f t="shared" si="218"/>
        <v>1.8074227927707402E-2</v>
      </c>
      <c r="EC126" s="72">
        <f t="shared" si="218"/>
        <v>0.15911490390951299</v>
      </c>
      <c r="ED126" s="74">
        <f t="shared" si="218"/>
        <v>2.3129069616023661E-2</v>
      </c>
      <c r="EE126" s="74">
        <f t="shared" si="218"/>
        <v>0.14969340770009401</v>
      </c>
      <c r="EF126" s="74">
        <f t="shared" si="218"/>
        <v>7.7666767528282929E-2</v>
      </c>
      <c r="EG126" s="75">
        <f t="shared" si="218"/>
        <v>6.0285575272631321E-2</v>
      </c>
      <c r="EH126" s="75">
        <f t="shared" si="218"/>
        <v>5.7292688957640232E-2</v>
      </c>
      <c r="EI126" s="75">
        <f t="shared" si="218"/>
        <v>4.1012533380126136E-2</v>
      </c>
      <c r="EJ126" s="76">
        <f t="shared" si="218"/>
        <v>2.9768134193791328E-2</v>
      </c>
    </row>
    <row r="127" spans="1:140" x14ac:dyDescent="0.25">
      <c r="A127" s="3">
        <v>37711</v>
      </c>
      <c r="B127" s="4"/>
      <c r="C127" s="22">
        <v>1E-3</v>
      </c>
      <c r="D127" s="22"/>
      <c r="E127" s="22">
        <v>9.300000000000001E-3</v>
      </c>
      <c r="F127" s="22">
        <v>8.3000000000000001E-3</v>
      </c>
      <c r="G127" s="22">
        <v>-1.7299999999999999E-2</v>
      </c>
      <c r="H127" s="22">
        <v>1.5100000000000001E-2</v>
      </c>
      <c r="J127" s="7">
        <v>4.1502488722900003E-3</v>
      </c>
      <c r="K127" s="7">
        <v>7.8096705718400002E-3</v>
      </c>
      <c r="L127" s="7">
        <v>1.2161925681800001E-2</v>
      </c>
      <c r="M127" s="9">
        <v>-6.6803597280099998E-3</v>
      </c>
      <c r="N127" s="9">
        <v>-6.1101101613499999E-2</v>
      </c>
      <c r="O127" s="9">
        <v>9.8835137043000003E-3</v>
      </c>
      <c r="P127" s="10">
        <v>9.9589660267999994E-3</v>
      </c>
      <c r="Q127" s="10">
        <v>9.3775206532600002E-3</v>
      </c>
      <c r="R127" s="10">
        <v>4.0475493196699998E-3</v>
      </c>
      <c r="S127" s="13">
        <v>2.4979650968499998E-3</v>
      </c>
      <c r="T127" s="27"/>
      <c r="U127" s="7">
        <f t="shared" si="178"/>
        <v>3.1502488722900002E-3</v>
      </c>
      <c r="V127" s="7">
        <f t="shared" si="178"/>
        <v>6.8096705718400001E-3</v>
      </c>
      <c r="W127" s="7">
        <f t="shared" si="178"/>
        <v>1.1161925681800001E-2</v>
      </c>
      <c r="X127" s="9">
        <f t="shared" si="178"/>
        <v>-7.6803597280099998E-3</v>
      </c>
      <c r="Y127" s="9">
        <f t="shared" si="178"/>
        <v>-6.21011016135E-2</v>
      </c>
      <c r="Z127" s="9">
        <f t="shared" si="176"/>
        <v>8.8835137042999994E-3</v>
      </c>
      <c r="AA127" s="10">
        <f t="shared" si="176"/>
        <v>8.9589660267999985E-3</v>
      </c>
      <c r="AB127" s="10">
        <f t="shared" si="176"/>
        <v>8.3775206532600011E-3</v>
      </c>
      <c r="AC127" s="10">
        <f t="shared" si="176"/>
        <v>3.0475493196699998E-3</v>
      </c>
      <c r="AD127" s="13">
        <f t="shared" si="176"/>
        <v>1.4979650968499998E-3</v>
      </c>
      <c r="AF127" s="7">
        <f t="shared" si="146"/>
        <v>-3.7845395690465997E-3</v>
      </c>
      <c r="AG127" s="7">
        <f t="shared" si="136"/>
        <v>4.1300357074866081E-3</v>
      </c>
      <c r="AH127" s="7">
        <f t="shared" si="137"/>
        <v>1.9522825329924977E-2</v>
      </c>
      <c r="AI127" s="9">
        <f t="shared" si="138"/>
        <v>-1.5375415691698108E-2</v>
      </c>
      <c r="AJ127" s="9">
        <f t="shared" si="139"/>
        <v>-6.4372919475998172E-2</v>
      </c>
      <c r="AK127" s="9">
        <f t="shared" si="140"/>
        <v>2.4721496660015645E-3</v>
      </c>
      <c r="AL127" s="10">
        <f t="shared" si="141"/>
        <v>3.0244752253441066E-3</v>
      </c>
      <c r="AM127" s="10">
        <f t="shared" si="142"/>
        <v>4.0538834059240334E-3</v>
      </c>
      <c r="AN127" s="10">
        <f t="shared" si="143"/>
        <v>6.7855845081500697E-4</v>
      </c>
      <c r="AO127" s="13">
        <f t="shared" si="144"/>
        <v>-4.2035905616908476E-3</v>
      </c>
      <c r="AQ127" s="31">
        <f t="shared" si="202"/>
        <v>2.6397298079413547</v>
      </c>
      <c r="AR127" s="31">
        <f t="shared" si="202"/>
        <v>2.5494753681293196</v>
      </c>
      <c r="AS127" s="31">
        <f t="shared" si="202"/>
        <v>1.020308920091421</v>
      </c>
      <c r="AT127" s="32">
        <f t="shared" si="202"/>
        <v>3.3228213410873311</v>
      </c>
      <c r="AU127" s="32">
        <f t="shared" si="202"/>
        <v>1.8056711969851753</v>
      </c>
      <c r="AV127" s="32">
        <f t="shared" si="202"/>
        <v>1.5378543932750182</v>
      </c>
      <c r="AW127" s="33">
        <f t="shared" si="202"/>
        <v>2.5017958340398252</v>
      </c>
      <c r="AX127" s="33">
        <f t="shared" si="202"/>
        <v>2.4865611577759759</v>
      </c>
      <c r="AY127" s="33">
        <f t="shared" si="202"/>
        <v>1.8030767888789214</v>
      </c>
      <c r="AZ127" s="34">
        <f t="shared" si="202"/>
        <v>2.4935322287484829</v>
      </c>
      <c r="BB127" s="31">
        <f>MAX(AQ$17:AQ127)</f>
        <v>3.0569826925210291</v>
      </c>
      <c r="BC127" s="31">
        <f>MAX(AR$17:AR127)</f>
        <v>2.5494753681293196</v>
      </c>
      <c r="BD127" s="31">
        <f>MAX(AS$17:AS127)</f>
        <v>1.2376229712026849</v>
      </c>
      <c r="BE127" s="32">
        <f>MAX(AT$17:AT127)</f>
        <v>3.3451682684714443</v>
      </c>
      <c r="BF127" s="32">
        <f>MAX(AU$17:AU127)</f>
        <v>1.9231795884394216</v>
      </c>
      <c r="BG127" s="32">
        <f>MAX(AV$17:AV127)</f>
        <v>1.7414021417747874</v>
      </c>
      <c r="BH127" s="33">
        <f>MAX(AW$17:AW127)</f>
        <v>2.5017958340398252</v>
      </c>
      <c r="BI127" s="33">
        <f>MAX(AX$17:AX127)</f>
        <v>2.4865611577759759</v>
      </c>
      <c r="BJ127" s="33">
        <f>MAX(AY$17:AY127)</f>
        <v>1.8038989612461478</v>
      </c>
      <c r="BK127" s="34">
        <f>MAX(AZ$17:AZ127)</f>
        <v>2.4935322287484829</v>
      </c>
      <c r="BM127" s="7">
        <f t="shared" si="210"/>
        <v>0.13649173925665073</v>
      </c>
      <c r="BN127" s="7">
        <f t="shared" si="210"/>
        <v>0</v>
      </c>
      <c r="BO127" s="7">
        <f t="shared" si="210"/>
        <v>0.17558986554692388</v>
      </c>
      <c r="BP127" s="9">
        <f t="shared" si="210"/>
        <v>6.6803597280099035E-3</v>
      </c>
      <c r="BQ127" s="9">
        <f t="shared" si="210"/>
        <v>6.1101101613500047E-2</v>
      </c>
      <c r="BR127" s="9">
        <f t="shared" si="210"/>
        <v>0.11688727354631546</v>
      </c>
      <c r="BS127" s="10">
        <f t="shared" si="210"/>
        <v>0</v>
      </c>
      <c r="BT127" s="10">
        <f t="shared" si="167"/>
        <v>0</v>
      </c>
      <c r="BU127" s="10">
        <f t="shared" si="167"/>
        <v>4.5577517637595795E-4</v>
      </c>
      <c r="BV127" s="13">
        <f t="shared" si="167"/>
        <v>0</v>
      </c>
      <c r="BX127" s="72">
        <f t="shared" si="213"/>
        <v>4.1502488722900003E-3</v>
      </c>
      <c r="BY127" s="72">
        <f t="shared" si="213"/>
        <v>7.8096705718400002E-3</v>
      </c>
      <c r="BZ127" s="72">
        <f t="shared" si="213"/>
        <v>7.0543358216660175E-3</v>
      </c>
      <c r="CA127" s="9">
        <f t="shared" si="213"/>
        <v>-6.6803597280099998E-3</v>
      </c>
      <c r="CB127" s="9">
        <f t="shared" si="213"/>
        <v>-4.0485528700046416E-2</v>
      </c>
      <c r="CC127" s="9">
        <f t="shared" si="213"/>
        <v>9.8835137043000003E-3</v>
      </c>
      <c r="CD127" s="10">
        <f t="shared" si="213"/>
        <v>9.9589660267999994E-3</v>
      </c>
      <c r="CE127" s="10">
        <f t="shared" si="170"/>
        <v>9.3775206532600019E-3</v>
      </c>
      <c r="CF127" s="10">
        <f t="shared" si="170"/>
        <v>4.0475493196699998E-3</v>
      </c>
      <c r="CG127" s="13">
        <f t="shared" si="170"/>
        <v>2.4979650968499998E-3</v>
      </c>
      <c r="CI127" s="31">
        <f t="shared" si="203"/>
        <v>2.5077203548428568</v>
      </c>
      <c r="CJ127" s="31">
        <f t="shared" si="203"/>
        <v>2.5494753681293196</v>
      </c>
      <c r="CK127" s="31">
        <f t="shared" si="203"/>
        <v>1.2679284612967532</v>
      </c>
      <c r="CL127" s="32">
        <f t="shared" si="203"/>
        <v>2.8606572179555303</v>
      </c>
      <c r="CM127" s="32">
        <f t="shared" si="203"/>
        <v>1.6958112984107911</v>
      </c>
      <c r="CN127" s="32">
        <f t="shared" si="203"/>
        <v>2.030508594530168</v>
      </c>
      <c r="CO127" s="33">
        <f t="shared" si="203"/>
        <v>2.2943353323901103</v>
      </c>
      <c r="CP127" s="33">
        <f t="shared" si="203"/>
        <v>2.4605597454874397</v>
      </c>
      <c r="CQ127" s="33">
        <f t="shared" si="203"/>
        <v>1.7805828464226912</v>
      </c>
      <c r="CR127" s="34">
        <f t="shared" si="203"/>
        <v>2.437035495839373</v>
      </c>
      <c r="CT127" s="31">
        <f>MAX(CI$17:CI127)</f>
        <v>2.6577707934460681</v>
      </c>
      <c r="CU127" s="31">
        <f>MAX(CJ$17:CJ127)</f>
        <v>2.5494753681293196</v>
      </c>
      <c r="CV127" s="31">
        <f>MAX(CK$17:CK127)</f>
        <v>1.3129890917897336</v>
      </c>
      <c r="CW127" s="32">
        <f>MAX(CL$17:CL127)</f>
        <v>2.8798959589404949</v>
      </c>
      <c r="CX127" s="32">
        <f>MAX(CM$17:CM127)</f>
        <v>1.7673639628522746</v>
      </c>
      <c r="CY127" s="32">
        <f>MAX(CN$17:CN127)</f>
        <v>2.0528349854870016</v>
      </c>
      <c r="CZ127" s="33">
        <f>MAX(CO$17:CO127)</f>
        <v>2.2943353323901103</v>
      </c>
      <c r="DA127" s="33">
        <f>MAX(CP$17:CP127)</f>
        <v>2.4605597454874397</v>
      </c>
      <c r="DB127" s="33">
        <f>MAX(CQ$17:CQ127)</f>
        <v>1.7813947619345072</v>
      </c>
      <c r="DC127" s="34">
        <f>MAX(CR$17:CR127)</f>
        <v>2.437035495839373</v>
      </c>
      <c r="DE127" s="7">
        <f t="shared" si="211"/>
        <v>5.6457253188735582E-2</v>
      </c>
      <c r="DF127" s="7">
        <f t="shared" si="211"/>
        <v>0</v>
      </c>
      <c r="DG127" s="7">
        <f t="shared" si="211"/>
        <v>3.4319120223274886E-2</v>
      </c>
      <c r="DH127" s="9">
        <f t="shared" si="211"/>
        <v>6.6803597280099183E-3</v>
      </c>
      <c r="DI127" s="9">
        <f t="shared" si="211"/>
        <v>4.0485528700046368E-2</v>
      </c>
      <c r="DJ127" s="9">
        <f t="shared" si="211"/>
        <v>1.0875881946028444E-2</v>
      </c>
      <c r="DK127" s="10">
        <f t="shared" si="211"/>
        <v>0</v>
      </c>
      <c r="DL127" s="10">
        <f t="shared" si="168"/>
        <v>0</v>
      </c>
      <c r="DM127" s="10">
        <f t="shared" si="168"/>
        <v>4.5577517637602685E-4</v>
      </c>
      <c r="DN127" s="13">
        <f t="shared" si="168"/>
        <v>0</v>
      </c>
      <c r="DP127" s="31">
        <f t="shared" si="149"/>
        <v>1</v>
      </c>
      <c r="DQ127" s="31">
        <f t="shared" si="150"/>
        <v>1</v>
      </c>
      <c r="DR127" s="31">
        <f t="shared" si="151"/>
        <v>0.55260494501128032</v>
      </c>
      <c r="DS127" s="32">
        <f t="shared" si="152"/>
        <v>1</v>
      </c>
      <c r="DT127" s="32">
        <f t="shared" si="153"/>
        <v>0.58900951556983705</v>
      </c>
      <c r="DU127" s="32">
        <f t="shared" si="154"/>
        <v>1</v>
      </c>
      <c r="DV127" s="33">
        <f t="shared" si="155"/>
        <v>1</v>
      </c>
      <c r="DW127" s="33">
        <f t="shared" si="156"/>
        <v>1</v>
      </c>
      <c r="DX127" s="33">
        <f t="shared" si="157"/>
        <v>1</v>
      </c>
      <c r="DY127" s="34">
        <f t="shared" si="158"/>
        <v>1</v>
      </c>
      <c r="EA127" s="72">
        <f t="shared" ref="EA127:EJ127" si="219">STDEV(U115:U126)*SQRT(12)</f>
        <v>3.9701741430714609E-2</v>
      </c>
      <c r="EB127" s="72">
        <f t="shared" si="219"/>
        <v>1.8240802544105175E-2</v>
      </c>
      <c r="EC127" s="72">
        <f t="shared" si="219"/>
        <v>0.16025968290439491</v>
      </c>
      <c r="ED127" s="74">
        <f t="shared" si="219"/>
        <v>2.3557878202123836E-2</v>
      </c>
      <c r="EE127" s="74">
        <f t="shared" si="219"/>
        <v>0.14686490027748048</v>
      </c>
      <c r="EF127" s="74">
        <f t="shared" si="219"/>
        <v>7.3158444146280061E-2</v>
      </c>
      <c r="EG127" s="75">
        <f t="shared" si="219"/>
        <v>6.0304483336901804E-2</v>
      </c>
      <c r="EH127" s="75">
        <f t="shared" si="219"/>
        <v>4.1688403575362534E-2</v>
      </c>
      <c r="EI127" s="75">
        <f t="shared" si="219"/>
        <v>4.1210382961900528E-2</v>
      </c>
      <c r="EJ127" s="76">
        <f t="shared" si="219"/>
        <v>2.8389222221705649E-2</v>
      </c>
    </row>
    <row r="128" spans="1:140" x14ac:dyDescent="0.25">
      <c r="A128" s="3">
        <v>37741</v>
      </c>
      <c r="B128" s="4"/>
      <c r="C128" s="22">
        <v>1E-3</v>
      </c>
      <c r="D128" s="22"/>
      <c r="E128" s="22">
        <v>8.1799999999999998E-2</v>
      </c>
      <c r="F128" s="22">
        <v>1.11E-2</v>
      </c>
      <c r="G128" s="22">
        <v>-2.0000000000000001E-4</v>
      </c>
      <c r="H128" s="22">
        <v>-9.4399999999999998E-2</v>
      </c>
      <c r="J128" s="7">
        <v>2.4319627060100001E-2</v>
      </c>
      <c r="K128" s="7">
        <v>4.0065064306000001E-3</v>
      </c>
      <c r="L128" s="7">
        <v>-6.3618300234100006E-2</v>
      </c>
      <c r="M128" s="9">
        <v>2.15283037939E-2</v>
      </c>
      <c r="N128" s="9">
        <v>1.3824802336099999E-2</v>
      </c>
      <c r="O128" s="9">
        <v>3.8827918219699997E-2</v>
      </c>
      <c r="P128" s="10">
        <v>2.5112936513299999E-2</v>
      </c>
      <c r="Q128" s="10">
        <v>1.41751210231E-2</v>
      </c>
      <c r="R128" s="10">
        <v>1.2484260463599999E-2</v>
      </c>
      <c r="S128" s="13">
        <v>1.95276949584E-2</v>
      </c>
      <c r="T128" s="27"/>
      <c r="U128" s="7">
        <f t="shared" si="178"/>
        <v>2.33196270601E-2</v>
      </c>
      <c r="V128" s="7">
        <f t="shared" si="178"/>
        <v>3.0065064306E-3</v>
      </c>
      <c r="W128" s="7">
        <f t="shared" si="178"/>
        <v>-6.4618300234100007E-2</v>
      </c>
      <c r="X128" s="9">
        <f t="shared" si="178"/>
        <v>2.0528303793899999E-2</v>
      </c>
      <c r="Y128" s="9">
        <f t="shared" si="178"/>
        <v>1.2824802336099998E-2</v>
      </c>
      <c r="Z128" s="9">
        <f t="shared" si="176"/>
        <v>3.7827918219699996E-2</v>
      </c>
      <c r="AA128" s="10">
        <f t="shared" si="176"/>
        <v>2.4112936513299998E-2</v>
      </c>
      <c r="AB128" s="10">
        <f t="shared" si="176"/>
        <v>1.3175121023099999E-2</v>
      </c>
      <c r="AC128" s="10">
        <f t="shared" si="176"/>
        <v>1.1484260463599998E-2</v>
      </c>
      <c r="AD128" s="13">
        <f t="shared" si="176"/>
        <v>1.8527694958399999E-2</v>
      </c>
      <c r="AF128" s="7">
        <f t="shared" si="146"/>
        <v>-1.6941073259539228E-2</v>
      </c>
      <c r="AG128" s="7">
        <f t="shared" si="136"/>
        <v>-1.3550683784172575E-2</v>
      </c>
      <c r="AH128" s="7">
        <f t="shared" si="137"/>
        <v>5.8435768144221439E-3</v>
      </c>
      <c r="AI128" s="9">
        <f t="shared" si="138"/>
        <v>1.8593649658416936E-3</v>
      </c>
      <c r="AJ128" s="9">
        <f t="shared" si="139"/>
        <v>1.5708157302498669E-2</v>
      </c>
      <c r="AK128" s="9">
        <f t="shared" si="140"/>
        <v>-8.0374526753909242E-3</v>
      </c>
      <c r="AL128" s="10">
        <f t="shared" si="141"/>
        <v>-9.4086419682393174E-4</v>
      </c>
      <c r="AM128" s="10">
        <f t="shared" si="142"/>
        <v>-3.7429731523913566E-3</v>
      </c>
      <c r="AN128" s="10">
        <f t="shared" si="143"/>
        <v>-1.754029921986304E-4</v>
      </c>
      <c r="AO128" s="13">
        <f t="shared" si="144"/>
        <v>-8.2990252870822831E-3</v>
      </c>
      <c r="AQ128" s="31">
        <f t="shared" si="202"/>
        <v>2.7039270524099179</v>
      </c>
      <c r="AR128" s="31">
        <f t="shared" si="202"/>
        <v>2.5596898575863865</v>
      </c>
      <c r="AS128" s="31">
        <f t="shared" si="202"/>
        <v>0.95539860088151474</v>
      </c>
      <c r="AT128" s="32">
        <f t="shared" si="202"/>
        <v>3.3943560483711135</v>
      </c>
      <c r="AU128" s="32">
        <f t="shared" si="202"/>
        <v>1.8306342443674846</v>
      </c>
      <c r="AV128" s="32">
        <f t="shared" si="202"/>
        <v>1.5975660778909069</v>
      </c>
      <c r="AW128" s="33">
        <f t="shared" si="202"/>
        <v>2.564623273989306</v>
      </c>
      <c r="AX128" s="33">
        <f t="shared" si="202"/>
        <v>2.52180846311879</v>
      </c>
      <c r="AY128" s="33">
        <f t="shared" si="202"/>
        <v>1.8255868691471573</v>
      </c>
      <c r="AZ128" s="34">
        <f t="shared" si="202"/>
        <v>2.5422251654804224</v>
      </c>
      <c r="BB128" s="31">
        <f>MAX(AQ$17:AQ128)</f>
        <v>3.0569826925210291</v>
      </c>
      <c r="BC128" s="31">
        <f>MAX(AR$17:AR128)</f>
        <v>2.5596898575863865</v>
      </c>
      <c r="BD128" s="31">
        <f>MAX(AS$17:AS128)</f>
        <v>1.2376229712026849</v>
      </c>
      <c r="BE128" s="32">
        <f>MAX(AT$17:AT128)</f>
        <v>3.3943560483711135</v>
      </c>
      <c r="BF128" s="32">
        <f>MAX(AU$17:AU128)</f>
        <v>1.9231795884394216</v>
      </c>
      <c r="BG128" s="32">
        <f>MAX(AV$17:AV128)</f>
        <v>1.7414021417747874</v>
      </c>
      <c r="BH128" s="33">
        <f>MAX(AW$17:AW128)</f>
        <v>2.564623273989306</v>
      </c>
      <c r="BI128" s="33">
        <f>MAX(AX$17:AX128)</f>
        <v>2.52180846311879</v>
      </c>
      <c r="BJ128" s="33">
        <f>MAX(AY$17:AY128)</f>
        <v>1.8255868691471573</v>
      </c>
      <c r="BK128" s="34">
        <f>MAX(AZ$17:AZ128)</f>
        <v>2.5422251654804224</v>
      </c>
      <c r="BM128" s="7">
        <f t="shared" si="210"/>
        <v>0.11549154039205685</v>
      </c>
      <c r="BN128" s="7">
        <f t="shared" si="210"/>
        <v>0</v>
      </c>
      <c r="BO128" s="7">
        <f t="shared" si="210"/>
        <v>0.22803743699659437</v>
      </c>
      <c r="BP128" s="9">
        <f t="shared" si="210"/>
        <v>0</v>
      </c>
      <c r="BQ128" s="9">
        <f t="shared" si="210"/>
        <v>4.8121009929724581E-2</v>
      </c>
      <c r="BR128" s="9">
        <f t="shared" si="210"/>
        <v>8.2597844824795541E-2</v>
      </c>
      <c r="BS128" s="10">
        <f t="shared" si="210"/>
        <v>0</v>
      </c>
      <c r="BT128" s="10">
        <f t="shared" si="167"/>
        <v>0</v>
      </c>
      <c r="BU128" s="10">
        <f t="shared" si="167"/>
        <v>0</v>
      </c>
      <c r="BV128" s="13">
        <f t="shared" si="167"/>
        <v>0</v>
      </c>
      <c r="BX128" s="72">
        <f t="shared" si="213"/>
        <v>2.4319627060100001E-2</v>
      </c>
      <c r="BY128" s="72">
        <f t="shared" si="213"/>
        <v>4.0065064306000001E-3</v>
      </c>
      <c r="BZ128" s="72">
        <f t="shared" si="213"/>
        <v>-3.4708392247587233E-2</v>
      </c>
      <c r="CA128" s="9">
        <f t="shared" si="213"/>
        <v>2.15283037939E-2</v>
      </c>
      <c r="CB128" s="9">
        <f t="shared" si="213"/>
        <v>8.5539306112651751E-3</v>
      </c>
      <c r="CC128" s="9">
        <f t="shared" si="213"/>
        <v>3.8827918219699997E-2</v>
      </c>
      <c r="CD128" s="10">
        <f t="shared" si="213"/>
        <v>2.5112936513299999E-2</v>
      </c>
      <c r="CE128" s="10">
        <f t="shared" si="170"/>
        <v>1.41751210231E-2</v>
      </c>
      <c r="CF128" s="10">
        <f t="shared" si="170"/>
        <v>1.2484260463599999E-2</v>
      </c>
      <c r="CG128" s="13">
        <f t="shared" si="170"/>
        <v>1.95276949584E-2</v>
      </c>
      <c r="CI128" s="31">
        <f t="shared" si="203"/>
        <v>2.5687071786436571</v>
      </c>
      <c r="CJ128" s="31">
        <f t="shared" si="203"/>
        <v>2.5596898575863865</v>
      </c>
      <c r="CK128" s="31">
        <f t="shared" si="203"/>
        <v>1.2239207029201857</v>
      </c>
      <c r="CL128" s="32">
        <f t="shared" si="203"/>
        <v>2.9222423155938899</v>
      </c>
      <c r="CM128" s="32">
        <f t="shared" si="203"/>
        <v>1.7103171505871966</v>
      </c>
      <c r="CN128" s="32">
        <f t="shared" si="203"/>
        <v>2.1093490161829833</v>
      </c>
      <c r="CO128" s="33">
        <f t="shared" si="203"/>
        <v>2.3519528299326442</v>
      </c>
      <c r="CP128" s="33">
        <f t="shared" si="203"/>
        <v>2.4954384776642926</v>
      </c>
      <c r="CQ128" s="33">
        <f t="shared" si="203"/>
        <v>1.8028121064544502</v>
      </c>
      <c r="CR128" s="34">
        <f t="shared" si="203"/>
        <v>2.4846251816049172</v>
      </c>
      <c r="CT128" s="31">
        <f>MAX(CI$17:CI128)</f>
        <v>2.6577707934460681</v>
      </c>
      <c r="CU128" s="31">
        <f>MAX(CJ$17:CJ128)</f>
        <v>2.5596898575863865</v>
      </c>
      <c r="CV128" s="31">
        <f>MAX(CK$17:CK128)</f>
        <v>1.3129890917897336</v>
      </c>
      <c r="CW128" s="32">
        <f>MAX(CL$17:CL128)</f>
        <v>2.9222423155938899</v>
      </c>
      <c r="CX128" s="32">
        <f>MAX(CM$17:CM128)</f>
        <v>1.7673639628522746</v>
      </c>
      <c r="CY128" s="32">
        <f>MAX(CN$17:CN128)</f>
        <v>2.1093490161829833</v>
      </c>
      <c r="CZ128" s="33">
        <f>MAX(CO$17:CO128)</f>
        <v>2.3519528299326442</v>
      </c>
      <c r="DA128" s="33">
        <f>MAX(CP$17:CP128)</f>
        <v>2.4954384776642926</v>
      </c>
      <c r="DB128" s="33">
        <f>MAX(CQ$17:CQ128)</f>
        <v>1.8028121064544502</v>
      </c>
      <c r="DC128" s="34">
        <f>MAX(CR$17:CR128)</f>
        <v>2.4846251816049172</v>
      </c>
      <c r="DE128" s="7">
        <f t="shared" si="211"/>
        <v>3.351064547102315E-2</v>
      </c>
      <c r="DF128" s="7">
        <f t="shared" si="211"/>
        <v>0</v>
      </c>
      <c r="DG128" s="7">
        <f t="shared" si="211"/>
        <v>6.7836350984560603E-2</v>
      </c>
      <c r="DH128" s="9">
        <f t="shared" si="211"/>
        <v>0</v>
      </c>
      <c r="DI128" s="9">
        <f t="shared" si="211"/>
        <v>3.2277908492041762E-2</v>
      </c>
      <c r="DJ128" s="9">
        <f t="shared" si="211"/>
        <v>0</v>
      </c>
      <c r="DK128" s="10">
        <f t="shared" si="211"/>
        <v>0</v>
      </c>
      <c r="DL128" s="10">
        <f t="shared" si="168"/>
        <v>0</v>
      </c>
      <c r="DM128" s="10">
        <f t="shared" si="168"/>
        <v>0</v>
      </c>
      <c r="DN128" s="13">
        <f t="shared" si="168"/>
        <v>0</v>
      </c>
      <c r="DP128" s="31">
        <f t="shared" si="149"/>
        <v>1</v>
      </c>
      <c r="DQ128" s="31">
        <f t="shared" si="150"/>
        <v>1</v>
      </c>
      <c r="DR128" s="31">
        <f t="shared" si="151"/>
        <v>0.53350899260152551</v>
      </c>
      <c r="DS128" s="32">
        <f t="shared" si="152"/>
        <v>1</v>
      </c>
      <c r="DT128" s="32">
        <f t="shared" si="153"/>
        <v>0.5289194119045656</v>
      </c>
      <c r="DU128" s="32">
        <f t="shared" si="154"/>
        <v>1</v>
      </c>
      <c r="DV128" s="33">
        <f t="shared" si="155"/>
        <v>1</v>
      </c>
      <c r="DW128" s="33">
        <f t="shared" si="156"/>
        <v>1</v>
      </c>
      <c r="DX128" s="33">
        <f t="shared" si="157"/>
        <v>1</v>
      </c>
      <c r="DY128" s="34">
        <f t="shared" si="158"/>
        <v>1</v>
      </c>
      <c r="EA128" s="72">
        <f t="shared" ref="EA128:EJ128" si="220">STDEV(U116:U127)*SQRT(12)</f>
        <v>3.8780855255688342E-2</v>
      </c>
      <c r="EB128" s="72">
        <f t="shared" si="220"/>
        <v>1.8259055129096681E-2</v>
      </c>
      <c r="EC128" s="72">
        <f t="shared" si="220"/>
        <v>0.14505450531917646</v>
      </c>
      <c r="ED128" s="74">
        <f t="shared" si="220"/>
        <v>2.6627147406663648E-2</v>
      </c>
      <c r="EE128" s="74">
        <f t="shared" si="220"/>
        <v>0.16872267336147864</v>
      </c>
      <c r="EF128" s="74">
        <f t="shared" si="220"/>
        <v>6.1750336994935755E-2</v>
      </c>
      <c r="EG128" s="75">
        <f t="shared" si="220"/>
        <v>6.0046099763087522E-2</v>
      </c>
      <c r="EH128" s="75">
        <f t="shared" si="220"/>
        <v>4.0511607325939405E-2</v>
      </c>
      <c r="EI128" s="75">
        <f t="shared" si="220"/>
        <v>4.1190116225221729E-2</v>
      </c>
      <c r="EJ128" s="76">
        <f t="shared" si="220"/>
        <v>2.8194640316480044E-2</v>
      </c>
    </row>
    <row r="129" spans="1:140" x14ac:dyDescent="0.25">
      <c r="A129" s="3">
        <v>37771</v>
      </c>
      <c r="B129" s="4"/>
      <c r="C129" s="22">
        <v>8.9999999999999998E-4</v>
      </c>
      <c r="D129" s="22"/>
      <c r="E129" s="22">
        <v>6.2600000000000003E-2</v>
      </c>
      <c r="F129" s="22">
        <v>4.6900000000000004E-2</v>
      </c>
      <c r="G129" s="22">
        <v>1.6000000000000001E-3</v>
      </c>
      <c r="H129" s="22">
        <v>-0.1077</v>
      </c>
      <c r="J129" s="7">
        <v>3.6773149200299997E-2</v>
      </c>
      <c r="K129" s="7">
        <v>1.21972026255E-2</v>
      </c>
      <c r="L129" s="7">
        <v>-5.4580785089600001E-2</v>
      </c>
      <c r="M129" s="9">
        <v>2.9604366407999998E-2</v>
      </c>
      <c r="N129" s="9">
        <v>5.1380067268399998E-2</v>
      </c>
      <c r="O129" s="9">
        <v>5.0090598566899999E-2</v>
      </c>
      <c r="P129" s="10">
        <v>2.34634638988E-2</v>
      </c>
      <c r="Q129" s="10">
        <v>1.7596617143800002E-2</v>
      </c>
      <c r="R129" s="10">
        <v>1.2760368380500001E-2</v>
      </c>
      <c r="S129" s="13">
        <v>2.7106478652399998E-2</v>
      </c>
      <c r="T129" s="27"/>
      <c r="U129" s="7">
        <f t="shared" si="178"/>
        <v>3.5873149200299999E-2</v>
      </c>
      <c r="V129" s="7">
        <f t="shared" si="178"/>
        <v>1.12972026255E-2</v>
      </c>
      <c r="W129" s="7">
        <f t="shared" si="178"/>
        <v>-5.5480785089599999E-2</v>
      </c>
      <c r="X129" s="9">
        <f t="shared" si="178"/>
        <v>2.8704366407999997E-2</v>
      </c>
      <c r="Y129" s="9">
        <f t="shared" si="178"/>
        <v>5.04800672684E-2</v>
      </c>
      <c r="Z129" s="9">
        <f t="shared" si="176"/>
        <v>4.9190598566900001E-2</v>
      </c>
      <c r="AA129" s="10">
        <f t="shared" si="176"/>
        <v>2.2563463898799999E-2</v>
      </c>
      <c r="AB129" s="10">
        <f t="shared" si="176"/>
        <v>1.66966171438E-2</v>
      </c>
      <c r="AC129" s="10">
        <f t="shared" si="176"/>
        <v>1.1860368380500001E-2</v>
      </c>
      <c r="AD129" s="13">
        <f t="shared" si="176"/>
        <v>2.6206478652399997E-2</v>
      </c>
      <c r="AF129" s="7">
        <f t="shared" si="146"/>
        <v>4.4380696815353934E-3</v>
      </c>
      <c r="AG129" s="7">
        <f t="shared" si="136"/>
        <v>-1.5848281033684596E-3</v>
      </c>
      <c r="AH129" s="7">
        <f t="shared" si="137"/>
        <v>-1.4649599871140659E-3</v>
      </c>
      <c r="AI129" s="9">
        <f t="shared" si="138"/>
        <v>1.2941614490230076E-2</v>
      </c>
      <c r="AJ129" s="9">
        <f t="shared" si="139"/>
        <v>5.1998190258042545E-2</v>
      </c>
      <c r="AK129" s="9">
        <f t="shared" si="140"/>
        <v>1.3773737073883775E-2</v>
      </c>
      <c r="AL129" s="10">
        <f t="shared" si="141"/>
        <v>2.5729838817302245E-3</v>
      </c>
      <c r="AM129" s="10">
        <f t="shared" si="142"/>
        <v>3.1138825961787592E-3</v>
      </c>
      <c r="AN129" s="10">
        <f t="shared" si="143"/>
        <v>2.6611313201402378E-3</v>
      </c>
      <c r="AO129" s="13">
        <f t="shared" si="144"/>
        <v>4.9742847527008242E-3</v>
      </c>
      <c r="AQ129" s="31">
        <f t="shared" si="202"/>
        <v>2.8033589653349154</v>
      </c>
      <c r="AR129" s="31">
        <f t="shared" si="202"/>
        <v>2.5909109134378046</v>
      </c>
      <c r="AS129" s="31">
        <f t="shared" si="202"/>
        <v>0.90325219517189625</v>
      </c>
      <c r="AT129" s="32">
        <f t="shared" si="202"/>
        <v>3.4948438085463027</v>
      </c>
      <c r="AU129" s="32">
        <f t="shared" si="202"/>
        <v>1.9246923549869224</v>
      </c>
      <c r="AV129" s="32">
        <f t="shared" si="202"/>
        <v>1.6775891189826373</v>
      </c>
      <c r="AW129" s="33">
        <f t="shared" si="202"/>
        <v>2.6247982195925763</v>
      </c>
      <c r="AX129" s="33">
        <f t="shared" si="202"/>
        <v>2.5661837611542859</v>
      </c>
      <c r="AY129" s="33">
        <f t="shared" si="202"/>
        <v>1.8488820301080786</v>
      </c>
      <c r="AZ129" s="34">
        <f t="shared" si="202"/>
        <v>2.6111359376581116</v>
      </c>
      <c r="BB129" s="31">
        <f>MAX(AQ$17:AQ129)</f>
        <v>3.0569826925210291</v>
      </c>
      <c r="BC129" s="31">
        <f>MAX(AR$17:AR129)</f>
        <v>2.5909109134378046</v>
      </c>
      <c r="BD129" s="31">
        <f>MAX(AS$17:AS129)</f>
        <v>1.2376229712026849</v>
      </c>
      <c r="BE129" s="32">
        <f>MAX(AT$17:AT129)</f>
        <v>3.4948438085463027</v>
      </c>
      <c r="BF129" s="32">
        <f>MAX(AU$17:AU129)</f>
        <v>1.9246923549869224</v>
      </c>
      <c r="BG129" s="32">
        <f>MAX(AV$17:AV129)</f>
        <v>1.7414021417747874</v>
      </c>
      <c r="BH129" s="33">
        <f>MAX(AW$17:AW129)</f>
        <v>2.6247982195925763</v>
      </c>
      <c r="BI129" s="33">
        <f>MAX(AX$17:AX129)</f>
        <v>2.5661837611542859</v>
      </c>
      <c r="BJ129" s="33">
        <f>MAX(AY$17:AY129)</f>
        <v>1.8488820301080786</v>
      </c>
      <c r="BK129" s="34">
        <f>MAX(AZ$17:AZ129)</f>
        <v>2.6111359376581116</v>
      </c>
      <c r="BM129" s="7">
        <f t="shared" si="210"/>
        <v>8.2965378837966397E-2</v>
      </c>
      <c r="BN129" s="7">
        <f t="shared" si="210"/>
        <v>0</v>
      </c>
      <c r="BO129" s="7">
        <f t="shared" si="210"/>
        <v>0.27017175974510005</v>
      </c>
      <c r="BP129" s="9">
        <f t="shared" si="210"/>
        <v>0</v>
      </c>
      <c r="BQ129" s="9">
        <f t="shared" si="210"/>
        <v>0</v>
      </c>
      <c r="BR129" s="9">
        <f t="shared" si="210"/>
        <v>3.664462174550541E-2</v>
      </c>
      <c r="BS129" s="10">
        <f t="shared" si="210"/>
        <v>0</v>
      </c>
      <c r="BT129" s="10">
        <f t="shared" si="167"/>
        <v>0</v>
      </c>
      <c r="BU129" s="10">
        <f t="shared" si="167"/>
        <v>0</v>
      </c>
      <c r="BV129" s="13">
        <f t="shared" si="167"/>
        <v>0</v>
      </c>
      <c r="BX129" s="72">
        <f t="shared" si="213"/>
        <v>3.6773149200299997E-2</v>
      </c>
      <c r="BY129" s="72">
        <f t="shared" si="213"/>
        <v>1.21972026255E-2</v>
      </c>
      <c r="BZ129" s="72">
        <f t="shared" si="213"/>
        <v>-2.8699497761894233E-2</v>
      </c>
      <c r="CA129" s="9">
        <f t="shared" si="213"/>
        <v>2.9604366407999998E-2</v>
      </c>
      <c r="CB129" s="9">
        <f t="shared" si="213"/>
        <v>2.759988749250504E-2</v>
      </c>
      <c r="CC129" s="9">
        <f t="shared" si="213"/>
        <v>5.0090598566899999E-2</v>
      </c>
      <c r="CD129" s="10">
        <f t="shared" si="213"/>
        <v>2.34634638988E-2</v>
      </c>
      <c r="CE129" s="10">
        <f t="shared" si="170"/>
        <v>1.7596617143800002E-2</v>
      </c>
      <c r="CF129" s="10">
        <f t="shared" si="170"/>
        <v>1.2760368380500001E-2</v>
      </c>
      <c r="CG129" s="13">
        <f t="shared" si="170"/>
        <v>2.7106478652399998E-2</v>
      </c>
      <c r="CI129" s="31">
        <f t="shared" si="203"/>
        <v>2.6631666309758022</v>
      </c>
      <c r="CJ129" s="31">
        <f t="shared" si="203"/>
        <v>2.5909109134378046</v>
      </c>
      <c r="CK129" s="31">
        <f t="shared" si="203"/>
        <v>1.1887947934459919</v>
      </c>
      <c r="CL129" s="32">
        <f t="shared" si="203"/>
        <v>3.0087534478376936</v>
      </c>
      <c r="CM129" s="32">
        <f t="shared" si="203"/>
        <v>1.7575217115199049</v>
      </c>
      <c r="CN129" s="32">
        <f t="shared" si="203"/>
        <v>2.2150075709900907</v>
      </c>
      <c r="CO129" s="33">
        <f t="shared" si="203"/>
        <v>2.4071377902494495</v>
      </c>
      <c r="CP129" s="33">
        <f t="shared" si="203"/>
        <v>2.5393497531616585</v>
      </c>
      <c r="CQ129" s="33">
        <f t="shared" si="203"/>
        <v>1.8258166530536342</v>
      </c>
      <c r="CR129" s="34">
        <f t="shared" si="203"/>
        <v>2.5519746210493062</v>
      </c>
      <c r="CT129" s="31">
        <f>MAX(CI$17:CI129)</f>
        <v>2.6631666309758022</v>
      </c>
      <c r="CU129" s="31">
        <f>MAX(CJ$17:CJ129)</f>
        <v>2.5909109134378046</v>
      </c>
      <c r="CV129" s="31">
        <f>MAX(CK$17:CK129)</f>
        <v>1.3129890917897336</v>
      </c>
      <c r="CW129" s="32">
        <f>MAX(CL$17:CL129)</f>
        <v>3.0087534478376936</v>
      </c>
      <c r="CX129" s="32">
        <f>MAX(CM$17:CM129)</f>
        <v>1.7673639628522746</v>
      </c>
      <c r="CY129" s="32">
        <f>MAX(CN$17:CN129)</f>
        <v>2.2150075709900907</v>
      </c>
      <c r="CZ129" s="33">
        <f>MAX(CO$17:CO129)</f>
        <v>2.4071377902494495</v>
      </c>
      <c r="DA129" s="33">
        <f>MAX(CP$17:CP129)</f>
        <v>2.5393497531616585</v>
      </c>
      <c r="DB129" s="33">
        <f>MAX(CQ$17:CQ129)</f>
        <v>1.8258166530536342</v>
      </c>
      <c r="DC129" s="34">
        <f>MAX(CR$17:CR129)</f>
        <v>2.5519746210493062</v>
      </c>
      <c r="DE129" s="7">
        <f t="shared" si="211"/>
        <v>0</v>
      </c>
      <c r="DF129" s="7">
        <f t="shared" si="211"/>
        <v>0</v>
      </c>
      <c r="DG129" s="7">
        <f t="shared" si="211"/>
        <v>9.4588979543198309E-2</v>
      </c>
      <c r="DH129" s="9">
        <f t="shared" si="211"/>
        <v>0</v>
      </c>
      <c r="DI129" s="9">
        <f t="shared" si="211"/>
        <v>5.5688876424105169E-3</v>
      </c>
      <c r="DJ129" s="9">
        <f t="shared" si="211"/>
        <v>0</v>
      </c>
      <c r="DK129" s="10">
        <f t="shared" si="211"/>
        <v>0</v>
      </c>
      <c r="DL129" s="10">
        <f t="shared" si="168"/>
        <v>0</v>
      </c>
      <c r="DM129" s="10">
        <f t="shared" si="168"/>
        <v>0</v>
      </c>
      <c r="DN129" s="13">
        <f t="shared" si="168"/>
        <v>0</v>
      </c>
      <c r="DP129" s="31">
        <f t="shared" si="149"/>
        <v>1</v>
      </c>
      <c r="DQ129" s="31">
        <f t="shared" si="150"/>
        <v>1</v>
      </c>
      <c r="DR129" s="31">
        <f t="shared" si="151"/>
        <v>0.41838913094647251</v>
      </c>
      <c r="DS129" s="32">
        <f t="shared" si="152"/>
        <v>1</v>
      </c>
      <c r="DT129" s="32">
        <f t="shared" si="153"/>
        <v>0.60056538992958386</v>
      </c>
      <c r="DU129" s="32">
        <f t="shared" si="154"/>
        <v>1</v>
      </c>
      <c r="DV129" s="33">
        <f t="shared" si="155"/>
        <v>1</v>
      </c>
      <c r="DW129" s="33">
        <f t="shared" si="156"/>
        <v>1</v>
      </c>
      <c r="DX129" s="33">
        <f t="shared" si="157"/>
        <v>1</v>
      </c>
      <c r="DY129" s="34">
        <f t="shared" si="158"/>
        <v>1</v>
      </c>
      <c r="EA129" s="72">
        <f t="shared" ref="EA129:EJ129" si="221">STDEV(U117:U128)*SQRT(12)</f>
        <v>4.605436585747693E-2</v>
      </c>
      <c r="EB129" s="72">
        <f t="shared" si="221"/>
        <v>1.8316081636692221E-2</v>
      </c>
      <c r="EC129" s="72">
        <f t="shared" si="221"/>
        <v>0.16365229182071445</v>
      </c>
      <c r="ED129" s="74">
        <f t="shared" si="221"/>
        <v>2.8122802371524747E-2</v>
      </c>
      <c r="EE129" s="74">
        <f t="shared" si="221"/>
        <v>0.16341884791380304</v>
      </c>
      <c r="EF129" s="74">
        <f t="shared" si="221"/>
        <v>7.3439595164813021E-2</v>
      </c>
      <c r="EG129" s="75">
        <f t="shared" si="221"/>
        <v>6.4440797969735286E-2</v>
      </c>
      <c r="EH129" s="75">
        <f t="shared" si="221"/>
        <v>4.0756223957581952E-2</v>
      </c>
      <c r="EI129" s="75">
        <f t="shared" si="221"/>
        <v>4.1091896559075525E-2</v>
      </c>
      <c r="EJ129" s="76">
        <f t="shared" si="221"/>
        <v>3.2347066054704783E-2</v>
      </c>
    </row>
    <row r="130" spans="1:140" x14ac:dyDescent="0.25">
      <c r="A130" s="3">
        <v>37802</v>
      </c>
      <c r="B130" s="4"/>
      <c r="C130" s="22">
        <v>1E-3</v>
      </c>
      <c r="D130" s="22"/>
      <c r="E130" s="22">
        <v>1.5300000000000001E-2</v>
      </c>
      <c r="F130" s="22">
        <v>1.4800000000000001E-2</v>
      </c>
      <c r="G130" s="22">
        <v>6.6000000000000008E-3</v>
      </c>
      <c r="H130" s="22">
        <v>-9.7000000000000003E-3</v>
      </c>
      <c r="J130" s="7">
        <v>7.7852958903399999E-3</v>
      </c>
      <c r="K130" s="7">
        <v>4.5294336010999999E-3</v>
      </c>
      <c r="L130" s="7">
        <v>-6.0174876512E-2</v>
      </c>
      <c r="M130" s="9">
        <v>1.62527969649E-2</v>
      </c>
      <c r="N130" s="9">
        <v>-2.2171748926899999E-2</v>
      </c>
      <c r="O130" s="9">
        <v>2.0147532491899999E-2</v>
      </c>
      <c r="P130" s="10">
        <v>1.7931104277099999E-2</v>
      </c>
      <c r="Q130" s="10">
        <v>-6.32676537368E-3</v>
      </c>
      <c r="R130" s="10">
        <v>3.3050845402400001E-3</v>
      </c>
      <c r="S130" s="13">
        <v>8.2147177829900008E-3</v>
      </c>
      <c r="T130" s="27"/>
      <c r="U130" s="7">
        <f t="shared" si="178"/>
        <v>6.7852958903399999E-3</v>
      </c>
      <c r="V130" s="7">
        <f t="shared" si="178"/>
        <v>3.5294336010999999E-3</v>
      </c>
      <c r="W130" s="7">
        <f t="shared" si="178"/>
        <v>-6.1174876512000001E-2</v>
      </c>
      <c r="X130" s="9">
        <f t="shared" si="178"/>
        <v>1.5252796964899999E-2</v>
      </c>
      <c r="Y130" s="9">
        <f t="shared" si="178"/>
        <v>-2.31717489269E-2</v>
      </c>
      <c r="Z130" s="9">
        <f t="shared" si="176"/>
        <v>1.9147532491899998E-2</v>
      </c>
      <c r="AA130" s="10">
        <f t="shared" si="176"/>
        <v>1.6931104277099998E-2</v>
      </c>
      <c r="AB130" s="10">
        <f t="shared" si="176"/>
        <v>-7.32676537368E-3</v>
      </c>
      <c r="AC130" s="10">
        <f t="shared" si="176"/>
        <v>2.3050845402400001E-3</v>
      </c>
      <c r="AD130" s="13">
        <f t="shared" si="176"/>
        <v>7.2147177829900008E-3</v>
      </c>
      <c r="AF130" s="7">
        <f t="shared" si="146"/>
        <v>-2.9074990512699215E-3</v>
      </c>
      <c r="AG130" s="7">
        <f t="shared" si="136"/>
        <v>-2.9868860259842827E-4</v>
      </c>
      <c r="AH130" s="7">
        <f t="shared" si="137"/>
        <v>-4.767458563073871E-2</v>
      </c>
      <c r="AI130" s="9">
        <f t="shared" si="138"/>
        <v>6.6495575917467718E-3</v>
      </c>
      <c r="AJ130" s="9">
        <f t="shared" si="139"/>
        <v>-2.5016931796661881E-2</v>
      </c>
      <c r="AK130" s="9">
        <f t="shared" si="140"/>
        <v>9.4710092654532209E-3</v>
      </c>
      <c r="AL130" s="10">
        <f t="shared" si="141"/>
        <v>9.4143257590646821E-3</v>
      </c>
      <c r="AM130" s="10">
        <f t="shared" si="142"/>
        <v>-1.269270250472538E-2</v>
      </c>
      <c r="AN130" s="10">
        <f t="shared" si="143"/>
        <v>-8.3278957718963854E-4</v>
      </c>
      <c r="AO130" s="13">
        <f t="shared" si="144"/>
        <v>-2.3512735860806936E-4</v>
      </c>
      <c r="AQ130" s="31">
        <f t="shared" si="202"/>
        <v>2.8251839443668847</v>
      </c>
      <c r="AR130" s="31">
        <f t="shared" si="202"/>
        <v>2.6026462723865862</v>
      </c>
      <c r="AS130" s="31">
        <f t="shared" si="202"/>
        <v>0.84889910586823447</v>
      </c>
      <c r="AT130" s="32">
        <f t="shared" si="202"/>
        <v>3.5516447953906436</v>
      </c>
      <c r="AU130" s="32">
        <f t="shared" si="202"/>
        <v>1.8820185593306284</v>
      </c>
      <c r="AV130" s="32">
        <f t="shared" si="202"/>
        <v>1.7113884002653978</v>
      </c>
      <c r="AW130" s="33">
        <f t="shared" si="202"/>
        <v>2.6718637501744373</v>
      </c>
      <c r="AX130" s="33">
        <f t="shared" si="202"/>
        <v>2.5499481185917148</v>
      </c>
      <c r="AY130" s="33">
        <f t="shared" si="202"/>
        <v>1.8549927415225165</v>
      </c>
      <c r="AZ130" s="34">
        <f t="shared" si="202"/>
        <v>2.6325856824789962</v>
      </c>
      <c r="BB130" s="31">
        <f>MAX(AQ$17:AQ130)</f>
        <v>3.0569826925210291</v>
      </c>
      <c r="BC130" s="31">
        <f>MAX(AR$17:AR130)</f>
        <v>2.6026462723865862</v>
      </c>
      <c r="BD130" s="31">
        <f>MAX(AS$17:AS130)</f>
        <v>1.2376229712026849</v>
      </c>
      <c r="BE130" s="32">
        <f>MAX(AT$17:AT130)</f>
        <v>3.5516447953906436</v>
      </c>
      <c r="BF130" s="32">
        <f>MAX(AU$17:AU130)</f>
        <v>1.9246923549869224</v>
      </c>
      <c r="BG130" s="32">
        <f>MAX(AV$17:AV130)</f>
        <v>1.7414021417747874</v>
      </c>
      <c r="BH130" s="33">
        <f>MAX(AW$17:AW130)</f>
        <v>2.6718637501744373</v>
      </c>
      <c r="BI130" s="33">
        <f>MAX(AX$17:AX130)</f>
        <v>2.5661837611542859</v>
      </c>
      <c r="BJ130" s="33">
        <f>MAX(AY$17:AY130)</f>
        <v>1.8549927415225165</v>
      </c>
      <c r="BK130" s="34">
        <f>MAX(AZ$17:AZ130)</f>
        <v>2.6325856824789962</v>
      </c>
      <c r="BM130" s="7">
        <f t="shared" si="210"/>
        <v>7.5825992970534231E-2</v>
      </c>
      <c r="BN130" s="7">
        <f t="shared" si="210"/>
        <v>0</v>
      </c>
      <c r="BO130" s="7">
        <f t="shared" si="210"/>
        <v>0.31408908397740892</v>
      </c>
      <c r="BP130" s="9">
        <f t="shared" si="210"/>
        <v>0</v>
      </c>
      <c r="BQ130" s="9">
        <f t="shared" si="210"/>
        <v>2.2171748926899996E-2</v>
      </c>
      <c r="BR130" s="9">
        <f t="shared" si="210"/>
        <v>1.723538796087638E-2</v>
      </c>
      <c r="BS130" s="10">
        <f t="shared" si="210"/>
        <v>0</v>
      </c>
      <c r="BT130" s="10">
        <f t="shared" si="167"/>
        <v>6.3267653736801197E-3</v>
      </c>
      <c r="BU130" s="10">
        <f t="shared" si="167"/>
        <v>0</v>
      </c>
      <c r="BV130" s="13">
        <f t="shared" si="167"/>
        <v>0</v>
      </c>
      <c r="BX130" s="72">
        <f t="shared" si="213"/>
        <v>7.7852958903399999E-3</v>
      </c>
      <c r="BY130" s="72">
        <f t="shared" si="213"/>
        <v>4.5294336010999999E-3</v>
      </c>
      <c r="BZ130" s="72">
        <f t="shared" si="213"/>
        <v>-2.4594903419613453E-2</v>
      </c>
      <c r="CA130" s="9">
        <f t="shared" si="213"/>
        <v>1.62527969649E-2</v>
      </c>
      <c r="CB130" s="9">
        <f t="shared" si="213"/>
        <v>-1.2916150429634114E-2</v>
      </c>
      <c r="CC130" s="9">
        <f t="shared" si="213"/>
        <v>2.0147532491899999E-2</v>
      </c>
      <c r="CD130" s="10">
        <f t="shared" si="213"/>
        <v>1.7931104277099999E-2</v>
      </c>
      <c r="CE130" s="10">
        <f t="shared" si="170"/>
        <v>-6.32676537368E-3</v>
      </c>
      <c r="CF130" s="10">
        <f t="shared" si="170"/>
        <v>3.3050845402400001E-3</v>
      </c>
      <c r="CG130" s="13">
        <f t="shared" si="170"/>
        <v>8.2147177829900008E-3</v>
      </c>
      <c r="CI130" s="31">
        <f t="shared" si="203"/>
        <v>2.6839001712032284</v>
      </c>
      <c r="CJ130" s="31">
        <f t="shared" si="203"/>
        <v>2.6026462723865862</v>
      </c>
      <c r="CK130" s="31">
        <f t="shared" si="203"/>
        <v>1.1595565003154484</v>
      </c>
      <c r="CL130" s="32">
        <f t="shared" si="203"/>
        <v>3.0576541067428424</v>
      </c>
      <c r="CM130" s="32">
        <f t="shared" si="203"/>
        <v>1.7348212967105658</v>
      </c>
      <c r="CN130" s="32">
        <f t="shared" si="203"/>
        <v>2.259634507996418</v>
      </c>
      <c r="CO130" s="33">
        <f t="shared" si="203"/>
        <v>2.4503004289757606</v>
      </c>
      <c r="CP130" s="33">
        <f t="shared" si="203"/>
        <v>2.5232838830716924</v>
      </c>
      <c r="CQ130" s="33">
        <f t="shared" si="203"/>
        <v>1.8318511314469546</v>
      </c>
      <c r="CR130" s="34">
        <f t="shared" si="203"/>
        <v>2.5729383723505794</v>
      </c>
      <c r="CT130" s="31">
        <f>MAX(CI$17:CI130)</f>
        <v>2.6839001712032284</v>
      </c>
      <c r="CU130" s="31">
        <f>MAX(CJ$17:CJ130)</f>
        <v>2.6026462723865862</v>
      </c>
      <c r="CV130" s="31">
        <f>MAX(CK$17:CK130)</f>
        <v>1.3129890917897336</v>
      </c>
      <c r="CW130" s="32">
        <f>MAX(CL$17:CL130)</f>
        <v>3.0576541067428424</v>
      </c>
      <c r="CX130" s="32">
        <f>MAX(CM$17:CM130)</f>
        <v>1.7673639628522746</v>
      </c>
      <c r="CY130" s="32">
        <f>MAX(CN$17:CN130)</f>
        <v>2.259634507996418</v>
      </c>
      <c r="CZ130" s="33">
        <f>MAX(CO$17:CO130)</f>
        <v>2.4503004289757606</v>
      </c>
      <c r="DA130" s="33">
        <f>MAX(CP$17:CP130)</f>
        <v>2.5393497531616585</v>
      </c>
      <c r="DB130" s="33">
        <f>MAX(CQ$17:CQ130)</f>
        <v>1.8318511314469546</v>
      </c>
      <c r="DC130" s="34">
        <f>MAX(CR$17:CR130)</f>
        <v>2.5729383723505794</v>
      </c>
      <c r="DE130" s="7">
        <f t="shared" si="211"/>
        <v>0</v>
      </c>
      <c r="DF130" s="7">
        <f t="shared" si="211"/>
        <v>0</v>
      </c>
      <c r="DG130" s="7">
        <f t="shared" si="211"/>
        <v>0.116857476146387</v>
      </c>
      <c r="DH130" s="9">
        <f t="shared" si="211"/>
        <v>0</v>
      </c>
      <c r="DI130" s="9">
        <f t="shared" si="211"/>
        <v>1.841310948152949E-2</v>
      </c>
      <c r="DJ130" s="9">
        <f t="shared" si="211"/>
        <v>0</v>
      </c>
      <c r="DK130" s="10">
        <f t="shared" si="211"/>
        <v>0</v>
      </c>
      <c r="DL130" s="10">
        <f t="shared" si="168"/>
        <v>6.3267653736800147E-3</v>
      </c>
      <c r="DM130" s="10">
        <f t="shared" si="168"/>
        <v>0</v>
      </c>
      <c r="DN130" s="13">
        <f t="shared" si="168"/>
        <v>0</v>
      </c>
      <c r="DP130" s="31">
        <f t="shared" si="149"/>
        <v>1</v>
      </c>
      <c r="DQ130" s="31">
        <f t="shared" si="150"/>
        <v>1</v>
      </c>
      <c r="DR130" s="31">
        <f t="shared" si="151"/>
        <v>0.35031447069156618</v>
      </c>
      <c r="DS130" s="32">
        <f t="shared" si="152"/>
        <v>1</v>
      </c>
      <c r="DT130" s="32">
        <f t="shared" si="153"/>
        <v>0.56812970915331074</v>
      </c>
      <c r="DU130" s="32">
        <f t="shared" si="154"/>
        <v>1</v>
      </c>
      <c r="DV130" s="33">
        <f t="shared" si="155"/>
        <v>1</v>
      </c>
      <c r="DW130" s="33">
        <f t="shared" si="156"/>
        <v>1</v>
      </c>
      <c r="DX130" s="33">
        <f t="shared" si="157"/>
        <v>1</v>
      </c>
      <c r="DY130" s="34">
        <f t="shared" si="158"/>
        <v>1</v>
      </c>
      <c r="EA130" s="72">
        <f t="shared" ref="EA130:EJ130" si="222">STDEV(U118:U129)*SQRT(12)</f>
        <v>5.8498677466771253E-2</v>
      </c>
      <c r="EB130" s="72">
        <f t="shared" si="222"/>
        <v>1.8260429331714186E-2</v>
      </c>
      <c r="EC130" s="72">
        <f t="shared" si="222"/>
        <v>0.17426487644283903</v>
      </c>
      <c r="ED130" s="74">
        <f t="shared" si="222"/>
        <v>3.2745208718701992E-2</v>
      </c>
      <c r="EE130" s="74">
        <f t="shared" si="222"/>
        <v>0.16521279441515932</v>
      </c>
      <c r="EF130" s="74">
        <f t="shared" si="222"/>
        <v>8.6437212292110335E-2</v>
      </c>
      <c r="EG130" s="75">
        <f t="shared" si="222"/>
        <v>6.7523756854351566E-2</v>
      </c>
      <c r="EH130" s="75">
        <f t="shared" si="222"/>
        <v>4.0600972666629306E-2</v>
      </c>
      <c r="EI130" s="75">
        <f t="shared" si="222"/>
        <v>4.0820539882961117E-2</v>
      </c>
      <c r="EJ130" s="76">
        <f t="shared" si="222"/>
        <v>3.9583648642442605E-2</v>
      </c>
    </row>
    <row r="131" spans="1:140" x14ac:dyDescent="0.25">
      <c r="A131" s="3">
        <v>37833</v>
      </c>
      <c r="B131" s="4"/>
      <c r="C131" s="22">
        <v>7.000000000000001E-4</v>
      </c>
      <c r="D131" s="22"/>
      <c r="E131" s="22">
        <v>2.2400000000000003E-2</v>
      </c>
      <c r="F131" s="22">
        <v>5.62E-2</v>
      </c>
      <c r="G131" s="22">
        <v>-2.0800000000000003E-2</v>
      </c>
      <c r="H131" s="22">
        <v>-2.8999999999999998E-3</v>
      </c>
      <c r="J131" s="7">
        <v>2.6787207572599998E-3</v>
      </c>
      <c r="K131" s="7">
        <v>6.7567506191800004E-3</v>
      </c>
      <c r="L131" s="7">
        <v>-2.06064916333E-2</v>
      </c>
      <c r="M131" s="9">
        <v>-1.08087847042E-3</v>
      </c>
      <c r="N131" s="9">
        <v>-2.7510239122900002E-2</v>
      </c>
      <c r="O131" s="9">
        <v>5.53077206625E-3</v>
      </c>
      <c r="P131" s="10">
        <v>9.44574838231E-3</v>
      </c>
      <c r="Q131" s="10">
        <v>-3.4947722111999999E-3</v>
      </c>
      <c r="R131" s="10">
        <v>-9.8181597324199996E-3</v>
      </c>
      <c r="S131" s="13">
        <v>7.8929483557700002E-4</v>
      </c>
      <c r="T131" s="27"/>
      <c r="U131" s="7">
        <f t="shared" si="178"/>
        <v>1.9787207572599997E-3</v>
      </c>
      <c r="V131" s="7">
        <f t="shared" si="178"/>
        <v>6.0567506191800003E-3</v>
      </c>
      <c r="W131" s="7">
        <f t="shared" si="178"/>
        <v>-2.13064916333E-2</v>
      </c>
      <c r="X131" s="9">
        <f t="shared" si="178"/>
        <v>-1.7808784704200001E-3</v>
      </c>
      <c r="Y131" s="9">
        <f t="shared" si="178"/>
        <v>-2.8210239122900001E-2</v>
      </c>
      <c r="Z131" s="9">
        <f t="shared" si="176"/>
        <v>4.8307720662499999E-3</v>
      </c>
      <c r="AA131" s="10">
        <f t="shared" si="176"/>
        <v>8.7457483823100007E-3</v>
      </c>
      <c r="AB131" s="10">
        <f t="shared" si="176"/>
        <v>-4.1947722111999996E-3</v>
      </c>
      <c r="AC131" s="10">
        <f t="shared" si="176"/>
        <v>-1.0518159732419999E-2</v>
      </c>
      <c r="AD131" s="13">
        <f t="shared" si="176"/>
        <v>8.9294835576999914E-5</v>
      </c>
      <c r="AF131" s="7">
        <f t="shared" si="146"/>
        <v>-1.0977715209673354E-2</v>
      </c>
      <c r="AG131" s="7">
        <f t="shared" si="136"/>
        <v>8.6958506392327984E-4</v>
      </c>
      <c r="AH131" s="7">
        <f t="shared" si="137"/>
        <v>-1.7245877928273937E-3</v>
      </c>
      <c r="AI131" s="9">
        <f t="shared" si="138"/>
        <v>-1.1458801544773618E-2</v>
      </c>
      <c r="AJ131" s="9">
        <f t="shared" si="139"/>
        <v>-2.9550570584590603E-2</v>
      </c>
      <c r="AK131" s="9">
        <f t="shared" si="140"/>
        <v>-8.7095228661723187E-3</v>
      </c>
      <c r="AL131" s="10">
        <f t="shared" si="141"/>
        <v>-6.434039336776342E-4</v>
      </c>
      <c r="AM131" s="10">
        <f t="shared" si="142"/>
        <v>-1.0794097537968183E-2</v>
      </c>
      <c r="AN131" s="10">
        <f t="shared" si="143"/>
        <v>-1.4565879027329635E-2</v>
      </c>
      <c r="AO131" s="13">
        <f t="shared" si="144"/>
        <v>-9.4293595276387834E-3</v>
      </c>
      <c r="AQ131" s="31">
        <f t="shared" ref="AQ131:AZ146" si="223">AQ130*(1+J131)</f>
        <v>2.8327518232417379</v>
      </c>
      <c r="AR131" s="31">
        <f t="shared" si="223"/>
        <v>2.6202317041990404</v>
      </c>
      <c r="AS131" s="31">
        <f t="shared" si="223"/>
        <v>0.83140627354564489</v>
      </c>
      <c r="AT131" s="32">
        <f t="shared" si="223"/>
        <v>3.5478058989967263</v>
      </c>
      <c r="AU131" s="32">
        <f t="shared" si="223"/>
        <v>1.8302437787297072</v>
      </c>
      <c r="AV131" s="32">
        <f t="shared" si="223"/>
        <v>1.7208536994240902</v>
      </c>
      <c r="AW131" s="33">
        <f t="shared" si="223"/>
        <v>2.6971015028704004</v>
      </c>
      <c r="AX131" s="33">
        <f t="shared" si="223"/>
        <v>2.5410366307668588</v>
      </c>
      <c r="AY131" s="33">
        <f t="shared" si="223"/>
        <v>1.8367801264837689</v>
      </c>
      <c r="AZ131" s="34">
        <f t="shared" si="223"/>
        <v>2.6346635687623907</v>
      </c>
      <c r="BB131" s="31">
        <f>MAX(AQ$17:AQ131)</f>
        <v>3.0569826925210291</v>
      </c>
      <c r="BC131" s="31">
        <f>MAX(AR$17:AR131)</f>
        <v>2.6202317041990404</v>
      </c>
      <c r="BD131" s="31">
        <f>MAX(AS$17:AS131)</f>
        <v>1.2376229712026849</v>
      </c>
      <c r="BE131" s="32">
        <f>MAX(AT$17:AT131)</f>
        <v>3.5516447953906436</v>
      </c>
      <c r="BF131" s="32">
        <f>MAX(AU$17:AU131)</f>
        <v>1.9246923549869224</v>
      </c>
      <c r="BG131" s="32">
        <f>MAX(AV$17:AV131)</f>
        <v>1.7414021417747874</v>
      </c>
      <c r="BH131" s="33">
        <f>MAX(AW$17:AW131)</f>
        <v>2.6971015028704004</v>
      </c>
      <c r="BI131" s="33">
        <f>MAX(AX$17:AX131)</f>
        <v>2.5661837611542859</v>
      </c>
      <c r="BJ131" s="33">
        <f>MAX(AY$17:AY131)</f>
        <v>1.8549927415225165</v>
      </c>
      <c r="BK131" s="34">
        <f>MAX(AZ$17:AZ131)</f>
        <v>2.6346635687623907</v>
      </c>
      <c r="BM131" s="7">
        <f t="shared" si="210"/>
        <v>7.3350388874584269E-2</v>
      </c>
      <c r="BN131" s="7">
        <f t="shared" si="210"/>
        <v>0</v>
      </c>
      <c r="BO131" s="7">
        <f t="shared" si="210"/>
        <v>0.32822330152961754</v>
      </c>
      <c r="BP131" s="9">
        <f t="shared" si="210"/>
        <v>1.0808784704200932E-3</v>
      </c>
      <c r="BQ131" s="9">
        <f t="shared" si="210"/>
        <v>4.907203793504801E-2</v>
      </c>
      <c r="BR131" s="9">
        <f t="shared" si="210"/>
        <v>1.1799940896911271E-2</v>
      </c>
      <c r="BS131" s="10">
        <f t="shared" si="210"/>
        <v>0</v>
      </c>
      <c r="BT131" s="10">
        <f t="shared" si="167"/>
        <v>9.7994269810653643E-3</v>
      </c>
      <c r="BU131" s="10">
        <f t="shared" si="167"/>
        <v>9.8181597324199198E-3</v>
      </c>
      <c r="BV131" s="13">
        <f t="shared" si="167"/>
        <v>0</v>
      </c>
      <c r="BX131" s="72">
        <f t="shared" si="213"/>
        <v>2.6787207572599998E-3</v>
      </c>
      <c r="BY131" s="72">
        <f t="shared" si="213"/>
        <v>6.7567506191800004E-3</v>
      </c>
      <c r="BZ131" s="72">
        <f t="shared" si="213"/>
        <v>-6.7639723388137731E-3</v>
      </c>
      <c r="CA131" s="9">
        <f t="shared" si="213"/>
        <v>-1.08087847042E-3</v>
      </c>
      <c r="CB131" s="9">
        <f t="shared" si="213"/>
        <v>-1.5327074948038526E-2</v>
      </c>
      <c r="CC131" s="9">
        <f t="shared" si="213"/>
        <v>5.53077206625E-3</v>
      </c>
      <c r="CD131" s="10">
        <f t="shared" si="213"/>
        <v>9.44574838231E-3</v>
      </c>
      <c r="CE131" s="10">
        <f t="shared" si="170"/>
        <v>-3.4947722111999995E-3</v>
      </c>
      <c r="CF131" s="10">
        <f t="shared" si="170"/>
        <v>-9.8181597324199996E-3</v>
      </c>
      <c r="CG131" s="13">
        <f t="shared" si="170"/>
        <v>7.8929483557700002E-4</v>
      </c>
      <c r="CI131" s="31">
        <f t="shared" ref="CI131:CR146" si="224">CI130*(1+BX131)</f>
        <v>2.6910895903022443</v>
      </c>
      <c r="CJ131" s="31">
        <f t="shared" si="224"/>
        <v>2.6202317041990404</v>
      </c>
      <c r="CK131" s="31">
        <f t="shared" si="224"/>
        <v>1.151713292222023</v>
      </c>
      <c r="CL131" s="32">
        <f t="shared" si="224"/>
        <v>3.0543491542488725</v>
      </c>
      <c r="CM131" s="32">
        <f t="shared" si="224"/>
        <v>1.7082315606744296</v>
      </c>
      <c r="CN131" s="32">
        <f t="shared" si="224"/>
        <v>2.2721320314131792</v>
      </c>
      <c r="CO131" s="33">
        <f t="shared" si="224"/>
        <v>2.473445350288932</v>
      </c>
      <c r="CP131" s="33">
        <f t="shared" si="224"/>
        <v>2.5144655806761644</v>
      </c>
      <c r="CQ131" s="33">
        <f t="shared" si="224"/>
        <v>1.8138657244323941</v>
      </c>
      <c r="CR131" s="34">
        <f t="shared" si="224"/>
        <v>2.5749691793201337</v>
      </c>
      <c r="CT131" s="31">
        <f>MAX(CI$17:CI131)</f>
        <v>2.6910895903022443</v>
      </c>
      <c r="CU131" s="31">
        <f>MAX(CJ$17:CJ131)</f>
        <v>2.6202317041990404</v>
      </c>
      <c r="CV131" s="31">
        <f>MAX(CK$17:CK131)</f>
        <v>1.3129890917897336</v>
      </c>
      <c r="CW131" s="32">
        <f>MAX(CL$17:CL131)</f>
        <v>3.0576541067428424</v>
      </c>
      <c r="CX131" s="32">
        <f>MAX(CM$17:CM131)</f>
        <v>1.7673639628522746</v>
      </c>
      <c r="CY131" s="32">
        <f>MAX(CN$17:CN131)</f>
        <v>2.2721320314131792</v>
      </c>
      <c r="CZ131" s="33">
        <f>MAX(CO$17:CO131)</f>
        <v>2.473445350288932</v>
      </c>
      <c r="DA131" s="33">
        <f>MAX(CP$17:CP131)</f>
        <v>2.5393497531616585</v>
      </c>
      <c r="DB131" s="33">
        <f>MAX(CQ$17:CQ131)</f>
        <v>1.8318511314469546</v>
      </c>
      <c r="DC131" s="34">
        <f>MAX(CR$17:CR131)</f>
        <v>2.5749691793201337</v>
      </c>
      <c r="DE131" s="7">
        <f t="shared" si="211"/>
        <v>0</v>
      </c>
      <c r="DF131" s="7">
        <f t="shared" si="211"/>
        <v>0</v>
      </c>
      <c r="DG131" s="7">
        <f t="shared" si="211"/>
        <v>0.12283102774896304</v>
      </c>
      <c r="DH131" s="9">
        <f t="shared" si="211"/>
        <v>1.0808784704200844E-3</v>
      </c>
      <c r="DI131" s="9">
        <f t="shared" si="211"/>
        <v>3.3457965320518181E-2</v>
      </c>
      <c r="DJ131" s="9">
        <f t="shared" si="211"/>
        <v>0</v>
      </c>
      <c r="DK131" s="10">
        <f t="shared" si="211"/>
        <v>0</v>
      </c>
      <c r="DL131" s="10">
        <f t="shared" si="168"/>
        <v>9.7994269810653591E-3</v>
      </c>
      <c r="DM131" s="10">
        <f t="shared" si="168"/>
        <v>9.818159732419951E-3</v>
      </c>
      <c r="DN131" s="13">
        <f t="shared" si="168"/>
        <v>0</v>
      </c>
      <c r="DP131" s="31">
        <f t="shared" si="149"/>
        <v>1</v>
      </c>
      <c r="DQ131" s="31">
        <f t="shared" si="150"/>
        <v>1</v>
      </c>
      <c r="DR131" s="31">
        <f t="shared" si="151"/>
        <v>0.3624457324575141</v>
      </c>
      <c r="DS131" s="32">
        <f t="shared" si="152"/>
        <v>1</v>
      </c>
      <c r="DT131" s="32">
        <f t="shared" si="153"/>
        <v>0.55920598796981125</v>
      </c>
      <c r="DU131" s="32">
        <f t="shared" si="154"/>
        <v>1</v>
      </c>
      <c r="DV131" s="33">
        <f t="shared" si="155"/>
        <v>1</v>
      </c>
      <c r="DW131" s="33">
        <f t="shared" si="156"/>
        <v>1</v>
      </c>
      <c r="DX131" s="33">
        <f t="shared" si="157"/>
        <v>1</v>
      </c>
      <c r="DY131" s="34">
        <f t="shared" si="158"/>
        <v>1</v>
      </c>
      <c r="EA131" s="72">
        <f t="shared" ref="EA131:EJ131" si="225">STDEV(U119:U130)*SQRT(12)</f>
        <v>5.5914458259640143E-2</v>
      </c>
      <c r="EB131" s="72">
        <f t="shared" si="225"/>
        <v>1.8279337932948732E-2</v>
      </c>
      <c r="EC131" s="72">
        <f t="shared" si="225"/>
        <v>0.16293838993014373</v>
      </c>
      <c r="ED131" s="74">
        <f t="shared" si="225"/>
        <v>3.2845838795327972E-2</v>
      </c>
      <c r="EE131" s="74">
        <f t="shared" si="225"/>
        <v>0.15888124734808282</v>
      </c>
      <c r="EF131" s="74">
        <f t="shared" si="225"/>
        <v>7.1643974975594799E-2</v>
      </c>
      <c r="EG131" s="75">
        <f t="shared" si="225"/>
        <v>5.6898579693415871E-2</v>
      </c>
      <c r="EH131" s="75">
        <f t="shared" si="225"/>
        <v>4.1708093291841421E-2</v>
      </c>
      <c r="EI131" s="75">
        <f t="shared" si="225"/>
        <v>4.0786204770423003E-2</v>
      </c>
      <c r="EJ131" s="76">
        <f t="shared" si="225"/>
        <v>3.6046558600064102E-2</v>
      </c>
    </row>
    <row r="132" spans="1:140" x14ac:dyDescent="0.25">
      <c r="A132" s="3">
        <v>37862</v>
      </c>
      <c r="B132" s="4"/>
      <c r="C132" s="22">
        <v>7.000000000000001E-4</v>
      </c>
      <c r="D132" s="22"/>
      <c r="E132" s="22">
        <v>2.4300000000000002E-2</v>
      </c>
      <c r="F132" s="22">
        <v>2.6499999999999999E-2</v>
      </c>
      <c r="G132" s="22">
        <v>1.7899999999999999E-2</v>
      </c>
      <c r="H132" s="22">
        <v>-5.4000000000000003E-3</v>
      </c>
      <c r="J132" s="7">
        <v>1.0327077718599999E-2</v>
      </c>
      <c r="K132" s="7">
        <v>5.6778536256399999E-4</v>
      </c>
      <c r="L132" s="7">
        <v>-1.44301661726E-2</v>
      </c>
      <c r="M132" s="9">
        <v>1.29971972185E-2</v>
      </c>
      <c r="N132" s="9">
        <v>1.0530948312000001E-2</v>
      </c>
      <c r="O132" s="9">
        <v>2.9789472182199999E-2</v>
      </c>
      <c r="P132" s="10">
        <v>8.5556385688799995E-3</v>
      </c>
      <c r="Q132" s="10">
        <v>-9.1462725078800006E-3</v>
      </c>
      <c r="R132" s="10">
        <v>2.0521792359100002E-3</v>
      </c>
      <c r="S132" s="13">
        <v>7.5671263518599999E-3</v>
      </c>
      <c r="T132" s="27"/>
      <c r="U132" s="7">
        <f t="shared" si="178"/>
        <v>9.6270777186000002E-3</v>
      </c>
      <c r="V132" s="7">
        <f t="shared" si="178"/>
        <v>-1.3221463743600011E-4</v>
      </c>
      <c r="W132" s="7">
        <f t="shared" si="178"/>
        <v>-1.5130166172600001E-2</v>
      </c>
      <c r="X132" s="9">
        <f t="shared" si="178"/>
        <v>1.2297197218499999E-2</v>
      </c>
      <c r="Y132" s="9">
        <f t="shared" si="178"/>
        <v>9.8309483120000013E-3</v>
      </c>
      <c r="Z132" s="9">
        <f t="shared" si="176"/>
        <v>2.90894721822E-2</v>
      </c>
      <c r="AA132" s="10">
        <f t="shared" si="176"/>
        <v>7.8556385688800003E-3</v>
      </c>
      <c r="AB132" s="10">
        <f t="shared" si="176"/>
        <v>-9.8462725078800016E-3</v>
      </c>
      <c r="AC132" s="10">
        <f t="shared" si="176"/>
        <v>1.3521792359100001E-3</v>
      </c>
      <c r="AD132" s="13">
        <f t="shared" si="176"/>
        <v>6.8671263518599998E-3</v>
      </c>
      <c r="AF132" s="7">
        <f t="shared" si="146"/>
        <v>-4.2027269734199041E-3</v>
      </c>
      <c r="AG132" s="7">
        <f t="shared" si="136"/>
        <v>-5.6830678501519818E-3</v>
      </c>
      <c r="AH132" s="7">
        <f t="shared" si="137"/>
        <v>6.0792115583657678E-3</v>
      </c>
      <c r="AI132" s="9">
        <f t="shared" si="138"/>
        <v>2.3316827311490908E-3</v>
      </c>
      <c r="AJ132" s="9">
        <f t="shared" si="139"/>
        <v>8.6257179313425567E-3</v>
      </c>
      <c r="AK132" s="9">
        <f t="shared" si="140"/>
        <v>1.4515210173530706E-2</v>
      </c>
      <c r="AL132" s="10">
        <f t="shared" si="141"/>
        <v>-2.0345715240244512E-3</v>
      </c>
      <c r="AM132" s="10">
        <f t="shared" si="142"/>
        <v>-1.6775659464489497E-2</v>
      </c>
      <c r="AN132" s="10">
        <f t="shared" si="143"/>
        <v>-2.9390197543816068E-3</v>
      </c>
      <c r="AO132" s="13">
        <f t="shared" si="144"/>
        <v>-3.2051530143239046E-3</v>
      </c>
      <c r="AQ132" s="31">
        <f t="shared" si="223"/>
        <v>2.8620058714778609</v>
      </c>
      <c r="AR132" s="31">
        <f t="shared" si="223"/>
        <v>2.6217194334072111</v>
      </c>
      <c r="AS132" s="31">
        <f t="shared" si="223"/>
        <v>0.81940894286143917</v>
      </c>
      <c r="AT132" s="32">
        <f t="shared" si="223"/>
        <v>3.593917431958944</v>
      </c>
      <c r="AU132" s="32">
        <f t="shared" si="223"/>
        <v>1.8495179813618692</v>
      </c>
      <c r="AV132" s="32">
        <f t="shared" si="223"/>
        <v>1.7721170228327201</v>
      </c>
      <c r="AW132" s="33">
        <f t="shared" si="223"/>
        <v>2.7201769285125428</v>
      </c>
      <c r="AX132" s="33">
        <f t="shared" si="223"/>
        <v>2.5177956172893596</v>
      </c>
      <c r="AY132" s="33">
        <f t="shared" si="223"/>
        <v>1.8405495285202711</v>
      </c>
      <c r="AZ132" s="34">
        <f t="shared" si="223"/>
        <v>2.6546004008818582</v>
      </c>
      <c r="BB132" s="31">
        <f>MAX(AQ$17:AQ132)</f>
        <v>3.0569826925210291</v>
      </c>
      <c r="BC132" s="31">
        <f>MAX(AR$17:AR132)</f>
        <v>2.6217194334072111</v>
      </c>
      <c r="BD132" s="31">
        <f>MAX(AS$17:AS132)</f>
        <v>1.2376229712026849</v>
      </c>
      <c r="BE132" s="32">
        <f>MAX(AT$17:AT132)</f>
        <v>3.593917431958944</v>
      </c>
      <c r="BF132" s="32">
        <f>MAX(AU$17:AU132)</f>
        <v>1.9246923549869224</v>
      </c>
      <c r="BG132" s="32">
        <f>MAX(AV$17:AV132)</f>
        <v>1.7721170228327201</v>
      </c>
      <c r="BH132" s="33">
        <f>MAX(AW$17:AW132)</f>
        <v>2.7201769285125428</v>
      </c>
      <c r="BI132" s="33">
        <f>MAX(AX$17:AX132)</f>
        <v>2.5661837611542859</v>
      </c>
      <c r="BJ132" s="33">
        <f>MAX(AY$17:AY132)</f>
        <v>1.8549927415225165</v>
      </c>
      <c r="BK132" s="34">
        <f>MAX(AZ$17:AZ132)</f>
        <v>2.6546004008818582</v>
      </c>
      <c r="BM132" s="7">
        <f t="shared" si="210"/>
        <v>6.3780806322581721E-2</v>
      </c>
      <c r="BN132" s="7">
        <f t="shared" si="210"/>
        <v>0</v>
      </c>
      <c r="BO132" s="7">
        <f t="shared" si="210"/>
        <v>0.3379171509194257</v>
      </c>
      <c r="BP132" s="9">
        <f t="shared" si="210"/>
        <v>0</v>
      </c>
      <c r="BQ132" s="9">
        <f t="shared" si="210"/>
        <v>3.9057864718106586E-2</v>
      </c>
      <c r="BR132" s="9">
        <f t="shared" si="210"/>
        <v>0</v>
      </c>
      <c r="BS132" s="10">
        <f t="shared" si="210"/>
        <v>0</v>
      </c>
      <c r="BT132" s="10">
        <f t="shared" si="167"/>
        <v>1.8856071259355563E-2</v>
      </c>
      <c r="BU132" s="10">
        <f t="shared" si="167"/>
        <v>7.7861291200475918E-3</v>
      </c>
      <c r="BV132" s="13">
        <f t="shared" si="167"/>
        <v>0</v>
      </c>
      <c r="BX132" s="72">
        <f t="shared" si="213"/>
        <v>1.0327077718599999E-2</v>
      </c>
      <c r="BY132" s="72">
        <f t="shared" si="213"/>
        <v>5.6778536256399999E-4</v>
      </c>
      <c r="BZ132" s="72">
        <f t="shared" si="213"/>
        <v>-4.7838641606319102E-3</v>
      </c>
      <c r="CA132" s="9">
        <f t="shared" si="213"/>
        <v>1.2997197218499998E-2</v>
      </c>
      <c r="CB132" s="9">
        <f t="shared" si="213"/>
        <v>6.1975251634921093E-3</v>
      </c>
      <c r="CC132" s="9">
        <f t="shared" si="213"/>
        <v>2.9789472182199999E-2</v>
      </c>
      <c r="CD132" s="10">
        <f t="shared" si="213"/>
        <v>8.5556385688799995E-3</v>
      </c>
      <c r="CE132" s="10">
        <f t="shared" si="170"/>
        <v>-9.1462725078800024E-3</v>
      </c>
      <c r="CF132" s="10">
        <f t="shared" si="170"/>
        <v>2.0521792359100002E-3</v>
      </c>
      <c r="CG132" s="13">
        <f t="shared" si="170"/>
        <v>7.5671263518599999E-3</v>
      </c>
      <c r="CI132" s="31">
        <f t="shared" si="224"/>
        <v>2.718880681649011</v>
      </c>
      <c r="CJ132" s="31">
        <f t="shared" si="224"/>
        <v>2.6217194334072111</v>
      </c>
      <c r="CK132" s="31">
        <f t="shared" si="224"/>
        <v>1.1462036522800387</v>
      </c>
      <c r="CL132" s="32">
        <f t="shared" si="224"/>
        <v>3.0940471325808034</v>
      </c>
      <c r="CM132" s="32">
        <f t="shared" si="224"/>
        <v>1.7188183687567806</v>
      </c>
      <c r="CN132" s="32">
        <f t="shared" si="224"/>
        <v>2.3398176453572477</v>
      </c>
      <c r="CO132" s="33">
        <f t="shared" si="224"/>
        <v>2.4946072547258811</v>
      </c>
      <c r="CP132" s="33">
        <f t="shared" si="224"/>
        <v>2.4914675932636157</v>
      </c>
      <c r="CQ132" s="33">
        <f t="shared" si="224"/>
        <v>1.8175881020088032</v>
      </c>
      <c r="CR132" s="34">
        <f t="shared" si="224"/>
        <v>2.5944542964521942</v>
      </c>
      <c r="CT132" s="31">
        <f>MAX(CI$17:CI132)</f>
        <v>2.718880681649011</v>
      </c>
      <c r="CU132" s="31">
        <f>MAX(CJ$17:CJ132)</f>
        <v>2.6217194334072111</v>
      </c>
      <c r="CV132" s="31">
        <f>MAX(CK$17:CK132)</f>
        <v>1.3129890917897336</v>
      </c>
      <c r="CW132" s="32">
        <f>MAX(CL$17:CL132)</f>
        <v>3.0940471325808034</v>
      </c>
      <c r="CX132" s="32">
        <f>MAX(CM$17:CM132)</f>
        <v>1.7673639628522746</v>
      </c>
      <c r="CY132" s="32">
        <f>MAX(CN$17:CN132)</f>
        <v>2.3398176453572477</v>
      </c>
      <c r="CZ132" s="33">
        <f>MAX(CO$17:CO132)</f>
        <v>2.4946072547258811</v>
      </c>
      <c r="DA132" s="33">
        <f>MAX(CP$17:CP132)</f>
        <v>2.5393497531616585</v>
      </c>
      <c r="DB132" s="33">
        <f>MAX(CQ$17:CQ132)</f>
        <v>1.8318511314469546</v>
      </c>
      <c r="DC132" s="34">
        <f>MAX(CR$17:CR132)</f>
        <v>2.5944542964521942</v>
      </c>
      <c r="DE132" s="7">
        <f t="shared" si="211"/>
        <v>0</v>
      </c>
      <c r="DF132" s="7">
        <f t="shared" si="211"/>
        <v>0</v>
      </c>
      <c r="DG132" s="7">
        <f t="shared" si="211"/>
        <v>0.12702728495813306</v>
      </c>
      <c r="DH132" s="9">
        <f t="shared" si="211"/>
        <v>0</v>
      </c>
      <c r="DI132" s="9">
        <f t="shared" si="211"/>
        <v>2.7467796739019321E-2</v>
      </c>
      <c r="DJ132" s="9">
        <f t="shared" si="211"/>
        <v>0</v>
      </c>
      <c r="DK132" s="10">
        <f t="shared" si="211"/>
        <v>0</v>
      </c>
      <c r="DL132" s="10">
        <f t="shared" si="168"/>
        <v>1.8856071259355404E-2</v>
      </c>
      <c r="DM132" s="10">
        <f t="shared" si="168"/>
        <v>7.7861291200476603E-3</v>
      </c>
      <c r="DN132" s="13">
        <f t="shared" si="168"/>
        <v>0</v>
      </c>
      <c r="DP132" s="31">
        <f t="shared" si="149"/>
        <v>1</v>
      </c>
      <c r="DQ132" s="31">
        <f t="shared" si="150"/>
        <v>1</v>
      </c>
      <c r="DR132" s="31">
        <f t="shared" si="151"/>
        <v>0.37956453494792375</v>
      </c>
      <c r="DS132" s="32">
        <f t="shared" si="152"/>
        <v>1</v>
      </c>
      <c r="DT132" s="32">
        <f t="shared" si="153"/>
        <v>0.57546366750846734</v>
      </c>
      <c r="DU132" s="32">
        <f t="shared" si="154"/>
        <v>1</v>
      </c>
      <c r="DV132" s="33">
        <f t="shared" si="155"/>
        <v>1</v>
      </c>
      <c r="DW132" s="33">
        <f t="shared" si="156"/>
        <v>1</v>
      </c>
      <c r="DX132" s="33">
        <f t="shared" si="157"/>
        <v>1</v>
      </c>
      <c r="DY132" s="34">
        <f t="shared" si="158"/>
        <v>1</v>
      </c>
      <c r="EA132" s="72">
        <f t="shared" ref="EA132:EJ132" si="226">STDEV(U120:U131)*SQRT(12)</f>
        <v>4.1231311654566449E-2</v>
      </c>
      <c r="EB132" s="72">
        <f t="shared" si="226"/>
        <v>1.2829288187769251E-2</v>
      </c>
      <c r="EC132" s="72">
        <f t="shared" si="226"/>
        <v>0.15190452840524979</v>
      </c>
      <c r="ED132" s="74">
        <f t="shared" si="226"/>
        <v>3.4877445750772375E-2</v>
      </c>
      <c r="EE132" s="74">
        <f t="shared" si="226"/>
        <v>0.15786238625103738</v>
      </c>
      <c r="EF132" s="74">
        <f t="shared" si="226"/>
        <v>6.7007345864437518E-2</v>
      </c>
      <c r="EG132" s="75">
        <f t="shared" si="226"/>
        <v>3.599652148031908E-2</v>
      </c>
      <c r="EH132" s="75">
        <f t="shared" si="226"/>
        <v>3.3999680184696082E-2</v>
      </c>
      <c r="EI132" s="75">
        <f t="shared" si="226"/>
        <v>4.2325924419197546E-2</v>
      </c>
      <c r="EJ132" s="76">
        <f t="shared" si="226"/>
        <v>2.8535853407794191E-2</v>
      </c>
    </row>
    <row r="133" spans="1:140" x14ac:dyDescent="0.25">
      <c r="A133" s="3">
        <v>37894</v>
      </c>
      <c r="B133" s="4"/>
      <c r="C133" s="22">
        <v>8.0000000000000004E-4</v>
      </c>
      <c r="D133" s="22"/>
      <c r="E133" s="22">
        <v>-9.9000000000000008E-3</v>
      </c>
      <c r="F133" s="22">
        <v>5.6999999999999993E-3</v>
      </c>
      <c r="G133" s="22">
        <v>9.1999999999999998E-3</v>
      </c>
      <c r="H133" s="22">
        <v>-7.000000000000001E-4</v>
      </c>
      <c r="J133" s="7">
        <v>1.2106215364799999E-2</v>
      </c>
      <c r="K133" s="7">
        <v>1.05238302148E-2</v>
      </c>
      <c r="L133" s="7">
        <v>-4.2231521119600003E-3</v>
      </c>
      <c r="M133" s="9">
        <v>3.0386836625499999E-2</v>
      </c>
      <c r="N133" s="9">
        <v>-1.6054957479200001E-2</v>
      </c>
      <c r="O133" s="9">
        <v>2.6489196321799999E-2</v>
      </c>
      <c r="P133" s="10">
        <v>1.7970055152200001E-2</v>
      </c>
      <c r="Q133" s="10">
        <v>1.9690444795100001E-2</v>
      </c>
      <c r="R133" s="10">
        <v>1.1537593775999999E-2</v>
      </c>
      <c r="S133" s="13">
        <v>1.5124518859299999E-2</v>
      </c>
      <c r="T133" s="27"/>
      <c r="U133" s="7">
        <f t="shared" si="178"/>
        <v>1.1306215364799999E-2</v>
      </c>
      <c r="V133" s="7">
        <f t="shared" si="178"/>
        <v>9.7238302148E-3</v>
      </c>
      <c r="W133" s="7">
        <f t="shared" si="178"/>
        <v>-5.0231521119600006E-3</v>
      </c>
      <c r="X133" s="9">
        <f t="shared" si="178"/>
        <v>2.9586836625500001E-2</v>
      </c>
      <c r="Y133" s="9">
        <f t="shared" si="178"/>
        <v>-1.6854957479199999E-2</v>
      </c>
      <c r="Z133" s="9">
        <f t="shared" si="176"/>
        <v>2.5689196321800001E-2</v>
      </c>
      <c r="AA133" s="10">
        <f t="shared" si="176"/>
        <v>1.7170055152200003E-2</v>
      </c>
      <c r="AB133" s="10">
        <f t="shared" si="176"/>
        <v>1.8890444795100002E-2</v>
      </c>
      <c r="AC133" s="10">
        <f t="shared" si="176"/>
        <v>1.0737593775999999E-2</v>
      </c>
      <c r="AD133" s="13">
        <f t="shared" si="176"/>
        <v>1.4324518859299999E-2</v>
      </c>
      <c r="AF133" s="7">
        <f t="shared" si="146"/>
        <v>1.3197047724338027E-2</v>
      </c>
      <c r="AG133" s="7">
        <f t="shared" si="136"/>
        <v>1.0719354836350722E-2</v>
      </c>
      <c r="AH133" s="7">
        <f t="shared" si="137"/>
        <v>-1.3108304409871242E-2</v>
      </c>
      <c r="AI133" s="9">
        <f t="shared" si="138"/>
        <v>2.4797967572100277E-2</v>
      </c>
      <c r="AJ133" s="9">
        <f t="shared" si="139"/>
        <v>-2.0492007318454301E-2</v>
      </c>
      <c r="AK133" s="9">
        <f t="shared" si="140"/>
        <v>2.9726341685576266E-2</v>
      </c>
      <c r="AL133" s="10">
        <f t="shared" si="141"/>
        <v>1.629888504379827E-2</v>
      </c>
      <c r="AM133" s="10">
        <f t="shared" si="142"/>
        <v>1.790216717563415E-2</v>
      </c>
      <c r="AN133" s="10">
        <f t="shared" si="143"/>
        <v>1.0829029302583872E-2</v>
      </c>
      <c r="AO133" s="13">
        <f t="shared" si="144"/>
        <v>1.4217489546542263E-2</v>
      </c>
      <c r="AQ133" s="31">
        <f t="shared" si="223"/>
        <v>2.8966539309332937</v>
      </c>
      <c r="AR133" s="31">
        <f t="shared" si="223"/>
        <v>2.6493099635952304</v>
      </c>
      <c r="AS133" s="31">
        <f t="shared" si="223"/>
        <v>0.815948454253835</v>
      </c>
      <c r="AT133" s="32">
        <f t="shared" si="223"/>
        <v>3.7031252138094168</v>
      </c>
      <c r="AU133" s="32">
        <f t="shared" si="223"/>
        <v>1.8198240488140884</v>
      </c>
      <c r="AV133" s="32">
        <f t="shared" si="223"/>
        <v>1.8190589785557396</v>
      </c>
      <c r="AW133" s="33">
        <f t="shared" si="223"/>
        <v>2.7690586579416552</v>
      </c>
      <c r="AX133" s="33">
        <f t="shared" si="223"/>
        <v>2.5673721328969408</v>
      </c>
      <c r="AY133" s="33">
        <f t="shared" si="223"/>
        <v>1.8617850413049464</v>
      </c>
      <c r="AZ133" s="34">
        <f t="shared" si="223"/>
        <v>2.6947499547089016</v>
      </c>
      <c r="BB133" s="31">
        <f>MAX(AQ$17:AQ133)</f>
        <v>3.0569826925210291</v>
      </c>
      <c r="BC133" s="31">
        <f>MAX(AR$17:AR133)</f>
        <v>2.6493099635952304</v>
      </c>
      <c r="BD133" s="31">
        <f>MAX(AS$17:AS133)</f>
        <v>1.2376229712026849</v>
      </c>
      <c r="BE133" s="32">
        <f>MAX(AT$17:AT133)</f>
        <v>3.7031252138094168</v>
      </c>
      <c r="BF133" s="32">
        <f>MAX(AU$17:AU133)</f>
        <v>1.9246923549869224</v>
      </c>
      <c r="BG133" s="32">
        <f>MAX(AV$17:AV133)</f>
        <v>1.8190589785557396</v>
      </c>
      <c r="BH133" s="33">
        <f>MAX(AW$17:AW133)</f>
        <v>2.7690586579416552</v>
      </c>
      <c r="BI133" s="33">
        <f>MAX(AX$17:AX133)</f>
        <v>2.5673721328969408</v>
      </c>
      <c r="BJ133" s="33">
        <f>MAX(AY$17:AY133)</f>
        <v>1.8617850413049464</v>
      </c>
      <c r="BK133" s="34">
        <f>MAX(AZ$17:AZ133)</f>
        <v>2.6947499547089016</v>
      </c>
      <c r="BM133" s="7">
        <f t="shared" si="210"/>
        <v>5.2446735135263593E-2</v>
      </c>
      <c r="BN133" s="7">
        <f t="shared" si="210"/>
        <v>0</v>
      </c>
      <c r="BO133" s="7">
        <f t="shared" si="210"/>
        <v>0.34071322750181282</v>
      </c>
      <c r="BP133" s="9">
        <f t="shared" si="210"/>
        <v>0</v>
      </c>
      <c r="BQ133" s="9">
        <f t="shared" si="210"/>
        <v>5.4485749840029102E-2</v>
      </c>
      <c r="BR133" s="9">
        <f t="shared" si="210"/>
        <v>0</v>
      </c>
      <c r="BS133" s="10">
        <f t="shared" si="210"/>
        <v>0</v>
      </c>
      <c r="BT133" s="10">
        <f t="shared" si="167"/>
        <v>0</v>
      </c>
      <c r="BU133" s="10">
        <f t="shared" si="167"/>
        <v>0</v>
      </c>
      <c r="BV133" s="13">
        <f t="shared" si="167"/>
        <v>0</v>
      </c>
      <c r="BX133" s="72">
        <f t="shared" si="213"/>
        <v>1.2106215364799999E-2</v>
      </c>
      <c r="BY133" s="72">
        <f t="shared" si="213"/>
        <v>1.05238302148E-2</v>
      </c>
      <c r="BZ133" s="72">
        <f t="shared" si="213"/>
        <v>-1.1066103953487785E-3</v>
      </c>
      <c r="CA133" s="9">
        <f t="shared" si="213"/>
        <v>3.0386836625499999E-2</v>
      </c>
      <c r="CB133" s="9">
        <f t="shared" si="213"/>
        <v>-8.8994156466797036E-3</v>
      </c>
      <c r="CC133" s="9">
        <f t="shared" si="213"/>
        <v>2.6489196321799999E-2</v>
      </c>
      <c r="CD133" s="10">
        <f t="shared" si="213"/>
        <v>1.7970055152200001E-2</v>
      </c>
      <c r="CE133" s="10">
        <f t="shared" si="170"/>
        <v>1.9690444795100001E-2</v>
      </c>
      <c r="CF133" s="10">
        <f t="shared" si="170"/>
        <v>1.1537593775999999E-2</v>
      </c>
      <c r="CG133" s="13">
        <f t="shared" si="170"/>
        <v>1.5124518859299999E-2</v>
      </c>
      <c r="CI133" s="31">
        <f t="shared" si="224"/>
        <v>2.751796036732248</v>
      </c>
      <c r="CJ133" s="31">
        <f t="shared" si="224"/>
        <v>2.6493099635952304</v>
      </c>
      <c r="CK133" s="31">
        <f t="shared" si="224"/>
        <v>1.1449352514032389</v>
      </c>
      <c r="CL133" s="32">
        <f t="shared" si="224"/>
        <v>3.1880654373101329</v>
      </c>
      <c r="CM133" s="32">
        <f t="shared" si="224"/>
        <v>1.7035218896720661</v>
      </c>
      <c r="CN133" s="32">
        <f t="shared" si="224"/>
        <v>2.4017975343223275</v>
      </c>
      <c r="CO133" s="33">
        <f t="shared" si="224"/>
        <v>2.5394354846763831</v>
      </c>
      <c r="CP133" s="33">
        <f t="shared" si="224"/>
        <v>2.5405256983675537</v>
      </c>
      <c r="CQ133" s="33">
        <f t="shared" si="224"/>
        <v>1.8385586951818718</v>
      </c>
      <c r="CR133" s="34">
        <f t="shared" si="224"/>
        <v>2.6336941693884777</v>
      </c>
      <c r="CT133" s="31">
        <f>MAX(CI$17:CI133)</f>
        <v>2.751796036732248</v>
      </c>
      <c r="CU133" s="31">
        <f>MAX(CJ$17:CJ133)</f>
        <v>2.6493099635952304</v>
      </c>
      <c r="CV133" s="31">
        <f>MAX(CK$17:CK133)</f>
        <v>1.3129890917897336</v>
      </c>
      <c r="CW133" s="32">
        <f>MAX(CL$17:CL133)</f>
        <v>3.1880654373101329</v>
      </c>
      <c r="CX133" s="32">
        <f>MAX(CM$17:CM133)</f>
        <v>1.7673639628522746</v>
      </c>
      <c r="CY133" s="32">
        <f>MAX(CN$17:CN133)</f>
        <v>2.4017975343223275</v>
      </c>
      <c r="CZ133" s="33">
        <f>MAX(CO$17:CO133)</f>
        <v>2.5394354846763831</v>
      </c>
      <c r="DA133" s="33">
        <f>MAX(CP$17:CP133)</f>
        <v>2.5405256983675537</v>
      </c>
      <c r="DB133" s="33">
        <f>MAX(CQ$17:CQ133)</f>
        <v>1.8385586951818718</v>
      </c>
      <c r="DC133" s="34">
        <f>MAX(CR$17:CR133)</f>
        <v>2.6336941693884777</v>
      </c>
      <c r="DE133" s="7">
        <f t="shared" si="211"/>
        <v>0</v>
      </c>
      <c r="DF133" s="7">
        <f t="shared" si="211"/>
        <v>0</v>
      </c>
      <c r="DG133" s="7">
        <f t="shared" si="211"/>
        <v>0.12799332563945423</v>
      </c>
      <c r="DH133" s="9">
        <f t="shared" si="211"/>
        <v>0</v>
      </c>
      <c r="DI133" s="9">
        <f t="shared" si="211"/>
        <v>3.612276504561996E-2</v>
      </c>
      <c r="DJ133" s="9">
        <f t="shared" si="211"/>
        <v>0</v>
      </c>
      <c r="DK133" s="10">
        <f t="shared" si="211"/>
        <v>0</v>
      </c>
      <c r="DL133" s="10">
        <f t="shared" si="168"/>
        <v>0</v>
      </c>
      <c r="DM133" s="10">
        <f t="shared" si="168"/>
        <v>0</v>
      </c>
      <c r="DN133" s="13">
        <f t="shared" si="168"/>
        <v>0</v>
      </c>
      <c r="DP133" s="31">
        <f t="shared" si="149"/>
        <v>1</v>
      </c>
      <c r="DQ133" s="31">
        <f t="shared" si="150"/>
        <v>1</v>
      </c>
      <c r="DR133" s="31">
        <f t="shared" si="151"/>
        <v>0.37741790065425973</v>
      </c>
      <c r="DS133" s="32">
        <f t="shared" si="152"/>
        <v>1</v>
      </c>
      <c r="DT133" s="32">
        <f t="shared" si="153"/>
        <v>0.56356937146532893</v>
      </c>
      <c r="DU133" s="32">
        <f t="shared" si="154"/>
        <v>1</v>
      </c>
      <c r="DV133" s="33">
        <f t="shared" si="155"/>
        <v>1</v>
      </c>
      <c r="DW133" s="33">
        <f t="shared" si="156"/>
        <v>1</v>
      </c>
      <c r="DX133" s="33">
        <f t="shared" si="157"/>
        <v>1</v>
      </c>
      <c r="DY133" s="34">
        <f t="shared" si="158"/>
        <v>1</v>
      </c>
      <c r="EA133" s="72">
        <f t="shared" ref="EA133:EJ133" si="227">STDEV(U121:U132)*SQRT(12)</f>
        <v>4.1298310011793751E-2</v>
      </c>
      <c r="EB133" s="72">
        <f t="shared" si="227"/>
        <v>1.3384933885405547E-2</v>
      </c>
      <c r="EC133" s="72">
        <f t="shared" si="227"/>
        <v>0.15191531196795341</v>
      </c>
      <c r="ED133" s="74">
        <f t="shared" si="227"/>
        <v>3.4896018873174783E-2</v>
      </c>
      <c r="EE133" s="74">
        <f t="shared" si="227"/>
        <v>0.15607497989009853</v>
      </c>
      <c r="EF133" s="74">
        <f t="shared" si="227"/>
        <v>6.8970899286932702E-2</v>
      </c>
      <c r="EG133" s="75">
        <f t="shared" si="227"/>
        <v>3.455525461045348E-2</v>
      </c>
      <c r="EH133" s="75">
        <f t="shared" si="227"/>
        <v>3.9428193088255688E-2</v>
      </c>
      <c r="EI133" s="75">
        <f t="shared" si="227"/>
        <v>4.1075378854025776E-2</v>
      </c>
      <c r="EJ133" s="76">
        <f t="shared" si="227"/>
        <v>2.8541056208182935E-2</v>
      </c>
    </row>
    <row r="134" spans="1:140" x14ac:dyDescent="0.25">
      <c r="A134" s="3">
        <v>37925</v>
      </c>
      <c r="B134" s="4"/>
      <c r="C134" s="22">
        <v>7.000000000000001E-4</v>
      </c>
      <c r="D134" s="22"/>
      <c r="E134" s="22">
        <v>5.96E-2</v>
      </c>
      <c r="F134" s="22">
        <v>2.8700000000000003E-2</v>
      </c>
      <c r="G134" s="22">
        <v>1.84E-2</v>
      </c>
      <c r="H134" s="22">
        <v>3.8800000000000001E-2</v>
      </c>
      <c r="J134" s="7">
        <v>2.45291787063E-2</v>
      </c>
      <c r="K134" s="7">
        <v>6.6723427088400001E-3</v>
      </c>
      <c r="L134" s="7">
        <v>-7.5669431570900003E-2</v>
      </c>
      <c r="M134" s="9">
        <v>8.6889046241500005E-4</v>
      </c>
      <c r="N134" s="9">
        <v>7.7323715817700003E-3</v>
      </c>
      <c r="O134" s="9">
        <v>2.2513740884099999E-2</v>
      </c>
      <c r="P134" s="10">
        <v>1.53127094325E-2</v>
      </c>
      <c r="Q134" s="10">
        <v>1.67097333753E-2</v>
      </c>
      <c r="R134" s="10">
        <v>4.55335761987E-3</v>
      </c>
      <c r="S134" s="13">
        <v>1.3732869850200001E-2</v>
      </c>
      <c r="T134" s="27"/>
      <c r="U134" s="7">
        <f t="shared" si="178"/>
        <v>2.3829178706300001E-2</v>
      </c>
      <c r="V134" s="7">
        <f t="shared" si="178"/>
        <v>5.97234270884E-3</v>
      </c>
      <c r="W134" s="7">
        <f t="shared" si="178"/>
        <v>-7.6369431570900009E-2</v>
      </c>
      <c r="X134" s="9">
        <f t="shared" si="178"/>
        <v>1.6889046241499994E-4</v>
      </c>
      <c r="Y134" s="9">
        <f t="shared" si="178"/>
        <v>7.0323715817700002E-3</v>
      </c>
      <c r="Z134" s="9">
        <f t="shared" si="176"/>
        <v>2.18137408841E-2</v>
      </c>
      <c r="AA134" s="10">
        <f t="shared" si="176"/>
        <v>1.4612709432499999E-2</v>
      </c>
      <c r="AB134" s="10">
        <f t="shared" si="176"/>
        <v>1.6009733375300001E-2</v>
      </c>
      <c r="AC134" s="10">
        <f t="shared" si="176"/>
        <v>3.8533576198699999E-3</v>
      </c>
      <c r="AD134" s="13">
        <f t="shared" si="176"/>
        <v>1.30328698502E-2</v>
      </c>
      <c r="AF134" s="7">
        <f t="shared" si="146"/>
        <v>-6.2268975623279432E-3</v>
      </c>
      <c r="AG134" s="7">
        <f t="shared" si="136"/>
        <v>-6.3354443503559404E-3</v>
      </c>
      <c r="AH134" s="7">
        <f t="shared" si="137"/>
        <v>-2.4923302084982238E-2</v>
      </c>
      <c r="AI134" s="9">
        <f t="shared" si="138"/>
        <v>-1.513976975062236E-2</v>
      </c>
      <c r="AJ134" s="9">
        <f t="shared" si="139"/>
        <v>8.3371770750443972E-3</v>
      </c>
      <c r="AK134" s="9">
        <f t="shared" si="140"/>
        <v>-1.1970541014842052E-2</v>
      </c>
      <c r="AL134" s="10">
        <f t="shared" si="141"/>
        <v>-4.5866267262800603E-3</v>
      </c>
      <c r="AM134" s="10">
        <f t="shared" si="142"/>
        <v>2.9481487695334676E-3</v>
      </c>
      <c r="AN134" s="10">
        <f t="shared" si="143"/>
        <v>-4.9614378162024389E-3</v>
      </c>
      <c r="AO134" s="13">
        <f t="shared" si="144"/>
        <v>-7.3251793079705599E-3</v>
      </c>
      <c r="AQ134" s="31">
        <f t="shared" si="223"/>
        <v>2.967706472855463</v>
      </c>
      <c r="AR134" s="31">
        <f t="shared" si="223"/>
        <v>2.6669870676142824</v>
      </c>
      <c r="AS134" s="31">
        <f t="shared" si="223"/>
        <v>0.75420609852929277</v>
      </c>
      <c r="AT134" s="32">
        <f t="shared" si="223"/>
        <v>3.7063428239888245</v>
      </c>
      <c r="AU134" s="32">
        <f t="shared" si="223"/>
        <v>1.8338956045729602</v>
      </c>
      <c r="AV134" s="32">
        <f t="shared" si="223"/>
        <v>1.8600128010518393</v>
      </c>
      <c r="AW134" s="33">
        <f t="shared" si="223"/>
        <v>2.8114604485722645</v>
      </c>
      <c r="AX134" s="33">
        <f t="shared" si="223"/>
        <v>2.6102722367128237</v>
      </c>
      <c r="AY134" s="33">
        <f t="shared" si="223"/>
        <v>1.8702624144093323</v>
      </c>
      <c r="AZ134" s="34">
        <f t="shared" si="223"/>
        <v>2.7317566051157511</v>
      </c>
      <c r="BB134" s="31">
        <f>MAX(AQ$17:AQ134)</f>
        <v>3.0569826925210291</v>
      </c>
      <c r="BC134" s="31">
        <f>MAX(AR$17:AR134)</f>
        <v>2.6669870676142824</v>
      </c>
      <c r="BD134" s="31">
        <f>MAX(AS$17:AS134)</f>
        <v>1.2376229712026849</v>
      </c>
      <c r="BE134" s="32">
        <f>MAX(AT$17:AT134)</f>
        <v>3.7063428239888245</v>
      </c>
      <c r="BF134" s="32">
        <f>MAX(AU$17:AU134)</f>
        <v>1.9246923549869224</v>
      </c>
      <c r="BG134" s="32">
        <f>MAX(AV$17:AV134)</f>
        <v>1.8600128010518393</v>
      </c>
      <c r="BH134" s="33">
        <f>MAX(AW$17:AW134)</f>
        <v>2.8114604485722645</v>
      </c>
      <c r="BI134" s="33">
        <f>MAX(AX$17:AX134)</f>
        <v>2.6102722367128237</v>
      </c>
      <c r="BJ134" s="33">
        <f>MAX(AY$17:AY134)</f>
        <v>1.8702624144093323</v>
      </c>
      <c r="BK134" s="34">
        <f>MAX(AZ$17:AZ134)</f>
        <v>2.7317566051157511</v>
      </c>
      <c r="BM134" s="7">
        <f t="shared" si="210"/>
        <v>2.9204031767658414E-2</v>
      </c>
      <c r="BN134" s="7">
        <f t="shared" si="210"/>
        <v>0</v>
      </c>
      <c r="BO134" s="7">
        <f t="shared" si="210"/>
        <v>0.39060108281896394</v>
      </c>
      <c r="BP134" s="9">
        <f t="shared" si="210"/>
        <v>0</v>
      </c>
      <c r="BQ134" s="9">
        <f t="shared" si="210"/>
        <v>4.7174682321933531E-2</v>
      </c>
      <c r="BR134" s="9">
        <f t="shared" si="210"/>
        <v>0</v>
      </c>
      <c r="BS134" s="10">
        <f t="shared" si="210"/>
        <v>0</v>
      </c>
      <c r="BT134" s="10">
        <f t="shared" si="167"/>
        <v>0</v>
      </c>
      <c r="BU134" s="10">
        <f t="shared" si="167"/>
        <v>0</v>
      </c>
      <c r="BV134" s="13">
        <f t="shared" si="167"/>
        <v>0</v>
      </c>
      <c r="BX134" s="72">
        <f t="shared" si="213"/>
        <v>2.45291787063E-2</v>
      </c>
      <c r="BY134" s="72">
        <f t="shared" si="213"/>
        <v>6.6723427088400001E-3</v>
      </c>
      <c r="BZ134" s="72">
        <f t="shared" si="213"/>
        <v>-2.8123190537648227E-2</v>
      </c>
      <c r="CA134" s="9">
        <f t="shared" si="213"/>
        <v>8.6889046241500005E-4</v>
      </c>
      <c r="CB134" s="9">
        <f t="shared" si="213"/>
        <v>4.6632292322487598E-3</v>
      </c>
      <c r="CC134" s="9">
        <f t="shared" si="213"/>
        <v>2.2513740884099999E-2</v>
      </c>
      <c r="CD134" s="10">
        <f t="shared" si="213"/>
        <v>1.5312709432499998E-2</v>
      </c>
      <c r="CE134" s="10">
        <f t="shared" si="170"/>
        <v>1.67097333753E-2</v>
      </c>
      <c r="CF134" s="10">
        <f t="shared" si="170"/>
        <v>4.55335761987E-3</v>
      </c>
      <c r="CG134" s="13">
        <f t="shared" si="170"/>
        <v>1.3732869850199999E-2</v>
      </c>
      <c r="CI134" s="31">
        <f t="shared" si="224"/>
        <v>2.8192953334805413</v>
      </c>
      <c r="CJ134" s="31">
        <f t="shared" si="224"/>
        <v>2.6669870676142824</v>
      </c>
      <c r="CK134" s="31">
        <f t="shared" si="224"/>
        <v>1.1127360191747555</v>
      </c>
      <c r="CL134" s="32">
        <f t="shared" si="224"/>
        <v>3.1908355169621667</v>
      </c>
      <c r="CM134" s="32">
        <f t="shared" si="224"/>
        <v>1.7114658027457605</v>
      </c>
      <c r="CN134" s="32">
        <f t="shared" si="224"/>
        <v>2.4558709816661306</v>
      </c>
      <c r="CO134" s="33">
        <f t="shared" si="224"/>
        <v>2.5783211223758125</v>
      </c>
      <c r="CP134" s="33">
        <f t="shared" si="224"/>
        <v>2.5829772054203732</v>
      </c>
      <c r="CQ134" s="33">
        <f t="shared" si="224"/>
        <v>1.8469303104261563</v>
      </c>
      <c r="CR134" s="34">
        <f t="shared" si="224"/>
        <v>2.66986234864192</v>
      </c>
      <c r="CT134" s="31">
        <f>MAX(CI$17:CI134)</f>
        <v>2.8192953334805413</v>
      </c>
      <c r="CU134" s="31">
        <f>MAX(CJ$17:CJ134)</f>
        <v>2.6669870676142824</v>
      </c>
      <c r="CV134" s="31">
        <f>MAX(CK$17:CK134)</f>
        <v>1.3129890917897336</v>
      </c>
      <c r="CW134" s="32">
        <f>MAX(CL$17:CL134)</f>
        <v>3.1908355169621667</v>
      </c>
      <c r="CX134" s="32">
        <f>MAX(CM$17:CM134)</f>
        <v>1.7673639628522746</v>
      </c>
      <c r="CY134" s="32">
        <f>MAX(CN$17:CN134)</f>
        <v>2.4558709816661306</v>
      </c>
      <c r="CZ134" s="33">
        <f>MAX(CO$17:CO134)</f>
        <v>2.5783211223758125</v>
      </c>
      <c r="DA134" s="33">
        <f>MAX(CP$17:CP134)</f>
        <v>2.5829772054203732</v>
      </c>
      <c r="DB134" s="33">
        <f>MAX(CQ$17:CQ134)</f>
        <v>1.8469303104261563</v>
      </c>
      <c r="DC134" s="34">
        <f>MAX(CR$17:CR134)</f>
        <v>2.66986234864192</v>
      </c>
      <c r="DE134" s="7">
        <f t="shared" si="211"/>
        <v>0</v>
      </c>
      <c r="DF134" s="7">
        <f t="shared" si="211"/>
        <v>0</v>
      </c>
      <c r="DG134" s="7">
        <f t="shared" si="211"/>
        <v>0.15251693549259679</v>
      </c>
      <c r="DH134" s="9">
        <f t="shared" si="211"/>
        <v>0</v>
      </c>
      <c r="DI134" s="9">
        <f t="shared" si="211"/>
        <v>3.1627984547281565E-2</v>
      </c>
      <c r="DJ134" s="9">
        <f t="shared" si="211"/>
        <v>0</v>
      </c>
      <c r="DK134" s="10">
        <f t="shared" si="211"/>
        <v>0</v>
      </c>
      <c r="DL134" s="10">
        <f t="shared" si="168"/>
        <v>0</v>
      </c>
      <c r="DM134" s="10">
        <f t="shared" si="168"/>
        <v>0</v>
      </c>
      <c r="DN134" s="13">
        <f t="shared" si="168"/>
        <v>0</v>
      </c>
      <c r="DP134" s="31">
        <f t="shared" si="149"/>
        <v>1</v>
      </c>
      <c r="DQ134" s="31">
        <f t="shared" si="150"/>
        <v>1</v>
      </c>
      <c r="DR134" s="31">
        <f t="shared" si="151"/>
        <v>0.44019252891235322</v>
      </c>
      <c r="DS134" s="32">
        <f t="shared" si="152"/>
        <v>1</v>
      </c>
      <c r="DT134" s="32">
        <f t="shared" si="153"/>
        <v>0.5808052959514034</v>
      </c>
      <c r="DU134" s="32">
        <f t="shared" si="154"/>
        <v>1</v>
      </c>
      <c r="DV134" s="33">
        <f t="shared" si="155"/>
        <v>1</v>
      </c>
      <c r="DW134" s="33">
        <f t="shared" si="156"/>
        <v>1</v>
      </c>
      <c r="DX134" s="33">
        <f t="shared" si="157"/>
        <v>1</v>
      </c>
      <c r="DY134" s="34">
        <f t="shared" si="158"/>
        <v>1</v>
      </c>
      <c r="EA134" s="72">
        <f t="shared" ref="EA134:EJ134" si="228">STDEV(U122:U133)*SQRT(12)</f>
        <v>3.8975261572452777E-2</v>
      </c>
      <c r="EB134" s="72">
        <f t="shared" si="228"/>
        <v>1.3431133603513626E-2</v>
      </c>
      <c r="EC134" s="72">
        <f t="shared" si="228"/>
        <v>0.11168072666734466</v>
      </c>
      <c r="ED134" s="74">
        <f t="shared" si="228"/>
        <v>3.8808546962734773E-2</v>
      </c>
      <c r="EE134" s="74">
        <f t="shared" si="228"/>
        <v>0.15402293868154479</v>
      </c>
      <c r="EF134" s="74">
        <f t="shared" si="228"/>
        <v>5.778117845593065E-2</v>
      </c>
      <c r="EG134" s="75">
        <f t="shared" si="228"/>
        <v>3.0438083677646763E-2</v>
      </c>
      <c r="EH134" s="75">
        <f t="shared" si="228"/>
        <v>4.049167995402287E-2</v>
      </c>
      <c r="EI134" s="75">
        <f t="shared" si="228"/>
        <v>3.9278521525771048E-2</v>
      </c>
      <c r="EJ134" s="76">
        <f t="shared" si="228"/>
        <v>2.7526321738513663E-2</v>
      </c>
    </row>
    <row r="135" spans="1:140" x14ac:dyDescent="0.25">
      <c r="A135" s="3">
        <v>37953</v>
      </c>
      <c r="B135" s="4"/>
      <c r="C135" s="22">
        <v>7.000000000000001E-4</v>
      </c>
      <c r="D135" s="22"/>
      <c r="E135" s="22">
        <v>1.5900000000000001E-2</v>
      </c>
      <c r="F135" s="22">
        <v>2.2000000000000002E-2</v>
      </c>
      <c r="G135" s="22">
        <v>1.46E-2</v>
      </c>
      <c r="H135" s="22">
        <v>1.5900000000000001E-2</v>
      </c>
      <c r="J135" s="7">
        <v>1.69302051121E-2</v>
      </c>
      <c r="K135" s="7">
        <v>3.3158986119500001E-3</v>
      </c>
      <c r="L135" s="7">
        <v>-1.8895413284999999E-2</v>
      </c>
      <c r="M135" s="9">
        <v>5.4481423069300001E-3</v>
      </c>
      <c r="N135" s="9">
        <v>5.3180569843899999E-3</v>
      </c>
      <c r="O135" s="9">
        <v>1.1677698197399999E-2</v>
      </c>
      <c r="P135" s="10">
        <v>1.2078872308500001E-2</v>
      </c>
      <c r="Q135" s="10">
        <v>1.2486399188199999E-2</v>
      </c>
      <c r="R135" s="10">
        <v>5.2141919124099999E-3</v>
      </c>
      <c r="S135" s="13">
        <v>1.0743851342599999E-2</v>
      </c>
      <c r="T135" s="27"/>
      <c r="U135" s="7">
        <f t="shared" si="178"/>
        <v>1.62302051121E-2</v>
      </c>
      <c r="V135" s="7">
        <f t="shared" si="178"/>
        <v>2.61589861195E-3</v>
      </c>
      <c r="W135" s="7">
        <f t="shared" si="178"/>
        <v>-1.9595413284999998E-2</v>
      </c>
      <c r="X135" s="9">
        <f t="shared" si="178"/>
        <v>4.74814230693E-3</v>
      </c>
      <c r="Y135" s="9">
        <f t="shared" si="178"/>
        <v>4.6180569843899998E-3</v>
      </c>
      <c r="Z135" s="9">
        <f t="shared" si="176"/>
        <v>1.09776981974E-2</v>
      </c>
      <c r="AA135" s="10">
        <f t="shared" si="176"/>
        <v>1.1378872308500002E-2</v>
      </c>
      <c r="AB135" s="10">
        <f t="shared" si="176"/>
        <v>1.17863991882E-2</v>
      </c>
      <c r="AC135" s="10">
        <f t="shared" si="176"/>
        <v>4.5141919124099998E-3</v>
      </c>
      <c r="AD135" s="13">
        <f t="shared" si="176"/>
        <v>1.00438513426E-2</v>
      </c>
      <c r="AF135" s="7">
        <f t="shared" si="146"/>
        <v>6.2616095204627454E-3</v>
      </c>
      <c r="AG135" s="7">
        <f t="shared" si="136"/>
        <v>-1.327072325682931E-3</v>
      </c>
      <c r="AH135" s="7">
        <f t="shared" si="137"/>
        <v>-5.5811832804250738E-3</v>
      </c>
      <c r="AI135" s="9">
        <f t="shared" si="138"/>
        <v>-3.9459154071697393E-3</v>
      </c>
      <c r="AJ135" s="9">
        <f t="shared" si="139"/>
        <v>2.8155376139017488E-3</v>
      </c>
      <c r="AK135" s="9">
        <f t="shared" si="140"/>
        <v>9.7465905213838834E-4</v>
      </c>
      <c r="AL135" s="10">
        <f t="shared" si="141"/>
        <v>3.7038650188067433E-3</v>
      </c>
      <c r="AM135" s="10">
        <f t="shared" si="142"/>
        <v>6.3162320687836799E-3</v>
      </c>
      <c r="AN135" s="10">
        <f t="shared" si="143"/>
        <v>1.2994294701228967E-3</v>
      </c>
      <c r="AO135" s="13">
        <f t="shared" si="144"/>
        <v>2.4191772526962075E-3</v>
      </c>
      <c r="AQ135" s="31">
        <f t="shared" si="223"/>
        <v>3.017950352153413</v>
      </c>
      <c r="AR135" s="31">
        <f t="shared" si="223"/>
        <v>2.6758305263298729</v>
      </c>
      <c r="AS135" s="31">
        <f t="shared" si="223"/>
        <v>0.73995506259551436</v>
      </c>
      <c r="AT135" s="32">
        <f t="shared" si="223"/>
        <v>3.726535507132184</v>
      </c>
      <c r="AU135" s="32">
        <f t="shared" si="223"/>
        <v>1.8436483659015015</v>
      </c>
      <c r="AV135" s="32">
        <f t="shared" si="223"/>
        <v>1.8817334691858234</v>
      </c>
      <c r="AW135" s="33">
        <f t="shared" si="223"/>
        <v>2.8454197203309666</v>
      </c>
      <c r="AX135" s="33">
        <f t="shared" si="223"/>
        <v>2.6428651378502956</v>
      </c>
      <c r="AY135" s="33">
        <f t="shared" si="223"/>
        <v>1.8800143215646299</v>
      </c>
      <c r="AZ135" s="34">
        <f t="shared" si="223"/>
        <v>2.7611061919852804</v>
      </c>
      <c r="BB135" s="31">
        <f>MAX(AQ$17:AQ135)</f>
        <v>3.0569826925210291</v>
      </c>
      <c r="BC135" s="31">
        <f>MAX(AR$17:AR135)</f>
        <v>2.6758305263298729</v>
      </c>
      <c r="BD135" s="31">
        <f>MAX(AS$17:AS135)</f>
        <v>1.2376229712026849</v>
      </c>
      <c r="BE135" s="32">
        <f>MAX(AT$17:AT135)</f>
        <v>3.726535507132184</v>
      </c>
      <c r="BF135" s="32">
        <f>MAX(AU$17:AU135)</f>
        <v>1.9246923549869224</v>
      </c>
      <c r="BG135" s="32">
        <f>MAX(AV$17:AV135)</f>
        <v>1.8817334691858234</v>
      </c>
      <c r="BH135" s="33">
        <f>MAX(AW$17:AW135)</f>
        <v>2.8454197203309666</v>
      </c>
      <c r="BI135" s="33">
        <f>MAX(AX$17:AX135)</f>
        <v>2.6428651378502956</v>
      </c>
      <c r="BJ135" s="33">
        <f>MAX(AY$17:AY135)</f>
        <v>1.8800143215646299</v>
      </c>
      <c r="BK135" s="34">
        <f>MAX(AZ$17:AZ135)</f>
        <v>2.7611061919852804</v>
      </c>
      <c r="BM135" s="7">
        <f t="shared" si="210"/>
        <v>1.2768256903485084E-2</v>
      </c>
      <c r="BN135" s="7">
        <f t="shared" si="210"/>
        <v>0</v>
      </c>
      <c r="BO135" s="7">
        <f t="shared" si="210"/>
        <v>0.4021159272145311</v>
      </c>
      <c r="BP135" s="9">
        <f t="shared" si="210"/>
        <v>0</v>
      </c>
      <c r="BQ135" s="9">
        <f t="shared" si="210"/>
        <v>4.2107502986352095E-2</v>
      </c>
      <c r="BR135" s="9">
        <f t="shared" si="210"/>
        <v>0</v>
      </c>
      <c r="BS135" s="10">
        <f t="shared" si="210"/>
        <v>0</v>
      </c>
      <c r="BT135" s="10">
        <f t="shared" si="167"/>
        <v>0</v>
      </c>
      <c r="BU135" s="10">
        <f t="shared" si="167"/>
        <v>0</v>
      </c>
      <c r="BV135" s="13">
        <f t="shared" si="167"/>
        <v>0</v>
      </c>
      <c r="BX135" s="72">
        <f t="shared" si="213"/>
        <v>1.69302051121E-2</v>
      </c>
      <c r="BY135" s="72">
        <f t="shared" si="213"/>
        <v>3.3158986119500001E-3</v>
      </c>
      <c r="BZ135" s="72">
        <f t="shared" si="213"/>
        <v>-7.9257545290068732E-3</v>
      </c>
      <c r="CA135" s="9">
        <f t="shared" si="213"/>
        <v>5.4481423069300001E-3</v>
      </c>
      <c r="CB135" s="9">
        <f t="shared" si="213"/>
        <v>3.3821919535390794E-3</v>
      </c>
      <c r="CC135" s="9">
        <f t="shared" si="213"/>
        <v>1.1677698197399999E-2</v>
      </c>
      <c r="CD135" s="10">
        <f t="shared" si="213"/>
        <v>1.2078872308500001E-2</v>
      </c>
      <c r="CE135" s="10">
        <f t="shared" si="170"/>
        <v>1.2486399188199999E-2</v>
      </c>
      <c r="CF135" s="10">
        <f t="shared" si="170"/>
        <v>5.2141919124099999E-3</v>
      </c>
      <c r="CG135" s="13">
        <f t="shared" si="170"/>
        <v>1.0743851342599999E-2</v>
      </c>
      <c r="CI135" s="31">
        <f t="shared" si="224"/>
        <v>2.8670265817479534</v>
      </c>
      <c r="CJ135" s="31">
        <f t="shared" si="224"/>
        <v>2.6758305263298729</v>
      </c>
      <c r="CK135" s="31">
        <f t="shared" si="224"/>
        <v>1.1039167466311921</v>
      </c>
      <c r="CL135" s="32">
        <f t="shared" si="224"/>
        <v>3.2082196429365828</v>
      </c>
      <c r="CM135" s="32">
        <f t="shared" si="224"/>
        <v>1.7172543086125645</v>
      </c>
      <c r="CN135" s="32">
        <f t="shared" si="224"/>
        <v>2.4845499018017803</v>
      </c>
      <c r="CO135" s="33">
        <f t="shared" si="224"/>
        <v>2.6094643339832979</v>
      </c>
      <c r="CP135" s="33">
        <f t="shared" si="224"/>
        <v>2.6152292899012735</v>
      </c>
      <c r="CQ135" s="33">
        <f t="shared" si="224"/>
        <v>1.8565605595135652</v>
      </c>
      <c r="CR135" s="34">
        <f t="shared" si="224"/>
        <v>2.6985469528209336</v>
      </c>
      <c r="CT135" s="31">
        <f>MAX(CI$17:CI135)</f>
        <v>2.8670265817479534</v>
      </c>
      <c r="CU135" s="31">
        <f>MAX(CJ$17:CJ135)</f>
        <v>2.6758305263298729</v>
      </c>
      <c r="CV135" s="31">
        <f>MAX(CK$17:CK135)</f>
        <v>1.3129890917897336</v>
      </c>
      <c r="CW135" s="32">
        <f>MAX(CL$17:CL135)</f>
        <v>3.2082196429365828</v>
      </c>
      <c r="CX135" s="32">
        <f>MAX(CM$17:CM135)</f>
        <v>1.7673639628522746</v>
      </c>
      <c r="CY135" s="32">
        <f>MAX(CN$17:CN135)</f>
        <v>2.4845499018017803</v>
      </c>
      <c r="CZ135" s="33">
        <f>MAX(CO$17:CO135)</f>
        <v>2.6094643339832979</v>
      </c>
      <c r="DA135" s="33">
        <f>MAX(CP$17:CP135)</f>
        <v>2.6152292899012735</v>
      </c>
      <c r="DB135" s="33">
        <f>MAX(CQ$17:CQ135)</f>
        <v>1.8565605595135652</v>
      </c>
      <c r="DC135" s="34">
        <f>MAX(CR$17:CR135)</f>
        <v>2.6985469528209336</v>
      </c>
      <c r="DE135" s="7">
        <f t="shared" si="211"/>
        <v>0</v>
      </c>
      <c r="DF135" s="7">
        <f t="shared" si="211"/>
        <v>0</v>
      </c>
      <c r="DG135" s="7">
        <f t="shared" si="211"/>
        <v>0.15923387822937299</v>
      </c>
      <c r="DH135" s="9">
        <f t="shared" si="211"/>
        <v>0</v>
      </c>
      <c r="DI135" s="9">
        <f t="shared" si="211"/>
        <v>2.835276450858502E-2</v>
      </c>
      <c r="DJ135" s="9">
        <f t="shared" si="211"/>
        <v>0</v>
      </c>
      <c r="DK135" s="10">
        <f t="shared" si="211"/>
        <v>0</v>
      </c>
      <c r="DL135" s="10">
        <f t="shared" si="168"/>
        <v>0</v>
      </c>
      <c r="DM135" s="10">
        <f t="shared" si="168"/>
        <v>0</v>
      </c>
      <c r="DN135" s="13">
        <f t="shared" si="168"/>
        <v>0</v>
      </c>
      <c r="DP135" s="31">
        <f t="shared" si="149"/>
        <v>1</v>
      </c>
      <c r="DQ135" s="31">
        <f t="shared" si="150"/>
        <v>1</v>
      </c>
      <c r="DR135" s="31">
        <f t="shared" si="151"/>
        <v>0.38588717553446605</v>
      </c>
      <c r="DS135" s="32">
        <f t="shared" si="152"/>
        <v>1</v>
      </c>
      <c r="DT135" s="32">
        <f t="shared" si="153"/>
        <v>0.63944593160134267</v>
      </c>
      <c r="DU135" s="32">
        <f t="shared" si="154"/>
        <v>1</v>
      </c>
      <c r="DV135" s="33">
        <f t="shared" si="155"/>
        <v>1</v>
      </c>
      <c r="DW135" s="33">
        <f t="shared" si="156"/>
        <v>1</v>
      </c>
      <c r="DX135" s="33">
        <f t="shared" si="157"/>
        <v>1</v>
      </c>
      <c r="DY135" s="34">
        <f t="shared" si="158"/>
        <v>1</v>
      </c>
      <c r="EA135" s="72">
        <f t="shared" ref="EA135:EJ135" si="229">STDEV(U123:U134)*SQRT(12)</f>
        <v>4.0622483023394593E-2</v>
      </c>
      <c r="EB135" s="72">
        <f t="shared" si="229"/>
        <v>1.3375032750714168E-2</v>
      </c>
      <c r="EC135" s="72">
        <f t="shared" si="229"/>
        <v>0.12159523188408757</v>
      </c>
      <c r="ED135" s="74">
        <f t="shared" si="229"/>
        <v>4.0335345578095164E-2</v>
      </c>
      <c r="EE135" s="74">
        <f t="shared" si="229"/>
        <v>0.14160552757037539</v>
      </c>
      <c r="EF135" s="74">
        <f t="shared" si="229"/>
        <v>5.7736839904222834E-2</v>
      </c>
      <c r="EG135" s="75">
        <f t="shared" si="229"/>
        <v>2.4285010338660026E-2</v>
      </c>
      <c r="EH135" s="75">
        <f t="shared" si="229"/>
        <v>4.0897654257668968E-2</v>
      </c>
      <c r="EI135" s="75">
        <f t="shared" si="229"/>
        <v>2.6235735558455316E-2</v>
      </c>
      <c r="EJ135" s="76">
        <f t="shared" si="229"/>
        <v>2.4945600659941131E-2</v>
      </c>
    </row>
    <row r="136" spans="1:140" x14ac:dyDescent="0.25">
      <c r="A136" s="3">
        <v>37986</v>
      </c>
      <c r="B136" s="4"/>
      <c r="C136" s="22">
        <v>8.0000000000000004E-4</v>
      </c>
      <c r="D136" s="22"/>
      <c r="E136" s="22">
        <v>4.4699999999999997E-2</v>
      </c>
      <c r="F136" s="22">
        <v>-2.7799999999999998E-2</v>
      </c>
      <c r="G136" s="22">
        <v>2.6400000000000003E-2</v>
      </c>
      <c r="H136" s="22">
        <v>-5.6900000000000006E-2</v>
      </c>
      <c r="J136" s="7">
        <v>2.3930904029799999E-2</v>
      </c>
      <c r="K136" s="7">
        <v>9.2827063536300002E-3</v>
      </c>
      <c r="L136" s="7">
        <v>-3.98091473904E-2</v>
      </c>
      <c r="M136" s="9">
        <v>1.8531967628199999E-2</v>
      </c>
      <c r="N136" s="9">
        <v>5.4145854148600001E-2</v>
      </c>
      <c r="O136" s="9">
        <v>3.5578110451599997E-2</v>
      </c>
      <c r="P136" s="10">
        <v>1.4831194030600001E-2</v>
      </c>
      <c r="Q136" s="10">
        <v>6.9855136059499999E-3</v>
      </c>
      <c r="R136" s="10">
        <v>8.0056783122000007E-3</v>
      </c>
      <c r="S136" s="13">
        <v>1.95139261018E-2</v>
      </c>
      <c r="T136" s="27"/>
      <c r="U136" s="7">
        <f t="shared" si="178"/>
        <v>2.31309040298E-2</v>
      </c>
      <c r="V136" s="7">
        <f t="shared" si="178"/>
        <v>8.4827063536299999E-3</v>
      </c>
      <c r="W136" s="7">
        <f t="shared" si="178"/>
        <v>-4.0609147390400002E-2</v>
      </c>
      <c r="X136" s="9">
        <f t="shared" si="178"/>
        <v>1.77319676282E-2</v>
      </c>
      <c r="Y136" s="9">
        <f t="shared" si="178"/>
        <v>5.3345854148599998E-2</v>
      </c>
      <c r="Z136" s="9">
        <f t="shared" si="176"/>
        <v>3.4778110451599994E-2</v>
      </c>
      <c r="AA136" s="10">
        <f t="shared" si="176"/>
        <v>1.40311940306E-2</v>
      </c>
      <c r="AB136" s="10">
        <f t="shared" si="176"/>
        <v>6.1855136059499995E-3</v>
      </c>
      <c r="AC136" s="10">
        <f t="shared" si="176"/>
        <v>7.2056783122000003E-3</v>
      </c>
      <c r="AD136" s="13">
        <f t="shared" si="176"/>
        <v>1.8713926101800001E-2</v>
      </c>
      <c r="AF136" s="7">
        <f t="shared" si="146"/>
        <v>-7.6122763149194528E-5</v>
      </c>
      <c r="AG136" s="7">
        <f t="shared" si="136"/>
        <v>-9.7300381285910127E-4</v>
      </c>
      <c r="AH136" s="7">
        <f t="shared" si="137"/>
        <v>-1.9258394667707526E-3</v>
      </c>
      <c r="AI136" s="9">
        <f t="shared" si="138"/>
        <v>4.6786295486676878E-3</v>
      </c>
      <c r="AJ136" s="9">
        <f t="shared" si="139"/>
        <v>5.3591182743245938E-2</v>
      </c>
      <c r="AK136" s="9">
        <f t="shared" si="140"/>
        <v>9.102307203226332E-3</v>
      </c>
      <c r="AL136" s="10">
        <f t="shared" si="141"/>
        <v>-1.238794298674491E-3</v>
      </c>
      <c r="AM136" s="10">
        <f t="shared" si="142"/>
        <v>-4.2876929552714957E-3</v>
      </c>
      <c r="AN136" s="10">
        <f t="shared" si="143"/>
        <v>3.0027627675459877E-4</v>
      </c>
      <c r="AO136" s="13">
        <f t="shared" si="144"/>
        <v>2.6974624932215446E-3</v>
      </c>
      <c r="AQ136" s="31">
        <f t="shared" si="223"/>
        <v>3.0901726323974974</v>
      </c>
      <c r="AR136" s="31">
        <f t="shared" si="223"/>
        <v>2.7006694753578726</v>
      </c>
      <c r="AS136" s="31">
        <f t="shared" si="223"/>
        <v>0.71049808244637691</v>
      </c>
      <c r="AT136" s="32">
        <f t="shared" si="223"/>
        <v>3.795595542515696</v>
      </c>
      <c r="AU136" s="32">
        <f t="shared" si="223"/>
        <v>1.9434742814229089</v>
      </c>
      <c r="AV136" s="32">
        <f t="shared" si="223"/>
        <v>1.9486819903929891</v>
      </c>
      <c r="AW136" s="33">
        <f t="shared" si="223"/>
        <v>2.8876206923016907</v>
      </c>
      <c r="AX136" s="33">
        <f t="shared" si="223"/>
        <v>2.66132690822944</v>
      </c>
      <c r="AY136" s="33">
        <f t="shared" si="223"/>
        <v>1.8950651114454053</v>
      </c>
      <c r="AZ136" s="34">
        <f t="shared" si="223"/>
        <v>2.8149862141749038</v>
      </c>
      <c r="BB136" s="31">
        <f>MAX(AQ$17:AQ136)</f>
        <v>3.0901726323974974</v>
      </c>
      <c r="BC136" s="31">
        <f>MAX(AR$17:AR136)</f>
        <v>2.7006694753578726</v>
      </c>
      <c r="BD136" s="31">
        <f>MAX(AS$17:AS136)</f>
        <v>1.2376229712026849</v>
      </c>
      <c r="BE136" s="32">
        <f>MAX(AT$17:AT136)</f>
        <v>3.795595542515696</v>
      </c>
      <c r="BF136" s="32">
        <f>MAX(AU$17:AU136)</f>
        <v>1.9434742814229089</v>
      </c>
      <c r="BG136" s="32">
        <f>MAX(AV$17:AV136)</f>
        <v>1.9486819903929891</v>
      </c>
      <c r="BH136" s="33">
        <f>MAX(AW$17:AW136)</f>
        <v>2.8876206923016907</v>
      </c>
      <c r="BI136" s="33">
        <f>MAX(AX$17:AX136)</f>
        <v>2.66132690822944</v>
      </c>
      <c r="BJ136" s="33">
        <f>MAX(AY$17:AY136)</f>
        <v>1.8950651114454053</v>
      </c>
      <c r="BK136" s="34">
        <f>MAX(AZ$17:AZ136)</f>
        <v>2.8149862141749038</v>
      </c>
      <c r="BM136" s="7">
        <f t="shared" si="210"/>
        <v>0</v>
      </c>
      <c r="BN136" s="7">
        <f t="shared" si="210"/>
        <v>0</v>
      </c>
      <c r="BO136" s="7">
        <f t="shared" si="210"/>
        <v>0.42591718239042042</v>
      </c>
      <c r="BP136" s="9">
        <f t="shared" si="210"/>
        <v>0</v>
      </c>
      <c r="BQ136" s="9">
        <f t="shared" si="210"/>
        <v>0</v>
      </c>
      <c r="BR136" s="9">
        <f t="shared" si="210"/>
        <v>0</v>
      </c>
      <c r="BS136" s="10">
        <f t="shared" si="210"/>
        <v>0</v>
      </c>
      <c r="BT136" s="10">
        <f t="shared" si="167"/>
        <v>0</v>
      </c>
      <c r="BU136" s="10">
        <f t="shared" si="167"/>
        <v>0</v>
      </c>
      <c r="BV136" s="13">
        <f t="shared" si="167"/>
        <v>0</v>
      </c>
      <c r="BX136" s="72">
        <f t="shared" si="213"/>
        <v>2.3930904029799999E-2</v>
      </c>
      <c r="BY136" s="72">
        <f t="shared" si="213"/>
        <v>9.2827063536300002E-3</v>
      </c>
      <c r="BZ136" s="72">
        <f t="shared" si="213"/>
        <v>-1.4870549187344288E-2</v>
      </c>
      <c r="CA136" s="9">
        <f t="shared" si="213"/>
        <v>1.8531967628199999E-2</v>
      </c>
      <c r="CB136" s="9">
        <f t="shared" si="213"/>
        <v>3.4911789403120876E-2</v>
      </c>
      <c r="CC136" s="9">
        <f t="shared" si="213"/>
        <v>3.5578110451599997E-2</v>
      </c>
      <c r="CD136" s="10">
        <f t="shared" si="213"/>
        <v>1.4831194030600001E-2</v>
      </c>
      <c r="CE136" s="10">
        <f t="shared" si="170"/>
        <v>6.9855136059499999E-3</v>
      </c>
      <c r="CF136" s="10">
        <f t="shared" si="170"/>
        <v>8.0056783122000007E-3</v>
      </c>
      <c r="CG136" s="13">
        <f t="shared" si="170"/>
        <v>1.95139261018E-2</v>
      </c>
      <c r="CI136" s="31">
        <f t="shared" si="224"/>
        <v>2.9356371197266489</v>
      </c>
      <c r="CJ136" s="31">
        <f t="shared" si="224"/>
        <v>2.7006694753578726</v>
      </c>
      <c r="CK136" s="31">
        <f t="shared" si="224"/>
        <v>1.0875008983516798</v>
      </c>
      <c r="CL136" s="32">
        <f t="shared" si="224"/>
        <v>3.267674265503639</v>
      </c>
      <c r="CM136" s="32">
        <f t="shared" si="224"/>
        <v>1.7772067293864482</v>
      </c>
      <c r="CN136" s="32">
        <f t="shared" si="224"/>
        <v>2.5729454926305957</v>
      </c>
      <c r="CO136" s="33">
        <f t="shared" si="224"/>
        <v>2.6481658058365349</v>
      </c>
      <c r="CP136" s="33">
        <f t="shared" si="224"/>
        <v>2.6334980096885579</v>
      </c>
      <c r="CQ136" s="33">
        <f t="shared" si="224"/>
        <v>1.8714235861201489</v>
      </c>
      <c r="CR136" s="34">
        <f t="shared" si="224"/>
        <v>2.751206198640519</v>
      </c>
      <c r="CT136" s="31">
        <f>MAX(CI$17:CI136)</f>
        <v>2.9356371197266489</v>
      </c>
      <c r="CU136" s="31">
        <f>MAX(CJ$17:CJ136)</f>
        <v>2.7006694753578726</v>
      </c>
      <c r="CV136" s="31">
        <f>MAX(CK$17:CK136)</f>
        <v>1.3129890917897336</v>
      </c>
      <c r="CW136" s="32">
        <f>MAX(CL$17:CL136)</f>
        <v>3.267674265503639</v>
      </c>
      <c r="CX136" s="32">
        <f>MAX(CM$17:CM136)</f>
        <v>1.7772067293864482</v>
      </c>
      <c r="CY136" s="32">
        <f>MAX(CN$17:CN136)</f>
        <v>2.5729454926305957</v>
      </c>
      <c r="CZ136" s="33">
        <f>MAX(CO$17:CO136)</f>
        <v>2.6481658058365349</v>
      </c>
      <c r="DA136" s="33">
        <f>MAX(CP$17:CP136)</f>
        <v>2.6334980096885579</v>
      </c>
      <c r="DB136" s="33">
        <f>MAX(CQ$17:CQ136)</f>
        <v>1.8714235861201489</v>
      </c>
      <c r="DC136" s="34">
        <f>MAX(CR$17:CR136)</f>
        <v>2.751206198640519</v>
      </c>
      <c r="DE136" s="7">
        <f t="shared" si="211"/>
        <v>0</v>
      </c>
      <c r="DF136" s="7">
        <f t="shared" si="211"/>
        <v>0</v>
      </c>
      <c r="DG136" s="7">
        <f t="shared" si="211"/>
        <v>0.1717365321982158</v>
      </c>
      <c r="DH136" s="9">
        <f t="shared" si="211"/>
        <v>0</v>
      </c>
      <c r="DI136" s="9">
        <f t="shared" si="211"/>
        <v>0</v>
      </c>
      <c r="DJ136" s="9">
        <f t="shared" si="211"/>
        <v>0</v>
      </c>
      <c r="DK136" s="10">
        <f t="shared" si="211"/>
        <v>0</v>
      </c>
      <c r="DL136" s="10">
        <f t="shared" si="168"/>
        <v>0</v>
      </c>
      <c r="DM136" s="10">
        <f t="shared" si="168"/>
        <v>0</v>
      </c>
      <c r="DN136" s="13">
        <f t="shared" si="168"/>
        <v>0</v>
      </c>
      <c r="DP136" s="31">
        <f t="shared" si="149"/>
        <v>1</v>
      </c>
      <c r="DQ136" s="31">
        <f t="shared" si="150"/>
        <v>1</v>
      </c>
      <c r="DR136" s="31">
        <f t="shared" si="151"/>
        <v>0.36499417367558934</v>
      </c>
      <c r="DS136" s="32">
        <f t="shared" si="152"/>
        <v>1</v>
      </c>
      <c r="DT136" s="32">
        <f t="shared" si="153"/>
        <v>0.72609296779553945</v>
      </c>
      <c r="DU136" s="32">
        <f t="shared" si="154"/>
        <v>1</v>
      </c>
      <c r="DV136" s="33">
        <f t="shared" si="155"/>
        <v>1</v>
      </c>
      <c r="DW136" s="33">
        <f t="shared" si="156"/>
        <v>1</v>
      </c>
      <c r="DX136" s="33">
        <f t="shared" si="157"/>
        <v>1</v>
      </c>
      <c r="DY136" s="34">
        <f t="shared" si="158"/>
        <v>1</v>
      </c>
      <c r="EA136" s="72">
        <f t="shared" ref="EA136:EJ136" si="230">STDEV(U124:U135)*SQRT(12)</f>
        <v>4.0530240157600941E-2</v>
      </c>
      <c r="EB136" s="72">
        <f t="shared" si="230"/>
        <v>1.3216788047519294E-2</v>
      </c>
      <c r="EC136" s="72">
        <f t="shared" si="230"/>
        <v>0.11713745684407016</v>
      </c>
      <c r="ED136" s="74">
        <f t="shared" si="230"/>
        <v>4.1102994292635107E-2</v>
      </c>
      <c r="EE136" s="74">
        <f t="shared" si="230"/>
        <v>0.13772341068610791</v>
      </c>
      <c r="EF136" s="74">
        <f t="shared" si="230"/>
        <v>5.8008897300341561E-2</v>
      </c>
      <c r="EG136" s="75">
        <f t="shared" si="230"/>
        <v>2.22248933173862E-2</v>
      </c>
      <c r="EH136" s="75">
        <f t="shared" si="230"/>
        <v>4.0139709241444249E-2</v>
      </c>
      <c r="EI136" s="75">
        <f t="shared" si="230"/>
        <v>2.306124675858098E-2</v>
      </c>
      <c r="EJ136" s="76">
        <f t="shared" si="230"/>
        <v>2.4937707396089203E-2</v>
      </c>
    </row>
    <row r="137" spans="1:140" x14ac:dyDescent="0.25">
      <c r="A137" s="3">
        <v>38016</v>
      </c>
      <c r="B137" s="4"/>
      <c r="C137" s="22">
        <v>7.000000000000001E-4</v>
      </c>
      <c r="D137" s="22"/>
      <c r="E137" s="22">
        <v>2.23E-2</v>
      </c>
      <c r="F137" s="22">
        <v>2.6099999999999998E-2</v>
      </c>
      <c r="G137" s="22">
        <v>1.66E-2</v>
      </c>
      <c r="H137" s="22">
        <v>2.58E-2</v>
      </c>
      <c r="J137" s="7">
        <v>1.99414446562E-2</v>
      </c>
      <c r="K137" s="7">
        <v>8.1437332369100005E-3</v>
      </c>
      <c r="L137" s="7">
        <v>-1.7291672984999999E-2</v>
      </c>
      <c r="M137" s="9">
        <v>1.4445770046200001E-2</v>
      </c>
      <c r="N137" s="9">
        <v>1.0822952635000001E-2</v>
      </c>
      <c r="O137" s="9">
        <v>2.52922180522E-2</v>
      </c>
      <c r="P137" s="10">
        <v>2.1546107981400001E-2</v>
      </c>
      <c r="Q137" s="10">
        <v>1.4127000228700001E-2</v>
      </c>
      <c r="R137" s="10">
        <v>1.22396438931E-2</v>
      </c>
      <c r="S137" s="13">
        <v>1.7013612711299999E-2</v>
      </c>
      <c r="T137" s="27"/>
      <c r="U137" s="7">
        <f t="shared" si="178"/>
        <v>1.92414446562E-2</v>
      </c>
      <c r="V137" s="7">
        <f t="shared" si="178"/>
        <v>7.4437332369100004E-3</v>
      </c>
      <c r="W137" s="7">
        <f t="shared" si="178"/>
        <v>-1.7991672984999998E-2</v>
      </c>
      <c r="X137" s="9">
        <f t="shared" si="178"/>
        <v>1.37457700462E-2</v>
      </c>
      <c r="Y137" s="9">
        <f t="shared" si="178"/>
        <v>1.0122952635000002E-2</v>
      </c>
      <c r="Z137" s="9">
        <f t="shared" si="176"/>
        <v>2.45922180522E-2</v>
      </c>
      <c r="AA137" s="10">
        <f t="shared" si="176"/>
        <v>2.0846107981400002E-2</v>
      </c>
      <c r="AB137" s="10">
        <f t="shared" si="176"/>
        <v>1.3427000228700001E-2</v>
      </c>
      <c r="AC137" s="10">
        <f t="shared" si="176"/>
        <v>1.1539643893099999E-2</v>
      </c>
      <c r="AD137" s="13">
        <f t="shared" si="176"/>
        <v>1.63136127113E-2</v>
      </c>
      <c r="AF137" s="7">
        <f t="shared" si="146"/>
        <v>6.3309754642712039E-3</v>
      </c>
      <c r="AG137" s="7">
        <f t="shared" si="136"/>
        <v>2.2757091373090312E-3</v>
      </c>
      <c r="AH137" s="7">
        <f t="shared" si="137"/>
        <v>1.5045743349203292E-3</v>
      </c>
      <c r="AI137" s="9">
        <f t="shared" si="138"/>
        <v>4.0829833620041334E-3</v>
      </c>
      <c r="AJ137" s="9">
        <f t="shared" si="139"/>
        <v>8.7755105900971277E-3</v>
      </c>
      <c r="AK137" s="9">
        <f t="shared" si="140"/>
        <v>1.1106342439580155E-2</v>
      </c>
      <c r="AL137" s="10">
        <f t="shared" si="141"/>
        <v>1.1483327127355359E-2</v>
      </c>
      <c r="AM137" s="10">
        <f t="shared" si="142"/>
        <v>6.8450465666603085E-3</v>
      </c>
      <c r="AN137" s="10">
        <f t="shared" si="143"/>
        <v>7.5047393189999409E-3</v>
      </c>
      <c r="AO137" s="13">
        <f t="shared" si="144"/>
        <v>6.8240965061351702E-3</v>
      </c>
      <c r="AQ137" s="31">
        <f t="shared" si="223"/>
        <v>3.1517951389245562</v>
      </c>
      <c r="AR137" s="31">
        <f t="shared" si="223"/>
        <v>2.7226630071262532</v>
      </c>
      <c r="AS137" s="31">
        <f t="shared" si="223"/>
        <v>0.69821238194824464</v>
      </c>
      <c r="AT137" s="32">
        <f t="shared" si="223"/>
        <v>3.8504258429112594</v>
      </c>
      <c r="AU137" s="32">
        <f t="shared" si="223"/>
        <v>1.96450841151809</v>
      </c>
      <c r="AV137" s="32">
        <f t="shared" si="223"/>
        <v>1.9979684802084035</v>
      </c>
      <c r="AW137" s="33">
        <f t="shared" si="223"/>
        <v>2.9498376795473482</v>
      </c>
      <c r="AX137" s="33">
        <f t="shared" si="223"/>
        <v>2.6989234740706425</v>
      </c>
      <c r="AY137" s="33">
        <f t="shared" si="223"/>
        <v>1.918260033563735</v>
      </c>
      <c r="AZ137" s="34">
        <f t="shared" si="223"/>
        <v>2.8628792994105243</v>
      </c>
      <c r="BB137" s="31">
        <f>MAX(AQ$17:AQ137)</f>
        <v>3.1517951389245562</v>
      </c>
      <c r="BC137" s="31">
        <f>MAX(AR$17:AR137)</f>
        <v>2.7226630071262532</v>
      </c>
      <c r="BD137" s="31">
        <f>MAX(AS$17:AS137)</f>
        <v>1.2376229712026849</v>
      </c>
      <c r="BE137" s="32">
        <f>MAX(AT$17:AT137)</f>
        <v>3.8504258429112594</v>
      </c>
      <c r="BF137" s="32">
        <f>MAX(AU$17:AU137)</f>
        <v>1.96450841151809</v>
      </c>
      <c r="BG137" s="32">
        <f>MAX(AV$17:AV137)</f>
        <v>1.9979684802084035</v>
      </c>
      <c r="BH137" s="33">
        <f>MAX(AW$17:AW137)</f>
        <v>2.9498376795473482</v>
      </c>
      <c r="BI137" s="33">
        <f>MAX(AX$17:AX137)</f>
        <v>2.6989234740706425</v>
      </c>
      <c r="BJ137" s="33">
        <f>MAX(AY$17:AY137)</f>
        <v>1.918260033563735</v>
      </c>
      <c r="BK137" s="34">
        <f>MAX(AZ$17:AZ137)</f>
        <v>2.8628792994105243</v>
      </c>
      <c r="BM137" s="7">
        <f t="shared" si="210"/>
        <v>0</v>
      </c>
      <c r="BN137" s="7">
        <f t="shared" si="210"/>
        <v>0</v>
      </c>
      <c r="BO137" s="7">
        <f t="shared" si="210"/>
        <v>0.43584403473883265</v>
      </c>
      <c r="BP137" s="9">
        <f t="shared" si="210"/>
        <v>0</v>
      </c>
      <c r="BQ137" s="9">
        <f t="shared" si="210"/>
        <v>0</v>
      </c>
      <c r="BR137" s="9">
        <f t="shared" si="210"/>
        <v>0</v>
      </c>
      <c r="BS137" s="10">
        <f t="shared" si="210"/>
        <v>0</v>
      </c>
      <c r="BT137" s="10">
        <f t="shared" si="167"/>
        <v>0</v>
      </c>
      <c r="BU137" s="10">
        <f t="shared" si="167"/>
        <v>0</v>
      </c>
      <c r="BV137" s="13">
        <f t="shared" si="167"/>
        <v>0</v>
      </c>
      <c r="BX137" s="72">
        <f t="shared" si="213"/>
        <v>1.99414446562E-2</v>
      </c>
      <c r="BY137" s="72">
        <f t="shared" si="213"/>
        <v>8.1437332369100005E-3</v>
      </c>
      <c r="BZ137" s="72">
        <f t="shared" si="213"/>
        <v>-5.8668558142014986E-3</v>
      </c>
      <c r="CA137" s="9">
        <f t="shared" si="213"/>
        <v>1.4445770046199999E-2</v>
      </c>
      <c r="CB137" s="9">
        <f t="shared" si="213"/>
        <v>8.0502047216008277E-3</v>
      </c>
      <c r="CC137" s="9">
        <f t="shared" si="213"/>
        <v>2.52922180522E-2</v>
      </c>
      <c r="CD137" s="10">
        <f t="shared" si="213"/>
        <v>2.1546107981400001E-2</v>
      </c>
      <c r="CE137" s="10">
        <f t="shared" si="170"/>
        <v>1.4127000228700001E-2</v>
      </c>
      <c r="CF137" s="10">
        <f t="shared" si="170"/>
        <v>1.2239643893099998E-2</v>
      </c>
      <c r="CG137" s="13">
        <f t="shared" si="170"/>
        <v>1.7013612711299999E-2</v>
      </c>
      <c r="CI137" s="31">
        <f t="shared" si="224"/>
        <v>2.9941779648803646</v>
      </c>
      <c r="CJ137" s="31">
        <f t="shared" si="224"/>
        <v>2.7226630071262532</v>
      </c>
      <c r="CK137" s="31">
        <f t="shared" si="224"/>
        <v>1.081120687383236</v>
      </c>
      <c r="CL137" s="32">
        <f t="shared" si="224"/>
        <v>3.3148783365289898</v>
      </c>
      <c r="CM137" s="32">
        <f t="shared" si="224"/>
        <v>1.7915136073906159</v>
      </c>
      <c r="CN137" s="32">
        <f t="shared" si="224"/>
        <v>2.6380209910666337</v>
      </c>
      <c r="CO137" s="33">
        <f t="shared" si="224"/>
        <v>2.7052234722417405</v>
      </c>
      <c r="CP137" s="33">
        <f t="shared" si="224"/>
        <v>2.670701436673709</v>
      </c>
      <c r="CQ137" s="33">
        <f t="shared" si="224"/>
        <v>1.8943291443874077</v>
      </c>
      <c r="CR137" s="34">
        <f t="shared" si="224"/>
        <v>2.7980141553931168</v>
      </c>
      <c r="CT137" s="31">
        <f>MAX(CI$17:CI137)</f>
        <v>2.9941779648803646</v>
      </c>
      <c r="CU137" s="31">
        <f>MAX(CJ$17:CJ137)</f>
        <v>2.7226630071262532</v>
      </c>
      <c r="CV137" s="31">
        <f>MAX(CK$17:CK137)</f>
        <v>1.3129890917897336</v>
      </c>
      <c r="CW137" s="32">
        <f>MAX(CL$17:CL137)</f>
        <v>3.3148783365289898</v>
      </c>
      <c r="CX137" s="32">
        <f>MAX(CM$17:CM137)</f>
        <v>1.7915136073906159</v>
      </c>
      <c r="CY137" s="32">
        <f>MAX(CN$17:CN137)</f>
        <v>2.6380209910666337</v>
      </c>
      <c r="CZ137" s="33">
        <f>MAX(CO$17:CO137)</f>
        <v>2.7052234722417405</v>
      </c>
      <c r="DA137" s="33">
        <f>MAX(CP$17:CP137)</f>
        <v>2.670701436673709</v>
      </c>
      <c r="DB137" s="33">
        <f>MAX(CQ$17:CQ137)</f>
        <v>1.8943291443874077</v>
      </c>
      <c r="DC137" s="34">
        <f>MAX(CR$17:CR137)</f>
        <v>2.7980141553931168</v>
      </c>
      <c r="DE137" s="7">
        <f t="shared" si="211"/>
        <v>0</v>
      </c>
      <c r="DF137" s="7">
        <f t="shared" si="211"/>
        <v>0</v>
      </c>
      <c r="DG137" s="7">
        <f t="shared" si="211"/>
        <v>0.17659583453997937</v>
      </c>
      <c r="DH137" s="9">
        <f t="shared" si="211"/>
        <v>0</v>
      </c>
      <c r="DI137" s="9">
        <f t="shared" si="211"/>
        <v>0</v>
      </c>
      <c r="DJ137" s="9">
        <f t="shared" si="211"/>
        <v>0</v>
      </c>
      <c r="DK137" s="10">
        <f t="shared" si="211"/>
        <v>0</v>
      </c>
      <c r="DL137" s="10">
        <f t="shared" si="168"/>
        <v>0</v>
      </c>
      <c r="DM137" s="10">
        <f t="shared" si="168"/>
        <v>0</v>
      </c>
      <c r="DN137" s="13">
        <f t="shared" si="168"/>
        <v>0</v>
      </c>
      <c r="DP137" s="31">
        <f t="shared" si="149"/>
        <v>1</v>
      </c>
      <c r="DQ137" s="31">
        <f t="shared" si="150"/>
        <v>1</v>
      </c>
      <c r="DR137" s="31">
        <f t="shared" si="151"/>
        <v>0.44462887325813027</v>
      </c>
      <c r="DS137" s="32">
        <f t="shared" si="152"/>
        <v>1</v>
      </c>
      <c r="DT137" s="32">
        <f t="shared" si="153"/>
        <v>0.72692658954287648</v>
      </c>
      <c r="DU137" s="32">
        <f t="shared" si="154"/>
        <v>1</v>
      </c>
      <c r="DV137" s="33">
        <f t="shared" si="155"/>
        <v>1</v>
      </c>
      <c r="DW137" s="33">
        <f t="shared" si="156"/>
        <v>1</v>
      </c>
      <c r="DX137" s="33">
        <f t="shared" si="157"/>
        <v>1</v>
      </c>
      <c r="DY137" s="34">
        <f t="shared" si="158"/>
        <v>1</v>
      </c>
      <c r="EA137" s="72">
        <f t="shared" ref="EA137:EJ137" si="231">STDEV(U125:U136)*SQRT(12)</f>
        <v>4.1832683837980313E-2</v>
      </c>
      <c r="EB137" s="72">
        <f t="shared" si="231"/>
        <v>1.3557929277802446E-2</v>
      </c>
      <c r="EC137" s="72">
        <f t="shared" si="231"/>
        <v>9.2514733734185589E-2</v>
      </c>
      <c r="ED137" s="74">
        <f t="shared" si="231"/>
        <v>4.1085890722757056E-2</v>
      </c>
      <c r="EE137" s="74">
        <f t="shared" si="231"/>
        <v>0.13756547282564588</v>
      </c>
      <c r="EF137" s="74">
        <f t="shared" si="231"/>
        <v>5.4321779380963942E-2</v>
      </c>
      <c r="EG137" s="75">
        <f t="shared" si="231"/>
        <v>2.1476173166441161E-2</v>
      </c>
      <c r="EH137" s="75">
        <f t="shared" si="231"/>
        <v>3.9853749925770524E-2</v>
      </c>
      <c r="EI137" s="75">
        <f t="shared" si="231"/>
        <v>2.2149222061854171E-2</v>
      </c>
      <c r="EJ137" s="76">
        <f t="shared" si="231"/>
        <v>2.6242287902540854E-2</v>
      </c>
    </row>
    <row r="138" spans="1:140" x14ac:dyDescent="0.25">
      <c r="A138" s="3">
        <v>38044</v>
      </c>
      <c r="B138" s="4"/>
      <c r="C138" s="22">
        <v>5.9999999999999995E-4</v>
      </c>
      <c r="D138" s="22"/>
      <c r="E138" s="22">
        <v>1.49E-2</v>
      </c>
      <c r="F138" s="22">
        <v>-1.15E-2</v>
      </c>
      <c r="G138" s="22">
        <v>3.4000000000000002E-3</v>
      </c>
      <c r="H138" s="22">
        <v>-1.1299999999999999E-2</v>
      </c>
      <c r="J138" s="7">
        <v>1.7464858612099999E-2</v>
      </c>
      <c r="K138" s="7">
        <v>7.8254834236300003E-3</v>
      </c>
      <c r="L138" s="7">
        <v>3.3412687299100002E-3</v>
      </c>
      <c r="M138" s="9">
        <v>1.18440931928E-2</v>
      </c>
      <c r="N138" s="9">
        <v>6.8839859920799995E-2</v>
      </c>
      <c r="O138" s="9">
        <v>1.3913871316599999E-2</v>
      </c>
      <c r="P138" s="10">
        <v>9.4488378160100008E-3</v>
      </c>
      <c r="Q138" s="10">
        <v>2.8411619717499999E-3</v>
      </c>
      <c r="R138" s="10">
        <v>8.66426874543E-3</v>
      </c>
      <c r="S138" s="13">
        <v>1.3952199319799999E-2</v>
      </c>
      <c r="T138" s="27"/>
      <c r="U138" s="7">
        <f t="shared" si="178"/>
        <v>1.6864858612099999E-2</v>
      </c>
      <c r="V138" s="7">
        <f t="shared" si="178"/>
        <v>7.2254834236300004E-3</v>
      </c>
      <c r="W138" s="7">
        <f t="shared" si="178"/>
        <v>2.7412687299100003E-3</v>
      </c>
      <c r="X138" s="9">
        <f t="shared" si="178"/>
        <v>1.12440931928E-2</v>
      </c>
      <c r="Y138" s="9">
        <f t="shared" si="178"/>
        <v>6.8239859920799992E-2</v>
      </c>
      <c r="Z138" s="9">
        <f t="shared" si="176"/>
        <v>1.3313871316599999E-2</v>
      </c>
      <c r="AA138" s="10">
        <f t="shared" si="176"/>
        <v>8.8488378160100009E-3</v>
      </c>
      <c r="AB138" s="10">
        <f t="shared" si="176"/>
        <v>2.2411619717500001E-3</v>
      </c>
      <c r="AC138" s="10">
        <f t="shared" si="176"/>
        <v>8.0642687454300001E-3</v>
      </c>
      <c r="AD138" s="13">
        <f t="shared" si="176"/>
        <v>1.3352199319799999E-2</v>
      </c>
      <c r="AF138" s="7">
        <f t="shared" si="146"/>
        <v>7.3559307705082996E-3</v>
      </c>
      <c r="AG138" s="7">
        <f t="shared" si="136"/>
        <v>3.4739270425545752E-3</v>
      </c>
      <c r="AH138" s="7">
        <f t="shared" si="137"/>
        <v>1.5898933528962204E-2</v>
      </c>
      <c r="AI138" s="9">
        <f t="shared" si="138"/>
        <v>2.7013993802777816E-3</v>
      </c>
      <c r="AJ138" s="9">
        <f t="shared" si="139"/>
        <v>6.6366234718189032E-2</v>
      </c>
      <c r="AK138" s="9">
        <f t="shared" si="140"/>
        <v>3.855025369363111E-3</v>
      </c>
      <c r="AL138" s="10">
        <f t="shared" si="141"/>
        <v>1.4375451457466475E-3</v>
      </c>
      <c r="AM138" s="10">
        <f t="shared" si="142"/>
        <v>-3.0552885003814183E-3</v>
      </c>
      <c r="AN138" s="10">
        <f t="shared" si="143"/>
        <v>4.9776535112386715E-3</v>
      </c>
      <c r="AO138" s="13">
        <f t="shared" si="144"/>
        <v>6.0189068104057452E-3</v>
      </c>
      <c r="AQ138" s="31">
        <f t="shared" si="223"/>
        <v>3.2068407954001779</v>
      </c>
      <c r="AR138" s="31">
        <f t="shared" si="223"/>
        <v>2.7439691613566501</v>
      </c>
      <c r="AS138" s="31">
        <f t="shared" si="223"/>
        <v>0.70054529714688418</v>
      </c>
      <c r="AT138" s="32">
        <f t="shared" si="223"/>
        <v>3.8960306454266664</v>
      </c>
      <c r="AU138" s="32">
        <f t="shared" si="223"/>
        <v>2.0997448953802285</v>
      </c>
      <c r="AV138" s="32">
        <f t="shared" si="223"/>
        <v>2.025767956536646</v>
      </c>
      <c r="AW138" s="33">
        <f t="shared" si="223"/>
        <v>2.9777102173649466</v>
      </c>
      <c r="AX138" s="33">
        <f t="shared" si="223"/>
        <v>2.7065915528098357</v>
      </c>
      <c r="AY138" s="33">
        <f t="shared" si="223"/>
        <v>1.9348803540181485</v>
      </c>
      <c r="AZ138" s="34">
        <f t="shared" si="223"/>
        <v>2.9028227620244293</v>
      </c>
      <c r="BB138" s="31">
        <f>MAX(AQ$17:AQ138)</f>
        <v>3.2068407954001779</v>
      </c>
      <c r="BC138" s="31">
        <f>MAX(AR$17:AR138)</f>
        <v>2.7439691613566501</v>
      </c>
      <c r="BD138" s="31">
        <f>MAX(AS$17:AS138)</f>
        <v>1.2376229712026849</v>
      </c>
      <c r="BE138" s="32">
        <f>MAX(AT$17:AT138)</f>
        <v>3.8960306454266664</v>
      </c>
      <c r="BF138" s="32">
        <f>MAX(AU$17:AU138)</f>
        <v>2.0997448953802285</v>
      </c>
      <c r="BG138" s="32">
        <f>MAX(AV$17:AV138)</f>
        <v>2.025767956536646</v>
      </c>
      <c r="BH138" s="33">
        <f>MAX(AW$17:AW138)</f>
        <v>2.9777102173649466</v>
      </c>
      <c r="BI138" s="33">
        <f>MAX(AX$17:AX138)</f>
        <v>2.7065915528098357</v>
      </c>
      <c r="BJ138" s="33">
        <f>MAX(AY$17:AY138)</f>
        <v>1.9348803540181485</v>
      </c>
      <c r="BK138" s="34">
        <f>MAX(AZ$17:AZ138)</f>
        <v>2.9028227620244293</v>
      </c>
      <c r="BM138" s="7">
        <f t="shared" si="210"/>
        <v>0</v>
      </c>
      <c r="BN138" s="7">
        <f t="shared" si="210"/>
        <v>0</v>
      </c>
      <c r="BO138" s="7">
        <f t="shared" si="210"/>
        <v>0.43395903805331343</v>
      </c>
      <c r="BP138" s="9">
        <f t="shared" si="210"/>
        <v>0</v>
      </c>
      <c r="BQ138" s="9">
        <f t="shared" si="210"/>
        <v>0</v>
      </c>
      <c r="BR138" s="9">
        <f t="shared" si="210"/>
        <v>0</v>
      </c>
      <c r="BS138" s="10">
        <f t="shared" si="210"/>
        <v>0</v>
      </c>
      <c r="BT138" s="10">
        <f t="shared" si="167"/>
        <v>0</v>
      </c>
      <c r="BU138" s="10">
        <f t="shared" si="167"/>
        <v>0</v>
      </c>
      <c r="BV138" s="13">
        <f t="shared" si="167"/>
        <v>0</v>
      </c>
      <c r="BX138" s="72">
        <f t="shared" si="213"/>
        <v>1.7464858612099999E-2</v>
      </c>
      <c r="BY138" s="72">
        <f t="shared" si="213"/>
        <v>7.8254834236300003E-3</v>
      </c>
      <c r="BZ138" s="72">
        <f t="shared" si="213"/>
        <v>1.8188472266776291E-3</v>
      </c>
      <c r="CA138" s="9">
        <f t="shared" si="213"/>
        <v>1.18440931928E-2</v>
      </c>
      <c r="CB138" s="9">
        <f t="shared" si="213"/>
        <v>5.0205368643110766E-2</v>
      </c>
      <c r="CC138" s="9">
        <f t="shared" si="213"/>
        <v>1.3913871316599999E-2</v>
      </c>
      <c r="CD138" s="10">
        <f t="shared" si="213"/>
        <v>9.4488378160100008E-3</v>
      </c>
      <c r="CE138" s="10">
        <f t="shared" si="170"/>
        <v>2.8411619717499999E-3</v>
      </c>
      <c r="CF138" s="10">
        <f t="shared" si="170"/>
        <v>8.66426874543E-3</v>
      </c>
      <c r="CG138" s="13">
        <f t="shared" si="170"/>
        <v>1.3952199319799999E-2</v>
      </c>
      <c r="CI138" s="31">
        <f t="shared" si="224"/>
        <v>3.0464708596964654</v>
      </c>
      <c r="CJ138" s="31">
        <f t="shared" si="224"/>
        <v>2.7439691613566501</v>
      </c>
      <c r="CK138" s="31">
        <f t="shared" si="224"/>
        <v>1.0830870807471866</v>
      </c>
      <c r="CL138" s="32">
        <f t="shared" si="224"/>
        <v>3.3541400644696333</v>
      </c>
      <c r="CM138" s="32">
        <f t="shared" si="224"/>
        <v>1.881457208478811</v>
      </c>
      <c r="CN138" s="32">
        <f t="shared" si="224"/>
        <v>2.6747260756668245</v>
      </c>
      <c r="CO138" s="33">
        <f t="shared" si="224"/>
        <v>2.7307846900870163</v>
      </c>
      <c r="CP138" s="33">
        <f t="shared" si="224"/>
        <v>2.6782893320334846</v>
      </c>
      <c r="CQ138" s="33">
        <f t="shared" si="224"/>
        <v>1.9107421211866806</v>
      </c>
      <c r="CR138" s="34">
        <f t="shared" si="224"/>
        <v>2.8370526065887831</v>
      </c>
      <c r="CT138" s="31">
        <f>MAX(CI$17:CI138)</f>
        <v>3.0464708596964654</v>
      </c>
      <c r="CU138" s="31">
        <f>MAX(CJ$17:CJ138)</f>
        <v>2.7439691613566501</v>
      </c>
      <c r="CV138" s="31">
        <f>MAX(CK$17:CK138)</f>
        <v>1.3129890917897336</v>
      </c>
      <c r="CW138" s="32">
        <f>MAX(CL$17:CL138)</f>
        <v>3.3541400644696333</v>
      </c>
      <c r="CX138" s="32">
        <f>MAX(CM$17:CM138)</f>
        <v>1.881457208478811</v>
      </c>
      <c r="CY138" s="32">
        <f>MAX(CN$17:CN138)</f>
        <v>2.6747260756668245</v>
      </c>
      <c r="CZ138" s="33">
        <f>MAX(CO$17:CO138)</f>
        <v>2.7307846900870163</v>
      </c>
      <c r="DA138" s="33">
        <f>MAX(CP$17:CP138)</f>
        <v>2.6782893320334846</v>
      </c>
      <c r="DB138" s="33">
        <f>MAX(CQ$17:CQ138)</f>
        <v>1.9107421211866806</v>
      </c>
      <c r="DC138" s="34">
        <f>MAX(CR$17:CR138)</f>
        <v>2.8370526065887831</v>
      </c>
      <c r="DE138" s="7">
        <f t="shared" si="211"/>
        <v>0</v>
      </c>
      <c r="DF138" s="7">
        <f t="shared" si="211"/>
        <v>0</v>
      </c>
      <c r="DG138" s="7">
        <f t="shared" si="211"/>
        <v>0.17509818815719774</v>
      </c>
      <c r="DH138" s="9">
        <f t="shared" si="211"/>
        <v>0</v>
      </c>
      <c r="DI138" s="9">
        <f t="shared" si="211"/>
        <v>0</v>
      </c>
      <c r="DJ138" s="9">
        <f t="shared" si="211"/>
        <v>0</v>
      </c>
      <c r="DK138" s="10">
        <f t="shared" si="211"/>
        <v>0</v>
      </c>
      <c r="DL138" s="10">
        <f t="shared" si="168"/>
        <v>0</v>
      </c>
      <c r="DM138" s="10">
        <f t="shared" si="168"/>
        <v>0</v>
      </c>
      <c r="DN138" s="13">
        <f t="shared" si="168"/>
        <v>0</v>
      </c>
      <c r="DP138" s="31">
        <f t="shared" si="149"/>
        <v>1</v>
      </c>
      <c r="DQ138" s="31">
        <f t="shared" si="150"/>
        <v>1</v>
      </c>
      <c r="DR138" s="31">
        <f t="shared" si="151"/>
        <v>0.44461334460254115</v>
      </c>
      <c r="DS138" s="32">
        <f t="shared" si="152"/>
        <v>1</v>
      </c>
      <c r="DT138" s="32">
        <f t="shared" si="153"/>
        <v>0.78784263173681046</v>
      </c>
      <c r="DU138" s="32">
        <f t="shared" si="154"/>
        <v>1</v>
      </c>
      <c r="DV138" s="33">
        <f t="shared" si="155"/>
        <v>1</v>
      </c>
      <c r="DW138" s="33">
        <f t="shared" si="156"/>
        <v>1</v>
      </c>
      <c r="DX138" s="33">
        <f t="shared" si="157"/>
        <v>1</v>
      </c>
      <c r="DY138" s="34">
        <f t="shared" si="158"/>
        <v>1</v>
      </c>
      <c r="EA138" s="72">
        <f t="shared" ref="EA138:EJ138" si="232">STDEV(U126:U137)*SQRT(12)</f>
        <v>3.9198633572031405E-2</v>
      </c>
      <c r="EB138" s="72">
        <f t="shared" si="232"/>
        <v>1.3422935672386298E-2</v>
      </c>
      <c r="EC138" s="72">
        <f t="shared" si="232"/>
        <v>9.3640773014027359E-2</v>
      </c>
      <c r="ED138" s="74">
        <f t="shared" si="232"/>
        <v>4.0545593118770873E-2</v>
      </c>
      <c r="EE138" s="74">
        <f t="shared" si="232"/>
        <v>0.12692890175230623</v>
      </c>
      <c r="EF138" s="74">
        <f t="shared" si="232"/>
        <v>4.635414037088631E-2</v>
      </c>
      <c r="EG138" s="75">
        <f t="shared" si="232"/>
        <v>2.1199686581310734E-2</v>
      </c>
      <c r="EH138" s="75">
        <f t="shared" si="232"/>
        <v>3.3997866520800821E-2</v>
      </c>
      <c r="EI138" s="75">
        <f t="shared" si="232"/>
        <v>2.2132193874934012E-2</v>
      </c>
      <c r="EJ138" s="76">
        <f t="shared" si="232"/>
        <v>2.6744332010387867E-2</v>
      </c>
    </row>
    <row r="139" spans="1:140" x14ac:dyDescent="0.25">
      <c r="A139" s="3">
        <v>38077</v>
      </c>
      <c r="B139" s="4"/>
      <c r="C139" s="22">
        <v>8.9999999999999998E-4</v>
      </c>
      <c r="D139" s="22"/>
      <c r="E139" s="22">
        <v>-1.1599999999999999E-2</v>
      </c>
      <c r="F139" s="22">
        <v>1.8700000000000001E-2</v>
      </c>
      <c r="G139" s="22">
        <v>-1E-4</v>
      </c>
      <c r="H139" s="22">
        <v>1.9E-3</v>
      </c>
      <c r="J139" s="7">
        <v>1.98867274809E-3</v>
      </c>
      <c r="K139" s="7">
        <v>-1.17491051555E-3</v>
      </c>
      <c r="L139" s="7">
        <v>-2.5657326862799999E-2</v>
      </c>
      <c r="M139" s="9">
        <v>9.7154829417500001E-3</v>
      </c>
      <c r="N139" s="9">
        <v>-8.6747158881700006E-3</v>
      </c>
      <c r="O139" s="9">
        <v>1.8225994665200002E-2</v>
      </c>
      <c r="P139" s="10">
        <v>4.4834881009599998E-3</v>
      </c>
      <c r="Q139" s="10">
        <v>4.1382684603800002E-3</v>
      </c>
      <c r="R139" s="10">
        <v>-4.8985712373400001E-3</v>
      </c>
      <c r="S139" s="13">
        <v>2.8085167631600001E-3</v>
      </c>
      <c r="T139" s="27"/>
      <c r="U139" s="7">
        <f t="shared" si="178"/>
        <v>1.08867274809E-3</v>
      </c>
      <c r="V139" s="7">
        <f t="shared" si="178"/>
        <v>-2.0749105155499999E-3</v>
      </c>
      <c r="W139" s="7">
        <f t="shared" si="178"/>
        <v>-2.6557326862800001E-2</v>
      </c>
      <c r="X139" s="9">
        <f t="shared" si="178"/>
        <v>8.8154829417500004E-3</v>
      </c>
      <c r="Y139" s="9">
        <f t="shared" si="178"/>
        <v>-9.5747158881700004E-3</v>
      </c>
      <c r="Z139" s="9">
        <f t="shared" si="176"/>
        <v>1.73259946652E-2</v>
      </c>
      <c r="AA139" s="10">
        <f t="shared" si="176"/>
        <v>3.58348810096E-3</v>
      </c>
      <c r="AB139" s="10">
        <f t="shared" si="176"/>
        <v>3.2382684603800005E-3</v>
      </c>
      <c r="AC139" s="10">
        <f t="shared" si="176"/>
        <v>-5.7985712373399998E-3</v>
      </c>
      <c r="AD139" s="13">
        <f t="shared" si="176"/>
        <v>1.9085167631600001E-3</v>
      </c>
      <c r="AF139" s="7">
        <f t="shared" si="146"/>
        <v>3.7609402827054684E-3</v>
      </c>
      <c r="AG139" s="7">
        <f t="shared" si="136"/>
        <v>-7.5398114785151784E-4</v>
      </c>
      <c r="AH139" s="7">
        <f t="shared" si="137"/>
        <v>-3.6098640010099867E-2</v>
      </c>
      <c r="AI139" s="9">
        <f t="shared" si="138"/>
        <v>4.2839325210320602E-3</v>
      </c>
      <c r="AJ139" s="9">
        <f t="shared" si="139"/>
        <v>-1.3332645642032917E-2</v>
      </c>
      <c r="AK139" s="9">
        <f t="shared" si="140"/>
        <v>2.2288268465618297E-2</v>
      </c>
      <c r="AL139" s="10">
        <f t="shared" si="141"/>
        <v>3.1606328455891022E-3</v>
      </c>
      <c r="AM139" s="10">
        <f t="shared" si="142"/>
        <v>2.5453091412984824E-3</v>
      </c>
      <c r="AN139" s="10">
        <f t="shared" si="143"/>
        <v>-5.4892854569933095E-3</v>
      </c>
      <c r="AO139" s="13">
        <f t="shared" si="144"/>
        <v>2.296836137268477E-3</v>
      </c>
      <c r="AQ139" s="31">
        <f t="shared" si="223"/>
        <v>3.2132181522974537</v>
      </c>
      <c r="AR139" s="31">
        <f t="shared" si="223"/>
        <v>2.7407452431346275</v>
      </c>
      <c r="AS139" s="31">
        <f t="shared" si="223"/>
        <v>0.68257117747578921</v>
      </c>
      <c r="AT139" s="32">
        <f t="shared" si="223"/>
        <v>3.9338824647028448</v>
      </c>
      <c r="AU139" s="32">
        <f t="shared" si="223"/>
        <v>2.0815302049751696</v>
      </c>
      <c r="AV139" s="32">
        <f t="shared" si="223"/>
        <v>2.0626895925054156</v>
      </c>
      <c r="AW139" s="33">
        <f t="shared" si="223"/>
        <v>2.9910607456926095</v>
      </c>
      <c r="AX139" s="33">
        <f t="shared" si="223"/>
        <v>2.7177921552679591</v>
      </c>
      <c r="AY139" s="33">
        <f t="shared" si="223"/>
        <v>1.9254022047682608</v>
      </c>
      <c r="AZ139" s="34">
        <f t="shared" si="223"/>
        <v>2.9109753884120573</v>
      </c>
      <c r="BB139" s="31">
        <f>MAX(AQ$17:AQ139)</f>
        <v>3.2132181522974537</v>
      </c>
      <c r="BC139" s="31">
        <f>MAX(AR$17:AR139)</f>
        <v>2.7439691613566501</v>
      </c>
      <c r="BD139" s="31">
        <f>MAX(AS$17:AS139)</f>
        <v>1.2376229712026849</v>
      </c>
      <c r="BE139" s="32">
        <f>MAX(AT$17:AT139)</f>
        <v>3.9338824647028448</v>
      </c>
      <c r="BF139" s="32">
        <f>MAX(AU$17:AU139)</f>
        <v>2.0997448953802285</v>
      </c>
      <c r="BG139" s="32">
        <f>MAX(AV$17:AV139)</f>
        <v>2.0626895925054156</v>
      </c>
      <c r="BH139" s="33">
        <f>MAX(AW$17:AW139)</f>
        <v>2.9910607456926095</v>
      </c>
      <c r="BI139" s="33">
        <f>MAX(AX$17:AX139)</f>
        <v>2.7177921552679591</v>
      </c>
      <c r="BJ139" s="33">
        <f>MAX(AY$17:AY139)</f>
        <v>1.9348803540181485</v>
      </c>
      <c r="BK139" s="34">
        <f>MAX(AZ$17:AZ139)</f>
        <v>2.9109753884120573</v>
      </c>
      <c r="BM139" s="7">
        <f t="shared" si="210"/>
        <v>0</v>
      </c>
      <c r="BN139" s="7">
        <f t="shared" si="210"/>
        <v>1.1749105155499169E-3</v>
      </c>
      <c r="BO139" s="7">
        <f t="shared" si="210"/>
        <v>0.44848213603171327</v>
      </c>
      <c r="BP139" s="9">
        <f t="shared" si="210"/>
        <v>0</v>
      </c>
      <c r="BQ139" s="9">
        <f t="shared" si="210"/>
        <v>8.674715888170063E-3</v>
      </c>
      <c r="BR139" s="9">
        <f t="shared" si="210"/>
        <v>0</v>
      </c>
      <c r="BS139" s="10">
        <f t="shared" si="210"/>
        <v>0</v>
      </c>
      <c r="BT139" s="10">
        <f t="shared" si="167"/>
        <v>0</v>
      </c>
      <c r="BU139" s="10">
        <f t="shared" si="167"/>
        <v>4.8985712373400608E-3</v>
      </c>
      <c r="BV139" s="13">
        <f t="shared" si="167"/>
        <v>0</v>
      </c>
      <c r="BX139" s="72">
        <f t="shared" si="213"/>
        <v>1.98867274809E-3</v>
      </c>
      <c r="BY139" s="72">
        <f t="shared" si="213"/>
        <v>-1.17491051555E-3</v>
      </c>
      <c r="BZ139" s="72">
        <f t="shared" si="213"/>
        <v>-1.0907741920172419E-2</v>
      </c>
      <c r="CA139" s="9">
        <f t="shared" si="213"/>
        <v>9.7154829417500001E-3</v>
      </c>
      <c r="CB139" s="9">
        <f t="shared" si="213"/>
        <v>-6.643369363468106E-3</v>
      </c>
      <c r="CC139" s="9">
        <f t="shared" si="213"/>
        <v>1.8225994665200002E-2</v>
      </c>
      <c r="CD139" s="10">
        <f t="shared" si="213"/>
        <v>4.4834881009599998E-3</v>
      </c>
      <c r="CE139" s="10">
        <f t="shared" si="170"/>
        <v>4.1382684603800002E-3</v>
      </c>
      <c r="CF139" s="10">
        <f t="shared" si="170"/>
        <v>-4.8985712373400001E-3</v>
      </c>
      <c r="CG139" s="13">
        <f t="shared" si="170"/>
        <v>2.8085167631600001E-3</v>
      </c>
      <c r="CI139" s="31">
        <f t="shared" si="224"/>
        <v>3.0525292932729942</v>
      </c>
      <c r="CJ139" s="31">
        <f t="shared" si="224"/>
        <v>2.7407452431346275</v>
      </c>
      <c r="CK139" s="31">
        <f t="shared" si="224"/>
        <v>1.0712730463933233</v>
      </c>
      <c r="CL139" s="32">
        <f t="shared" si="224"/>
        <v>3.3867271550502287</v>
      </c>
      <c r="CM139" s="32">
        <f t="shared" si="224"/>
        <v>1.8689579933013267</v>
      </c>
      <c r="CN139" s="32">
        <f t="shared" si="224"/>
        <v>2.7234756188527993</v>
      </c>
      <c r="CO139" s="33">
        <f t="shared" si="224"/>
        <v>2.7430281307513056</v>
      </c>
      <c r="CP139" s="33">
        <f t="shared" si="224"/>
        <v>2.6893728123040108</v>
      </c>
      <c r="CQ139" s="33">
        <f t="shared" si="224"/>
        <v>1.9013822147898614</v>
      </c>
      <c r="CR139" s="34">
        <f t="shared" si="224"/>
        <v>2.8450205163923545</v>
      </c>
      <c r="CT139" s="31">
        <f>MAX(CI$17:CI139)</f>
        <v>3.0525292932729942</v>
      </c>
      <c r="CU139" s="31">
        <f>MAX(CJ$17:CJ139)</f>
        <v>2.7439691613566501</v>
      </c>
      <c r="CV139" s="31">
        <f>MAX(CK$17:CK139)</f>
        <v>1.3129890917897336</v>
      </c>
      <c r="CW139" s="32">
        <f>MAX(CL$17:CL139)</f>
        <v>3.3867271550502287</v>
      </c>
      <c r="CX139" s="32">
        <f>MAX(CM$17:CM139)</f>
        <v>1.881457208478811</v>
      </c>
      <c r="CY139" s="32">
        <f>MAX(CN$17:CN139)</f>
        <v>2.7234756188527993</v>
      </c>
      <c r="CZ139" s="33">
        <f>MAX(CO$17:CO139)</f>
        <v>2.7430281307513056</v>
      </c>
      <c r="DA139" s="33">
        <f>MAX(CP$17:CP139)</f>
        <v>2.6893728123040108</v>
      </c>
      <c r="DB139" s="33">
        <f>MAX(CQ$17:CQ139)</f>
        <v>1.9107421211866806</v>
      </c>
      <c r="DC139" s="34">
        <f>MAX(CR$17:CR139)</f>
        <v>2.8450205163923545</v>
      </c>
      <c r="DE139" s="7">
        <f t="shared" si="211"/>
        <v>0</v>
      </c>
      <c r="DF139" s="7">
        <f t="shared" si="211"/>
        <v>1.1749105155499169E-3</v>
      </c>
      <c r="DG139" s="7">
        <f t="shared" si="211"/>
        <v>0.18409600423026168</v>
      </c>
      <c r="DH139" s="9">
        <f t="shared" si="211"/>
        <v>0</v>
      </c>
      <c r="DI139" s="9">
        <f t="shared" si="211"/>
        <v>6.6433693634680817E-3</v>
      </c>
      <c r="DJ139" s="9">
        <f t="shared" si="211"/>
        <v>0</v>
      </c>
      <c r="DK139" s="10">
        <f t="shared" si="211"/>
        <v>0</v>
      </c>
      <c r="DL139" s="10">
        <f t="shared" si="168"/>
        <v>0</v>
      </c>
      <c r="DM139" s="10">
        <f t="shared" si="168"/>
        <v>4.8985712373400938E-3</v>
      </c>
      <c r="DN139" s="13">
        <f t="shared" si="168"/>
        <v>0</v>
      </c>
      <c r="DP139" s="31">
        <f t="shared" si="149"/>
        <v>1</v>
      </c>
      <c r="DQ139" s="31">
        <f t="shared" si="150"/>
        <v>1</v>
      </c>
      <c r="DR139" s="31">
        <f t="shared" si="151"/>
        <v>0.38946272940550092</v>
      </c>
      <c r="DS139" s="32">
        <f t="shared" si="152"/>
        <v>1</v>
      </c>
      <c r="DT139" s="32">
        <f t="shared" si="153"/>
        <v>0.75590893385233981</v>
      </c>
      <c r="DU139" s="32">
        <f t="shared" si="154"/>
        <v>1</v>
      </c>
      <c r="DV139" s="33">
        <f t="shared" si="155"/>
        <v>1</v>
      </c>
      <c r="DW139" s="33">
        <f t="shared" si="156"/>
        <v>1</v>
      </c>
      <c r="DX139" s="33">
        <f t="shared" si="157"/>
        <v>1</v>
      </c>
      <c r="DY139" s="34">
        <f t="shared" si="158"/>
        <v>1</v>
      </c>
      <c r="EA139" s="72">
        <f t="shared" ref="EA139:EJ139" si="233">STDEV(U127:U138)*SQRT(12)</f>
        <v>3.4343797063720011E-2</v>
      </c>
      <c r="EB139" s="72">
        <f t="shared" si="233"/>
        <v>1.127141085046544E-2</v>
      </c>
      <c r="EC139" s="72">
        <f t="shared" si="233"/>
        <v>9.919990371236212E-2</v>
      </c>
      <c r="ED139" s="74">
        <f t="shared" si="233"/>
        <v>4.0153936135356533E-2</v>
      </c>
      <c r="EE139" s="74">
        <f t="shared" si="233"/>
        <v>0.12936153968595929</v>
      </c>
      <c r="EF139" s="74">
        <f t="shared" si="233"/>
        <v>4.5214206221995262E-2</v>
      </c>
      <c r="EG139" s="75">
        <f t="shared" si="233"/>
        <v>1.9824502029100553E-2</v>
      </c>
      <c r="EH139" s="75">
        <f t="shared" si="233"/>
        <v>3.3978798336078135E-2</v>
      </c>
      <c r="EI139" s="75">
        <f t="shared" si="233"/>
        <v>2.1991544412904161E-2</v>
      </c>
      <c r="EJ139" s="76">
        <f t="shared" si="233"/>
        <v>2.6033183761951902E-2</v>
      </c>
    </row>
    <row r="140" spans="1:140" x14ac:dyDescent="0.25">
      <c r="A140" s="3">
        <v>38107</v>
      </c>
      <c r="B140" s="4"/>
      <c r="C140" s="22">
        <v>8.0000000000000004E-4</v>
      </c>
      <c r="D140" s="22"/>
      <c r="E140" s="22">
        <v>-2.5000000000000001E-2</v>
      </c>
      <c r="F140" s="22">
        <v>-2.5600000000000001E-2</v>
      </c>
      <c r="G140" s="22">
        <v>-1.7000000000000001E-2</v>
      </c>
      <c r="H140" s="22">
        <v>-5.3800000000000001E-2</v>
      </c>
      <c r="J140" s="7">
        <v>-1.40783536395E-2</v>
      </c>
      <c r="K140" s="7">
        <v>-3.4692242685600001E-3</v>
      </c>
      <c r="L140" s="7">
        <v>4.2220969014E-2</v>
      </c>
      <c r="M140" s="9">
        <v>1.38907153108E-3</v>
      </c>
      <c r="N140" s="9">
        <v>-6.4603415100000006E-2</v>
      </c>
      <c r="O140" s="9">
        <v>-3.3132851727500003E-2</v>
      </c>
      <c r="P140" s="10">
        <v>5.1173527615999996E-3</v>
      </c>
      <c r="Q140" s="10">
        <v>4.5522854323599999E-3</v>
      </c>
      <c r="R140" s="10">
        <v>1.33687217726E-2</v>
      </c>
      <c r="S140" s="13">
        <v>-5.8633576402400004E-3</v>
      </c>
      <c r="T140" s="27"/>
      <c r="U140" s="7">
        <f t="shared" si="178"/>
        <v>-1.48783536395E-2</v>
      </c>
      <c r="V140" s="7">
        <f t="shared" si="178"/>
        <v>-4.26922426856E-3</v>
      </c>
      <c r="W140" s="7">
        <f t="shared" si="178"/>
        <v>4.1420969013999998E-2</v>
      </c>
      <c r="X140" s="9">
        <f t="shared" si="178"/>
        <v>5.8907153108E-4</v>
      </c>
      <c r="Y140" s="9">
        <f t="shared" si="178"/>
        <v>-6.5403415100000001E-2</v>
      </c>
      <c r="Z140" s="9">
        <f t="shared" si="176"/>
        <v>-3.3932851727500005E-2</v>
      </c>
      <c r="AA140" s="10">
        <f t="shared" si="176"/>
        <v>4.3173527615999992E-3</v>
      </c>
      <c r="AB140" s="10">
        <f t="shared" si="176"/>
        <v>3.75228543236E-3</v>
      </c>
      <c r="AC140" s="10">
        <f t="shared" si="176"/>
        <v>1.2568721772599999E-2</v>
      </c>
      <c r="AD140" s="13">
        <f t="shared" si="176"/>
        <v>-6.6633576402400007E-3</v>
      </c>
      <c r="AF140" s="7">
        <f t="shared" si="146"/>
        <v>-6.0465382542741128E-3</v>
      </c>
      <c r="AG140" s="7">
        <f t="shared" si="136"/>
        <v>-3.8333984299093824E-4</v>
      </c>
      <c r="AH140" s="7">
        <f t="shared" si="137"/>
        <v>2.040168211269569E-2</v>
      </c>
      <c r="AI140" s="9">
        <f t="shared" si="138"/>
        <v>-1.9142026084991719E-3</v>
      </c>
      <c r="AJ140" s="9">
        <f t="shared" si="139"/>
        <v>-7.0114163004307298E-2</v>
      </c>
      <c r="AK140" s="9">
        <f t="shared" si="140"/>
        <v>-2.1678389073550405E-2</v>
      </c>
      <c r="AL140" s="10">
        <f t="shared" si="141"/>
        <v>7.4282734065898148E-3</v>
      </c>
      <c r="AM140" s="10">
        <f t="shared" si="142"/>
        <v>5.3871291868961679E-3</v>
      </c>
      <c r="AN140" s="10">
        <f t="shared" si="143"/>
        <v>1.4595180141430065E-2</v>
      </c>
      <c r="AO140" s="13">
        <f t="shared" si="144"/>
        <v>-2.3705250873037259E-3</v>
      </c>
      <c r="AQ140" s="31">
        <f t="shared" si="223"/>
        <v>3.1679813308285492</v>
      </c>
      <c r="AR140" s="31">
        <f t="shared" si="223"/>
        <v>2.7312369832232046</v>
      </c>
      <c r="AS140" s="31">
        <f t="shared" si="223"/>
        <v>0.71138999400984404</v>
      </c>
      <c r="AT140" s="32">
        <f t="shared" si="223"/>
        <v>3.9393469088411783</v>
      </c>
      <c r="AU140" s="32">
        <f t="shared" si="223"/>
        <v>1.9470562450999707</v>
      </c>
      <c r="AV140" s="32">
        <f t="shared" si="223"/>
        <v>1.9943468040770762</v>
      </c>
      <c r="AW140" s="33">
        <f t="shared" si="223"/>
        <v>3.0063670586596927</v>
      </c>
      <c r="AX140" s="33">
        <f t="shared" si="223"/>
        <v>2.7301643209045681</v>
      </c>
      <c r="AY140" s="33">
        <f t="shared" si="223"/>
        <v>1.9511423711441582</v>
      </c>
      <c r="AZ140" s="34">
        <f t="shared" si="223"/>
        <v>2.8939072986278607</v>
      </c>
      <c r="BB140" s="31">
        <f>MAX(AQ$17:AQ140)</f>
        <v>3.2132181522974537</v>
      </c>
      <c r="BC140" s="31">
        <f>MAX(AR$17:AR140)</f>
        <v>2.7439691613566501</v>
      </c>
      <c r="BD140" s="31">
        <f>MAX(AS$17:AS140)</f>
        <v>1.2376229712026849</v>
      </c>
      <c r="BE140" s="32">
        <f>MAX(AT$17:AT140)</f>
        <v>3.9393469088411783</v>
      </c>
      <c r="BF140" s="32">
        <f>MAX(AU$17:AU140)</f>
        <v>2.0997448953802285</v>
      </c>
      <c r="BG140" s="32">
        <f>MAX(AV$17:AV140)</f>
        <v>2.0626895925054156</v>
      </c>
      <c r="BH140" s="33">
        <f>MAX(AW$17:AW140)</f>
        <v>3.0063670586596927</v>
      </c>
      <c r="BI140" s="33">
        <f>MAX(AX$17:AX140)</f>
        <v>2.7301643209045681</v>
      </c>
      <c r="BJ140" s="33">
        <f>MAX(AY$17:AY140)</f>
        <v>1.9511423711441582</v>
      </c>
      <c r="BK140" s="34">
        <f>MAX(AZ$17:AZ140)</f>
        <v>2.9109753884120573</v>
      </c>
      <c r="BM140" s="7">
        <f t="shared" si="210"/>
        <v>1.4078353639500059E-2</v>
      </c>
      <c r="BN140" s="7">
        <f t="shared" si="210"/>
        <v>4.6400587560359386E-3</v>
      </c>
      <c r="BO140" s="7">
        <f t="shared" si="210"/>
        <v>0.42519651738644076</v>
      </c>
      <c r="BP140" s="9">
        <f t="shared" si="210"/>
        <v>0</v>
      </c>
      <c r="BQ140" s="9">
        <f t="shared" si="210"/>
        <v>7.2717714716772033E-2</v>
      </c>
      <c r="BR140" s="9">
        <f t="shared" si="210"/>
        <v>3.3132851727500037E-2</v>
      </c>
      <c r="BS140" s="10">
        <f t="shared" si="210"/>
        <v>0</v>
      </c>
      <c r="BT140" s="10">
        <f t="shared" si="167"/>
        <v>0</v>
      </c>
      <c r="BU140" s="10">
        <f t="shared" si="167"/>
        <v>0</v>
      </c>
      <c r="BV140" s="13">
        <f t="shared" si="167"/>
        <v>5.8633576402400576E-3</v>
      </c>
      <c r="BX140" s="72">
        <f t="shared" si="213"/>
        <v>-1.40783536395E-2</v>
      </c>
      <c r="BY140" s="72">
        <f t="shared" si="213"/>
        <v>-3.4692242685600001E-3</v>
      </c>
      <c r="BZ140" s="72">
        <f t="shared" si="213"/>
        <v>1.6931923646813118E-2</v>
      </c>
      <c r="CA140" s="9">
        <f t="shared" si="213"/>
        <v>1.38907153108E-3</v>
      </c>
      <c r="CB140" s="9">
        <f t="shared" si="213"/>
        <v>-4.8639025778543024E-2</v>
      </c>
      <c r="CC140" s="9">
        <f t="shared" si="213"/>
        <v>-3.3132851727500003E-2</v>
      </c>
      <c r="CD140" s="10">
        <f t="shared" si="213"/>
        <v>5.1173527615999996E-3</v>
      </c>
      <c r="CE140" s="10">
        <f t="shared" si="170"/>
        <v>4.5522854323599999E-3</v>
      </c>
      <c r="CF140" s="10">
        <f t="shared" si="170"/>
        <v>1.33687217726E-2</v>
      </c>
      <c r="CG140" s="13">
        <f t="shared" si="170"/>
        <v>-5.8633576402400004E-3</v>
      </c>
      <c r="CI140" s="31">
        <f t="shared" si="224"/>
        <v>3.0095547063873638</v>
      </c>
      <c r="CJ140" s="31">
        <f t="shared" si="224"/>
        <v>2.7312369832232046</v>
      </c>
      <c r="CK140" s="31">
        <f t="shared" si="224"/>
        <v>1.0894117598197439</v>
      </c>
      <c r="CL140" s="32">
        <f t="shared" si="224"/>
        <v>3.3914315613248447</v>
      </c>
      <c r="CM140" s="32">
        <f t="shared" si="224"/>
        <v>1.7780536972861294</v>
      </c>
      <c r="CN140" s="32">
        <f t="shared" si="224"/>
        <v>2.633239104989888</v>
      </c>
      <c r="CO140" s="33">
        <f t="shared" si="224"/>
        <v>2.7570651733313523</v>
      </c>
      <c r="CP140" s="33">
        <f t="shared" si="224"/>
        <v>2.7016156049796476</v>
      </c>
      <c r="CQ140" s="33">
        <f t="shared" si="224"/>
        <v>1.9268012646027568</v>
      </c>
      <c r="CR140" s="34">
        <f t="shared" si="224"/>
        <v>2.828339143610926</v>
      </c>
      <c r="CT140" s="31">
        <f>MAX(CI$17:CI140)</f>
        <v>3.0525292932729942</v>
      </c>
      <c r="CU140" s="31">
        <f>MAX(CJ$17:CJ140)</f>
        <v>2.7439691613566501</v>
      </c>
      <c r="CV140" s="31">
        <f>MAX(CK$17:CK140)</f>
        <v>1.3129890917897336</v>
      </c>
      <c r="CW140" s="32">
        <f>MAX(CL$17:CL140)</f>
        <v>3.3914315613248447</v>
      </c>
      <c r="CX140" s="32">
        <f>MAX(CM$17:CM140)</f>
        <v>1.881457208478811</v>
      </c>
      <c r="CY140" s="32">
        <f>MAX(CN$17:CN140)</f>
        <v>2.7234756188527993</v>
      </c>
      <c r="CZ140" s="33">
        <f>MAX(CO$17:CO140)</f>
        <v>2.7570651733313523</v>
      </c>
      <c r="DA140" s="33">
        <f>MAX(CP$17:CP140)</f>
        <v>2.7016156049796476</v>
      </c>
      <c r="DB140" s="33">
        <f>MAX(CQ$17:CQ140)</f>
        <v>1.9268012646027568</v>
      </c>
      <c r="DC140" s="34">
        <f>MAX(CR$17:CR140)</f>
        <v>2.8450205163923545</v>
      </c>
      <c r="DE140" s="7">
        <f t="shared" si="211"/>
        <v>1.4078353639500054E-2</v>
      </c>
      <c r="DF140" s="7">
        <f t="shared" si="211"/>
        <v>4.6400587560359386E-3</v>
      </c>
      <c r="DG140" s="7">
        <f t="shared" si="211"/>
        <v>0.17028118007075876</v>
      </c>
      <c r="DH140" s="9">
        <f t="shared" si="211"/>
        <v>0</v>
      </c>
      <c r="DI140" s="9">
        <f t="shared" si="211"/>
        <v>5.4959268128285034E-2</v>
      </c>
      <c r="DJ140" s="9">
        <f t="shared" si="211"/>
        <v>3.3132851727500079E-2</v>
      </c>
      <c r="DK140" s="10">
        <f t="shared" si="211"/>
        <v>0</v>
      </c>
      <c r="DL140" s="10">
        <f t="shared" si="168"/>
        <v>0</v>
      </c>
      <c r="DM140" s="10">
        <f t="shared" si="168"/>
        <v>0</v>
      </c>
      <c r="DN140" s="13">
        <f t="shared" si="168"/>
        <v>5.8633576402399639E-3</v>
      </c>
      <c r="DP140" s="31">
        <f t="shared" si="149"/>
        <v>1</v>
      </c>
      <c r="DQ140" s="31">
        <f t="shared" si="150"/>
        <v>1</v>
      </c>
      <c r="DR140" s="31">
        <f t="shared" si="151"/>
        <v>0.4879500439919458</v>
      </c>
      <c r="DS140" s="32">
        <f t="shared" si="152"/>
        <v>1</v>
      </c>
      <c r="DT140" s="32">
        <f t="shared" si="153"/>
        <v>0.75990219266018355</v>
      </c>
      <c r="DU140" s="32">
        <f t="shared" si="154"/>
        <v>1</v>
      </c>
      <c r="DV140" s="33">
        <f t="shared" si="155"/>
        <v>1</v>
      </c>
      <c r="DW140" s="33">
        <f t="shared" si="156"/>
        <v>1</v>
      </c>
      <c r="DX140" s="33">
        <f t="shared" si="157"/>
        <v>1</v>
      </c>
      <c r="DY140" s="34">
        <f t="shared" si="158"/>
        <v>1</v>
      </c>
      <c r="EA140" s="72">
        <f t="shared" ref="EA140:EJ140" si="234">STDEV(U128:U139)*SQRT(12)</f>
        <v>3.5232029886913416E-2</v>
      </c>
      <c r="EB140" s="72">
        <f t="shared" si="234"/>
        <v>1.3796232226809377E-2</v>
      </c>
      <c r="EC140" s="72">
        <f t="shared" si="234"/>
        <v>8.8614822716962652E-2</v>
      </c>
      <c r="ED140" s="74">
        <f t="shared" si="234"/>
        <v>3.4270920734907021E-2</v>
      </c>
      <c r="EE140" s="74">
        <f t="shared" si="234"/>
        <v>0.10748783823257693</v>
      </c>
      <c r="EF140" s="74">
        <f t="shared" si="234"/>
        <v>4.3002653127855034E-2</v>
      </c>
      <c r="EG140" s="75">
        <f t="shared" si="234"/>
        <v>2.2111144976607947E-2</v>
      </c>
      <c r="EH140" s="75">
        <f t="shared" si="234"/>
        <v>3.4159231267096683E-2</v>
      </c>
      <c r="EI140" s="75">
        <f t="shared" si="234"/>
        <v>2.4664239101738129E-2</v>
      </c>
      <c r="EJ140" s="76">
        <f t="shared" si="234"/>
        <v>2.5851982048031637E-2</v>
      </c>
    </row>
    <row r="141" spans="1:140" x14ac:dyDescent="0.25">
      <c r="A141" s="3">
        <v>38138</v>
      </c>
      <c r="B141" s="4"/>
      <c r="C141" s="22">
        <v>5.9999999999999995E-4</v>
      </c>
      <c r="D141" s="22"/>
      <c r="E141" s="22">
        <v>1.3500000000000002E-2</v>
      </c>
      <c r="F141" s="22">
        <v>-1.5E-3</v>
      </c>
      <c r="G141" s="22">
        <v>-2.6000000000000003E-3</v>
      </c>
      <c r="H141" s="22">
        <v>1.6500000000000001E-2</v>
      </c>
      <c r="J141" s="7">
        <v>-3.7322878293399998E-3</v>
      </c>
      <c r="K141" s="7">
        <v>1.9746080008100002E-3</v>
      </c>
      <c r="L141" s="7">
        <v>7.4752397189400003E-3</v>
      </c>
      <c r="M141" s="9">
        <v>3.6432682500400001E-4</v>
      </c>
      <c r="N141" s="9">
        <v>-1.0589048334E-2</v>
      </c>
      <c r="O141" s="9">
        <v>-1.8160126791E-2</v>
      </c>
      <c r="P141" s="10">
        <v>8.37507526317E-4</v>
      </c>
      <c r="Q141" s="10">
        <v>-1.33693773978E-2</v>
      </c>
      <c r="R141" s="10">
        <v>6.2266036725800002E-3</v>
      </c>
      <c r="S141" s="13">
        <v>-2.4141941930300001E-3</v>
      </c>
      <c r="T141" s="27"/>
      <c r="U141" s="7">
        <f t="shared" si="178"/>
        <v>-4.3322878293400001E-3</v>
      </c>
      <c r="V141" s="7">
        <f t="shared" si="178"/>
        <v>1.3746080008100003E-3</v>
      </c>
      <c r="W141" s="7">
        <f t="shared" si="178"/>
        <v>6.8752397189400004E-3</v>
      </c>
      <c r="X141" s="9">
        <f t="shared" si="178"/>
        <v>-2.3567317499599994E-4</v>
      </c>
      <c r="Y141" s="9">
        <f t="shared" si="178"/>
        <v>-1.1189048334E-2</v>
      </c>
      <c r="Z141" s="9">
        <f t="shared" si="176"/>
        <v>-1.8760126791E-2</v>
      </c>
      <c r="AA141" s="10">
        <f t="shared" si="176"/>
        <v>2.3750752631700005E-4</v>
      </c>
      <c r="AB141" s="10">
        <f t="shared" si="176"/>
        <v>-1.3969377397799999E-2</v>
      </c>
      <c r="AC141" s="10">
        <f t="shared" si="176"/>
        <v>5.6266036725800004E-3</v>
      </c>
      <c r="AD141" s="13">
        <f t="shared" si="176"/>
        <v>-3.01419419303E-3</v>
      </c>
      <c r="AF141" s="7">
        <f t="shared" si="146"/>
        <v>-1.3197680820867926E-2</v>
      </c>
      <c r="AG141" s="7">
        <f t="shared" si="136"/>
        <v>-2.108968001084917E-3</v>
      </c>
      <c r="AH141" s="7">
        <f t="shared" si="137"/>
        <v>1.8833713230260399E-2</v>
      </c>
      <c r="AI141" s="9">
        <f t="shared" si="138"/>
        <v>-8.5664575253096911E-3</v>
      </c>
      <c r="AJ141" s="9">
        <f t="shared" si="139"/>
        <v>-1.3162221701582766E-2</v>
      </c>
      <c r="AK141" s="9">
        <f t="shared" si="140"/>
        <v>-2.7457102261002276E-2</v>
      </c>
      <c r="AL141" s="10">
        <f t="shared" si="141"/>
        <v>-6.8045846767444875E-3</v>
      </c>
      <c r="AM141" s="10">
        <f t="shared" si="142"/>
        <v>-1.9022624563732556E-2</v>
      </c>
      <c r="AN141" s="10">
        <f t="shared" si="143"/>
        <v>2.7193945297227552E-3</v>
      </c>
      <c r="AO141" s="13">
        <f t="shared" si="144"/>
        <v>-9.9395524897109028E-3</v>
      </c>
      <c r="AQ141" s="31">
        <f t="shared" si="223"/>
        <v>3.1561575126639214</v>
      </c>
      <c r="AR141" s="31">
        <f t="shared" si="223"/>
        <v>2.7366301056223854</v>
      </c>
      <c r="AS141" s="31">
        <f t="shared" si="223"/>
        <v>0.71670780474872287</v>
      </c>
      <c r="AT141" s="32">
        <f t="shared" si="223"/>
        <v>3.9407821185930656</v>
      </c>
      <c r="AU141" s="32">
        <f t="shared" si="223"/>
        <v>1.9264387724115906</v>
      </c>
      <c r="AV141" s="32">
        <f t="shared" si="223"/>
        <v>1.9581292132498109</v>
      </c>
      <c r="AW141" s="33">
        <f t="shared" si="223"/>
        <v>3.0088849136981914</v>
      </c>
      <c r="AX141" s="33">
        <f t="shared" si="223"/>
        <v>2.6936637237403867</v>
      </c>
      <c r="AY141" s="33">
        <f t="shared" si="223"/>
        <v>1.9632913613980509</v>
      </c>
      <c r="AZ141" s="34">
        <f t="shared" si="223"/>
        <v>2.8869208444323462</v>
      </c>
      <c r="BB141" s="31">
        <f>MAX(AQ$17:AQ141)</f>
        <v>3.2132181522974537</v>
      </c>
      <c r="BC141" s="31">
        <f>MAX(AR$17:AR141)</f>
        <v>2.7439691613566501</v>
      </c>
      <c r="BD141" s="31">
        <f>MAX(AS$17:AS141)</f>
        <v>1.2376229712026849</v>
      </c>
      <c r="BE141" s="32">
        <f>MAX(AT$17:AT141)</f>
        <v>3.9407821185930656</v>
      </c>
      <c r="BF141" s="32">
        <f>MAX(AU$17:AU141)</f>
        <v>2.0997448953802285</v>
      </c>
      <c r="BG141" s="32">
        <f>MAX(AV$17:AV141)</f>
        <v>2.0626895925054156</v>
      </c>
      <c r="BH141" s="33">
        <f>MAX(AW$17:AW141)</f>
        <v>3.0088849136981914</v>
      </c>
      <c r="BI141" s="33">
        <f>MAX(AX$17:AX141)</f>
        <v>2.7301643209045681</v>
      </c>
      <c r="BJ141" s="33">
        <f>MAX(AY$17:AY141)</f>
        <v>1.9632913613980509</v>
      </c>
      <c r="BK141" s="34">
        <f>MAX(AZ$17:AZ141)</f>
        <v>2.9109753884120573</v>
      </c>
      <c r="BM141" s="7">
        <f t="shared" si="210"/>
        <v>1.7758097000894212E-2</v>
      </c>
      <c r="BN141" s="7">
        <f t="shared" si="210"/>
        <v>2.6746130523698122E-3</v>
      </c>
      <c r="BO141" s="7">
        <f t="shared" si="210"/>
        <v>0.4208997235626229</v>
      </c>
      <c r="BP141" s="9">
        <f t="shared" si="210"/>
        <v>0</v>
      </c>
      <c r="BQ141" s="9">
        <f t="shared" si="210"/>
        <v>8.25367516548981E-2</v>
      </c>
      <c r="BR141" s="9">
        <f t="shared" si="210"/>
        <v>5.0691281730181205E-2</v>
      </c>
      <c r="BS141" s="10">
        <f t="shared" si="210"/>
        <v>0</v>
      </c>
      <c r="BT141" s="10">
        <f t="shared" si="167"/>
        <v>1.3369377397799961E-2</v>
      </c>
      <c r="BU141" s="10">
        <f t="shared" si="167"/>
        <v>0</v>
      </c>
      <c r="BV141" s="13">
        <f t="shared" si="167"/>
        <v>8.2633965493033156E-3</v>
      </c>
      <c r="BX141" s="72">
        <f t="shared" si="213"/>
        <v>-3.7322878293400003E-3</v>
      </c>
      <c r="BY141" s="72">
        <f t="shared" si="213"/>
        <v>1.9746080008100002E-3</v>
      </c>
      <c r="BZ141" s="72">
        <f t="shared" si="213"/>
        <v>3.9547735233119467E-3</v>
      </c>
      <c r="CA141" s="9">
        <f t="shared" si="213"/>
        <v>3.6432682500400001E-4</v>
      </c>
      <c r="CB141" s="9">
        <f t="shared" si="213"/>
        <v>-7.9025823627873731E-3</v>
      </c>
      <c r="CC141" s="9">
        <f t="shared" si="213"/>
        <v>-1.8160126791E-2</v>
      </c>
      <c r="CD141" s="10">
        <f t="shared" si="213"/>
        <v>8.37507526317E-4</v>
      </c>
      <c r="CE141" s="10">
        <f t="shared" si="170"/>
        <v>-1.33693773978E-2</v>
      </c>
      <c r="CF141" s="10">
        <f t="shared" si="170"/>
        <v>6.2266036725800002E-3</v>
      </c>
      <c r="CG141" s="13">
        <f t="shared" si="170"/>
        <v>-2.4141941930300001E-3</v>
      </c>
      <c r="CI141" s="31">
        <f t="shared" si="224"/>
        <v>2.9983221819849812</v>
      </c>
      <c r="CJ141" s="31">
        <f t="shared" si="224"/>
        <v>2.7366301056223854</v>
      </c>
      <c r="CK141" s="31">
        <f t="shared" si="224"/>
        <v>1.0937201366034637</v>
      </c>
      <c r="CL141" s="32">
        <f t="shared" si="224"/>
        <v>3.3926671508178003</v>
      </c>
      <c r="CM141" s="32">
        <f t="shared" si="224"/>
        <v>1.764002481497867</v>
      </c>
      <c r="CN141" s="32">
        <f t="shared" si="224"/>
        <v>2.5854191489722522</v>
      </c>
      <c r="CO141" s="33">
        <f t="shared" si="224"/>
        <v>2.7593742361645637</v>
      </c>
      <c r="CP141" s="33">
        <f t="shared" si="224"/>
        <v>2.6654966863728888</v>
      </c>
      <c r="CQ141" s="33">
        <f t="shared" si="224"/>
        <v>1.9387986924332641</v>
      </c>
      <c r="CR141" s="34">
        <f t="shared" si="224"/>
        <v>2.8215109836745009</v>
      </c>
      <c r="CT141" s="31">
        <f>MAX(CI$17:CI141)</f>
        <v>3.0525292932729942</v>
      </c>
      <c r="CU141" s="31">
        <f>MAX(CJ$17:CJ141)</f>
        <v>2.7439691613566501</v>
      </c>
      <c r="CV141" s="31">
        <f>MAX(CK$17:CK141)</f>
        <v>1.3129890917897336</v>
      </c>
      <c r="CW141" s="32">
        <f>MAX(CL$17:CL141)</f>
        <v>3.3926671508178003</v>
      </c>
      <c r="CX141" s="32">
        <f>MAX(CM$17:CM141)</f>
        <v>1.881457208478811</v>
      </c>
      <c r="CY141" s="32">
        <f>MAX(CN$17:CN141)</f>
        <v>2.7234756188527993</v>
      </c>
      <c r="CZ141" s="33">
        <f>MAX(CO$17:CO141)</f>
        <v>2.7593742361645637</v>
      </c>
      <c r="DA141" s="33">
        <f>MAX(CP$17:CP141)</f>
        <v>2.7016156049796476</v>
      </c>
      <c r="DB141" s="33">
        <f>MAX(CQ$17:CQ141)</f>
        <v>1.9387986924332641</v>
      </c>
      <c r="DC141" s="34">
        <f>MAX(CR$17:CR141)</f>
        <v>2.8450205163923545</v>
      </c>
      <c r="DE141" s="7">
        <f t="shared" si="211"/>
        <v>1.7758097000894223E-2</v>
      </c>
      <c r="DF141" s="7">
        <f t="shared" si="211"/>
        <v>2.6746130523698122E-3</v>
      </c>
      <c r="DG141" s="7">
        <f t="shared" si="211"/>
        <v>0.16699983004990901</v>
      </c>
      <c r="DH141" s="9">
        <f t="shared" si="211"/>
        <v>0</v>
      </c>
      <c r="DI141" s="9">
        <f t="shared" si="211"/>
        <v>6.2427530348090204E-2</v>
      </c>
      <c r="DJ141" s="9">
        <f t="shared" si="211"/>
        <v>5.0691281730181295E-2</v>
      </c>
      <c r="DK141" s="10">
        <f t="shared" si="211"/>
        <v>0</v>
      </c>
      <c r="DL141" s="10">
        <f t="shared" si="168"/>
        <v>1.3369377397800029E-2</v>
      </c>
      <c r="DM141" s="10">
        <f t="shared" si="168"/>
        <v>0</v>
      </c>
      <c r="DN141" s="13">
        <f t="shared" si="168"/>
        <v>8.2633965493032775E-3</v>
      </c>
      <c r="DP141" s="31">
        <f t="shared" si="149"/>
        <v>1</v>
      </c>
      <c r="DQ141" s="31">
        <f t="shared" si="150"/>
        <v>1</v>
      </c>
      <c r="DR141" s="31">
        <f t="shared" si="151"/>
        <v>0.40673896190723879</v>
      </c>
      <c r="DS141" s="32">
        <f t="shared" si="152"/>
        <v>1</v>
      </c>
      <c r="DT141" s="32">
        <f t="shared" si="153"/>
        <v>0.59936504762317067</v>
      </c>
      <c r="DU141" s="32">
        <f t="shared" si="154"/>
        <v>1</v>
      </c>
      <c r="DV141" s="33">
        <f t="shared" si="155"/>
        <v>1</v>
      </c>
      <c r="DW141" s="33">
        <f t="shared" si="156"/>
        <v>1</v>
      </c>
      <c r="DX141" s="33">
        <f t="shared" si="157"/>
        <v>1</v>
      </c>
      <c r="DY141" s="34">
        <f t="shared" si="158"/>
        <v>1</v>
      </c>
      <c r="EA141" s="72">
        <f t="shared" ref="EA141:EJ141" si="235">STDEV(U129:U140)*SQRT(12)</f>
        <v>4.5513001769689865E-2</v>
      </c>
      <c r="EB141" s="72">
        <f t="shared" si="235"/>
        <v>1.6705698596949804E-2</v>
      </c>
      <c r="EC141" s="72">
        <f t="shared" si="235"/>
        <v>0.10899715575680299</v>
      </c>
      <c r="ED141" s="74">
        <f t="shared" si="235"/>
        <v>3.5536483710332724E-2</v>
      </c>
      <c r="EE141" s="74">
        <f t="shared" si="235"/>
        <v>0.13212452666591204</v>
      </c>
      <c r="EF141" s="74">
        <f t="shared" si="235"/>
        <v>6.9579764115591747E-2</v>
      </c>
      <c r="EG141" s="75">
        <f t="shared" si="235"/>
        <v>2.1298658755832464E-2</v>
      </c>
      <c r="EH141" s="75">
        <f t="shared" si="235"/>
        <v>3.3501045696529494E-2</v>
      </c>
      <c r="EI141" s="75">
        <f t="shared" si="235"/>
        <v>2.5010268959358907E-2</v>
      </c>
      <c r="EJ141" s="76">
        <f t="shared" si="235"/>
        <v>3.0919600832518518E-2</v>
      </c>
    </row>
    <row r="142" spans="1:140" x14ac:dyDescent="0.25">
      <c r="A142" s="3">
        <v>38168</v>
      </c>
      <c r="B142" s="4"/>
      <c r="C142" s="22">
        <v>8.0000000000000004E-4</v>
      </c>
      <c r="D142" s="22"/>
      <c r="E142" s="22">
        <v>2.0800000000000003E-2</v>
      </c>
      <c r="F142" s="22">
        <v>2.2799999999999997E-2</v>
      </c>
      <c r="G142" s="22">
        <v>1.6799999999999999E-2</v>
      </c>
      <c r="H142" s="22">
        <v>2.0800000000000003E-2</v>
      </c>
      <c r="J142" s="7">
        <v>6.5142006118499999E-3</v>
      </c>
      <c r="K142" s="7">
        <v>8.3442057877499993E-3</v>
      </c>
      <c r="L142" s="7">
        <v>-1.24979050237E-2</v>
      </c>
      <c r="M142" s="9">
        <v>4.7852608994599999E-3</v>
      </c>
      <c r="N142" s="9">
        <v>-2.8406026498599999E-2</v>
      </c>
      <c r="O142" s="9">
        <v>8.6715946288200008E-3</v>
      </c>
      <c r="P142" s="10">
        <v>9.5737989304199994E-3</v>
      </c>
      <c r="Q142" s="10">
        <v>-7.6192993788200001E-3</v>
      </c>
      <c r="R142" s="10">
        <v>7.05093986656E-3</v>
      </c>
      <c r="S142" s="13">
        <v>3.3878952445199999E-3</v>
      </c>
      <c r="T142" s="27"/>
      <c r="U142" s="7">
        <f t="shared" si="178"/>
        <v>5.7142006118499995E-3</v>
      </c>
      <c r="V142" s="7">
        <f t="shared" si="178"/>
        <v>7.5442057877499989E-3</v>
      </c>
      <c r="W142" s="7">
        <f t="shared" si="178"/>
        <v>-1.3297905023700001E-2</v>
      </c>
      <c r="X142" s="9">
        <f t="shared" si="178"/>
        <v>3.9852608994599996E-3</v>
      </c>
      <c r="Y142" s="9">
        <f t="shared" si="178"/>
        <v>-2.9206026498599998E-2</v>
      </c>
      <c r="Z142" s="9">
        <f t="shared" si="176"/>
        <v>7.8715946288200004E-3</v>
      </c>
      <c r="AA142" s="10">
        <f t="shared" si="176"/>
        <v>8.773798930419999E-3</v>
      </c>
      <c r="AB142" s="10">
        <f t="shared" si="176"/>
        <v>-8.4192993788199996E-3</v>
      </c>
      <c r="AC142" s="10">
        <f t="shared" si="176"/>
        <v>6.2509398665599996E-3</v>
      </c>
      <c r="AD142" s="13">
        <f t="shared" si="176"/>
        <v>2.5878952445199999E-3</v>
      </c>
      <c r="AF142" s="7">
        <f t="shared" si="146"/>
        <v>-6.506766955010468E-3</v>
      </c>
      <c r="AG142" s="7">
        <f t="shared" si="136"/>
        <v>2.6633035229852884E-3</v>
      </c>
      <c r="AH142" s="7">
        <f t="shared" si="137"/>
        <v>4.9134944879362496E-3</v>
      </c>
      <c r="AI142" s="9">
        <f t="shared" si="138"/>
        <v>-5.450479932369588E-3</v>
      </c>
      <c r="AJ142" s="9">
        <f t="shared" si="139"/>
        <v>-3.0660127291686944E-2</v>
      </c>
      <c r="AK142" s="9">
        <f t="shared" si="140"/>
        <v>-4.7979911867627612E-3</v>
      </c>
      <c r="AL142" s="10">
        <f t="shared" si="141"/>
        <v>-1.9340999447978874E-4</v>
      </c>
      <c r="AM142" s="10">
        <f t="shared" si="142"/>
        <v>-1.474067806993234E-2</v>
      </c>
      <c r="AN142" s="10">
        <f t="shared" si="143"/>
        <v>2.4082561046036024E-3</v>
      </c>
      <c r="AO142" s="13">
        <f t="shared" si="144"/>
        <v>-6.4645485898805252E-3</v>
      </c>
      <c r="AQ142" s="31">
        <f t="shared" si="223"/>
        <v>3.1767173558640116</v>
      </c>
      <c r="AR142" s="31">
        <f t="shared" si="223"/>
        <v>2.7594651103886507</v>
      </c>
      <c r="AS142" s="31">
        <f t="shared" si="223"/>
        <v>0.70775045867522879</v>
      </c>
      <c r="AT142" s="32">
        <f t="shared" si="223"/>
        <v>3.9596397891784605</v>
      </c>
      <c r="AU142" s="32">
        <f t="shared" si="223"/>
        <v>1.8717163015945364</v>
      </c>
      <c r="AV142" s="32">
        <f t="shared" si="223"/>
        <v>1.9751093160179636</v>
      </c>
      <c r="AW142" s="33">
        <f t="shared" si="223"/>
        <v>3.0376913728667123</v>
      </c>
      <c r="AX142" s="33">
        <f t="shared" si="223"/>
        <v>2.6731398934033415</v>
      </c>
      <c r="AY142" s="33">
        <f t="shared" si="223"/>
        <v>1.977134410727805</v>
      </c>
      <c r="AZ142" s="34">
        <f t="shared" si="223"/>
        <v>2.8967014298325044</v>
      </c>
      <c r="BB142" s="31">
        <f>MAX(AQ$17:AQ142)</f>
        <v>3.2132181522974537</v>
      </c>
      <c r="BC142" s="31">
        <f>MAX(AR$17:AR142)</f>
        <v>2.7594651103886507</v>
      </c>
      <c r="BD142" s="31">
        <f>MAX(AS$17:AS142)</f>
        <v>1.2376229712026849</v>
      </c>
      <c r="BE142" s="32">
        <f>MAX(AT$17:AT142)</f>
        <v>3.9596397891784605</v>
      </c>
      <c r="BF142" s="32">
        <f>MAX(AU$17:AU142)</f>
        <v>2.0997448953802285</v>
      </c>
      <c r="BG142" s="32">
        <f>MAX(AV$17:AV142)</f>
        <v>2.0626895925054156</v>
      </c>
      <c r="BH142" s="33">
        <f>MAX(AW$17:AW142)</f>
        <v>3.0376913728667123</v>
      </c>
      <c r="BI142" s="33">
        <f>MAX(AX$17:AX142)</f>
        <v>2.7301643209045681</v>
      </c>
      <c r="BJ142" s="33">
        <f>MAX(AY$17:AY142)</f>
        <v>1.977134410727805</v>
      </c>
      <c r="BK142" s="34">
        <f>MAX(AZ$17:AZ142)</f>
        <v>2.9109753884120573</v>
      </c>
      <c r="BM142" s="7">
        <f t="shared" si="210"/>
        <v>1.1359576195392759E-2</v>
      </c>
      <c r="BN142" s="7">
        <f t="shared" si="210"/>
        <v>0</v>
      </c>
      <c r="BO142" s="7">
        <f t="shared" si="210"/>
        <v>0.42813726381673567</v>
      </c>
      <c r="BP142" s="9">
        <f t="shared" si="210"/>
        <v>0</v>
      </c>
      <c r="BQ142" s="9">
        <f t="shared" si="210"/>
        <v>0.10859823699888073</v>
      </c>
      <c r="BR142" s="9">
        <f t="shared" si="210"/>
        <v>4.2459261347740619E-2</v>
      </c>
      <c r="BS142" s="10">
        <f t="shared" si="210"/>
        <v>0</v>
      </c>
      <c r="BT142" s="10">
        <f t="shared" si="167"/>
        <v>2.0886811487717729E-2</v>
      </c>
      <c r="BU142" s="10">
        <f t="shared" si="167"/>
        <v>0</v>
      </c>
      <c r="BV142" s="13">
        <f t="shared" si="167"/>
        <v>4.9034968266562012E-3</v>
      </c>
      <c r="BX142" s="72">
        <f t="shared" si="213"/>
        <v>6.5142006118499999E-3</v>
      </c>
      <c r="BY142" s="72">
        <f t="shared" si="213"/>
        <v>8.3442057877499993E-3</v>
      </c>
      <c r="BZ142" s="72">
        <f t="shared" si="213"/>
        <v>-4.6087760848807936E-3</v>
      </c>
      <c r="CA142" s="9">
        <f t="shared" si="213"/>
        <v>4.7852608994599999E-3</v>
      </c>
      <c r="CB142" s="9">
        <f t="shared" si="213"/>
        <v>-1.6705071463216974E-2</v>
      </c>
      <c r="CC142" s="9">
        <f t="shared" si="213"/>
        <v>8.6715946288200008E-3</v>
      </c>
      <c r="CD142" s="10">
        <f t="shared" si="213"/>
        <v>9.5737989304199994E-3</v>
      </c>
      <c r="CE142" s="10">
        <f t="shared" si="170"/>
        <v>-7.6192993788199992E-3</v>
      </c>
      <c r="CF142" s="10">
        <f t="shared" si="170"/>
        <v>7.05093986656E-3</v>
      </c>
      <c r="CG142" s="13">
        <f t="shared" si="170"/>
        <v>3.3878952445199999E-3</v>
      </c>
      <c r="CI142" s="31">
        <f t="shared" si="224"/>
        <v>3.0178538541773912</v>
      </c>
      <c r="CJ142" s="31">
        <f t="shared" si="224"/>
        <v>2.7594651103886507</v>
      </c>
      <c r="CK142" s="31">
        <f t="shared" si="224"/>
        <v>1.088679425394333</v>
      </c>
      <c r="CL142" s="32">
        <f t="shared" si="224"/>
        <v>3.4089019482794916</v>
      </c>
      <c r="CM142" s="32">
        <f t="shared" si="224"/>
        <v>1.734534693983153</v>
      </c>
      <c r="CN142" s="32">
        <f t="shared" si="224"/>
        <v>2.6078388557777283</v>
      </c>
      <c r="CO142" s="33">
        <f t="shared" si="224"/>
        <v>2.7857919302753849</v>
      </c>
      <c r="CP142" s="33">
        <f t="shared" si="224"/>
        <v>2.645187469126161</v>
      </c>
      <c r="CQ142" s="33">
        <f t="shared" si="224"/>
        <v>1.952469045426976</v>
      </c>
      <c r="CR142" s="34">
        <f t="shared" si="224"/>
        <v>2.8310699673184532</v>
      </c>
      <c r="CT142" s="31">
        <f>MAX(CI$17:CI142)</f>
        <v>3.0525292932729942</v>
      </c>
      <c r="CU142" s="31">
        <f>MAX(CJ$17:CJ142)</f>
        <v>2.7594651103886507</v>
      </c>
      <c r="CV142" s="31">
        <f>MAX(CK$17:CK142)</f>
        <v>1.3129890917897336</v>
      </c>
      <c r="CW142" s="32">
        <f>MAX(CL$17:CL142)</f>
        <v>3.4089019482794916</v>
      </c>
      <c r="CX142" s="32">
        <f>MAX(CM$17:CM142)</f>
        <v>1.881457208478811</v>
      </c>
      <c r="CY142" s="32">
        <f>MAX(CN$17:CN142)</f>
        <v>2.7234756188527993</v>
      </c>
      <c r="CZ142" s="33">
        <f>MAX(CO$17:CO142)</f>
        <v>2.7857919302753849</v>
      </c>
      <c r="DA142" s="33">
        <f>MAX(CP$17:CP142)</f>
        <v>2.7016156049796476</v>
      </c>
      <c r="DB142" s="33">
        <f>MAX(CQ$17:CQ142)</f>
        <v>1.952469045426976</v>
      </c>
      <c r="DC142" s="34">
        <f>MAX(CR$17:CR142)</f>
        <v>2.8450205163923545</v>
      </c>
      <c r="DE142" s="7">
        <f t="shared" si="211"/>
        <v>1.1359576195392764E-2</v>
      </c>
      <c r="DF142" s="7">
        <f t="shared" si="211"/>
        <v>0</v>
      </c>
      <c r="DG142" s="7">
        <f t="shared" si="211"/>
        <v>0.17083894131187666</v>
      </c>
      <c r="DH142" s="9">
        <f t="shared" si="211"/>
        <v>0</v>
      </c>
      <c r="DI142" s="9">
        <f t="shared" si="211"/>
        <v>7.8089745455570223E-2</v>
      </c>
      <c r="DJ142" s="9">
        <f t="shared" si="211"/>
        <v>4.2459261347740751E-2</v>
      </c>
      <c r="DK142" s="10">
        <f t="shared" si="211"/>
        <v>0</v>
      </c>
      <c r="DL142" s="10">
        <f t="shared" si="168"/>
        <v>2.0886811487717809E-2</v>
      </c>
      <c r="DM142" s="10">
        <f t="shared" si="168"/>
        <v>0</v>
      </c>
      <c r="DN142" s="13">
        <f t="shared" si="168"/>
        <v>4.9034968266560841E-3</v>
      </c>
      <c r="DP142" s="31">
        <f t="shared" si="149"/>
        <v>1</v>
      </c>
      <c r="DQ142" s="31">
        <f t="shared" si="150"/>
        <v>1</v>
      </c>
      <c r="DR142" s="31">
        <f t="shared" si="151"/>
        <v>0.40033169025130616</v>
      </c>
      <c r="DS142" s="32">
        <f t="shared" si="152"/>
        <v>1</v>
      </c>
      <c r="DT142" s="32">
        <f t="shared" si="153"/>
        <v>0.60105129902237753</v>
      </c>
      <c r="DU142" s="32">
        <f t="shared" si="154"/>
        <v>1</v>
      </c>
      <c r="DV142" s="33">
        <f t="shared" si="155"/>
        <v>1</v>
      </c>
      <c r="DW142" s="33">
        <f t="shared" si="156"/>
        <v>1</v>
      </c>
      <c r="DX142" s="33">
        <f t="shared" si="157"/>
        <v>1</v>
      </c>
      <c r="DY142" s="34">
        <f t="shared" si="158"/>
        <v>1</v>
      </c>
      <c r="EA142" s="72">
        <f t="shared" ref="EA142:EJ142" si="236">STDEV(U130:U141)*SQRT(12)</f>
        <v>4.0564408246341416E-2</v>
      </c>
      <c r="EB142" s="72">
        <f t="shared" si="236"/>
        <v>1.5289183522587653E-2</v>
      </c>
      <c r="EC142" s="72">
        <f t="shared" si="236"/>
        <v>0.10754503647299996</v>
      </c>
      <c r="ED142" s="74">
        <f t="shared" si="236"/>
        <v>3.2099570486703533E-2</v>
      </c>
      <c r="EE142" s="74">
        <f t="shared" si="236"/>
        <v>0.12306783958117574</v>
      </c>
      <c r="EF142" s="74">
        <f t="shared" si="236"/>
        <v>6.9602679973849765E-2</v>
      </c>
      <c r="EG142" s="75">
        <f t="shared" si="236"/>
        <v>2.1574724354340411E-2</v>
      </c>
      <c r="EH142" s="75">
        <f t="shared" si="236"/>
        <v>3.6615292778900833E-2</v>
      </c>
      <c r="EI142" s="75">
        <f t="shared" si="236"/>
        <v>2.3842007722889351E-2</v>
      </c>
      <c r="EJ142" s="76">
        <f t="shared" si="236"/>
        <v>2.8001720856042286E-2</v>
      </c>
    </row>
    <row r="143" spans="1:140" x14ac:dyDescent="0.25">
      <c r="A143" s="3">
        <v>38198</v>
      </c>
      <c r="B143" s="4"/>
      <c r="C143" s="22">
        <v>1E-3</v>
      </c>
      <c r="D143" s="22"/>
      <c r="E143" s="22">
        <v>-3.8700000000000005E-2</v>
      </c>
      <c r="F143" s="22">
        <v>-3.8199999999999998E-2</v>
      </c>
      <c r="G143" s="22">
        <v>4.3899999999999995E-2</v>
      </c>
      <c r="H143" s="22">
        <v>-2.3100000000000002E-2</v>
      </c>
      <c r="J143" s="7">
        <v>-1.4251201158499999E-2</v>
      </c>
      <c r="K143" s="7">
        <v>3.0816770369200002E-3</v>
      </c>
      <c r="L143" s="7">
        <v>8.1161770016699997E-2</v>
      </c>
      <c r="M143" s="9">
        <v>8.2030655892699998E-3</v>
      </c>
      <c r="N143" s="9">
        <v>-1.95414675685E-2</v>
      </c>
      <c r="O143" s="9">
        <v>-1.4370619011700001E-3</v>
      </c>
      <c r="P143" s="10">
        <v>-1.4363263590099999E-5</v>
      </c>
      <c r="Q143" s="10">
        <v>-2.0283070800799999E-3</v>
      </c>
      <c r="R143" s="10">
        <v>6.9983929168299999E-3</v>
      </c>
      <c r="S143" s="13">
        <v>-3.16213149126E-3</v>
      </c>
      <c r="T143" s="27"/>
      <c r="U143" s="7">
        <f t="shared" si="178"/>
        <v>-1.52512011585E-2</v>
      </c>
      <c r="V143" s="7">
        <f t="shared" si="178"/>
        <v>2.0816770369200001E-3</v>
      </c>
      <c r="W143" s="7">
        <f t="shared" si="178"/>
        <v>8.0161770016699996E-2</v>
      </c>
      <c r="X143" s="9">
        <f t="shared" si="178"/>
        <v>7.2030655892699998E-3</v>
      </c>
      <c r="Y143" s="9">
        <f t="shared" si="178"/>
        <v>-2.0541467568500001E-2</v>
      </c>
      <c r="Z143" s="9">
        <f t="shared" si="176"/>
        <v>-2.4370619011700001E-3</v>
      </c>
      <c r="AA143" s="10">
        <f t="shared" si="176"/>
        <v>-1.0143632635900999E-3</v>
      </c>
      <c r="AB143" s="10">
        <f t="shared" si="176"/>
        <v>-3.02830708008E-3</v>
      </c>
      <c r="AC143" s="10">
        <f t="shared" si="176"/>
        <v>5.9983929168299999E-3</v>
      </c>
      <c r="AD143" s="13">
        <f t="shared" si="176"/>
        <v>-4.16213149126E-3</v>
      </c>
      <c r="AF143" s="7">
        <f t="shared" si="146"/>
        <v>-1.2193759765002747E-4</v>
      </c>
      <c r="AG143" s="7">
        <f t="shared" si="136"/>
        <v>8.589940887326895E-3</v>
      </c>
      <c r="AH143" s="7">
        <f t="shared" si="137"/>
        <v>4.7407539799734423E-2</v>
      </c>
      <c r="AI143" s="9">
        <f t="shared" si="138"/>
        <v>6.7734769013028523E-3</v>
      </c>
      <c r="AJ143" s="9">
        <f t="shared" si="139"/>
        <v>-2.6226365372888496E-2</v>
      </c>
      <c r="AK143" s="9">
        <f t="shared" si="140"/>
        <v>1.727284756571832E-2</v>
      </c>
      <c r="AL143" s="10">
        <f t="shared" si="141"/>
        <v>5.7094476675894016E-3</v>
      </c>
      <c r="AM143" s="10">
        <f t="shared" si="142"/>
        <v>9.8645474225932464E-4</v>
      </c>
      <c r="AN143" s="10">
        <f t="shared" si="143"/>
        <v>9.7804680365721746E-3</v>
      </c>
      <c r="AO143" s="13">
        <f t="shared" si="144"/>
        <v>4.1226287146569332E-3</v>
      </c>
      <c r="AQ143" s="31">
        <f t="shared" si="223"/>
        <v>3.1314453178018953</v>
      </c>
      <c r="AR143" s="31">
        <f t="shared" si="223"/>
        <v>2.7679688906535174</v>
      </c>
      <c r="AS143" s="31">
        <f t="shared" si="223"/>
        <v>0.76519273863144166</v>
      </c>
      <c r="AT143" s="32">
        <f t="shared" si="223"/>
        <v>3.9921209740789747</v>
      </c>
      <c r="AU143" s="32">
        <f t="shared" si="223"/>
        <v>1.835140218189494</v>
      </c>
      <c r="AV143" s="32">
        <f t="shared" si="223"/>
        <v>1.9722709616692682</v>
      </c>
      <c r="AW143" s="33">
        <f t="shared" si="223"/>
        <v>3.0376477417048187</v>
      </c>
      <c r="AX143" s="33">
        <f t="shared" si="223"/>
        <v>2.6677179448315074</v>
      </c>
      <c r="AY143" s="33">
        <f t="shared" si="223"/>
        <v>1.9909711741834635</v>
      </c>
      <c r="AZ143" s="34">
        <f t="shared" si="223"/>
        <v>2.8875416790204533</v>
      </c>
      <c r="BB143" s="31">
        <f>MAX(AQ$17:AQ143)</f>
        <v>3.2132181522974537</v>
      </c>
      <c r="BC143" s="31">
        <f>MAX(AR$17:AR143)</f>
        <v>2.7679688906535174</v>
      </c>
      <c r="BD143" s="31">
        <f>MAX(AS$17:AS143)</f>
        <v>1.2376229712026849</v>
      </c>
      <c r="BE143" s="32">
        <f>MAX(AT$17:AT143)</f>
        <v>3.9921209740789747</v>
      </c>
      <c r="BF143" s="32">
        <f>MAX(AU$17:AU143)</f>
        <v>2.0997448953802285</v>
      </c>
      <c r="BG143" s="32">
        <f>MAX(AV$17:AV143)</f>
        <v>2.0626895925054156</v>
      </c>
      <c r="BH143" s="33">
        <f>MAX(AW$17:AW143)</f>
        <v>3.0376913728667123</v>
      </c>
      <c r="BI143" s="33">
        <f>MAX(AX$17:AX143)</f>
        <v>2.7301643209045681</v>
      </c>
      <c r="BJ143" s="33">
        <f>MAX(AY$17:AY143)</f>
        <v>1.9909711741834635</v>
      </c>
      <c r="BK143" s="34">
        <f>MAX(AZ$17:AZ143)</f>
        <v>2.9109753884120573</v>
      </c>
      <c r="BM143" s="7">
        <f t="shared" si="210"/>
        <v>2.5448889748456931E-2</v>
      </c>
      <c r="BN143" s="7">
        <f t="shared" si="210"/>
        <v>0</v>
      </c>
      <c r="BO143" s="7">
        <f t="shared" si="210"/>
        <v>0.38172387194150875</v>
      </c>
      <c r="BP143" s="9">
        <f t="shared" si="210"/>
        <v>0</v>
      </c>
      <c r="BQ143" s="9">
        <f t="shared" si="210"/>
        <v>0.12601753564107082</v>
      </c>
      <c r="BR143" s="9">
        <f t="shared" si="210"/>
        <v>4.3835306662075975E-2</v>
      </c>
      <c r="BS143" s="10">
        <f t="shared" si="210"/>
        <v>1.4363263590032921E-5</v>
      </c>
      <c r="BT143" s="10">
        <f t="shared" si="167"/>
        <v>2.2872753700176818E-2</v>
      </c>
      <c r="BU143" s="10">
        <f t="shared" si="167"/>
        <v>0</v>
      </c>
      <c r="BV143" s="13">
        <f t="shared" si="167"/>
        <v>8.0501228161832979E-3</v>
      </c>
      <c r="BX143" s="72">
        <f t="shared" si="213"/>
        <v>-1.4251201158499999E-2</v>
      </c>
      <c r="BY143" s="72">
        <f t="shared" si="213"/>
        <v>3.0816770369200002E-3</v>
      </c>
      <c r="BZ143" s="72">
        <f t="shared" si="213"/>
        <v>3.3091296884321983E-2</v>
      </c>
      <c r="CA143" s="9">
        <f t="shared" si="213"/>
        <v>8.2030655892699998E-3</v>
      </c>
      <c r="CB143" s="9">
        <f t="shared" si="213"/>
        <v>-1.1346475765872964E-2</v>
      </c>
      <c r="CC143" s="9">
        <f t="shared" si="213"/>
        <v>-1.4370619011700001E-3</v>
      </c>
      <c r="CD143" s="10">
        <f t="shared" si="213"/>
        <v>-1.4363263590099927E-5</v>
      </c>
      <c r="CE143" s="10">
        <f t="shared" si="170"/>
        <v>-2.0283070800799999E-3</v>
      </c>
      <c r="CF143" s="10">
        <f t="shared" si="170"/>
        <v>6.9983929168299999E-3</v>
      </c>
      <c r="CG143" s="13">
        <f t="shared" si="170"/>
        <v>-3.16213149126E-3</v>
      </c>
      <c r="CI143" s="31">
        <f t="shared" si="224"/>
        <v>2.9748458118345549</v>
      </c>
      <c r="CJ143" s="31">
        <f t="shared" si="224"/>
        <v>2.7679688906535174</v>
      </c>
      <c r="CK143" s="31">
        <f t="shared" si="224"/>
        <v>1.1247052394719099</v>
      </c>
      <c r="CL143" s="32">
        <f t="shared" si="224"/>
        <v>3.4368653945486183</v>
      </c>
      <c r="CM143" s="32">
        <f t="shared" si="224"/>
        <v>1.7148538381128071</v>
      </c>
      <c r="CN143" s="32">
        <f t="shared" si="224"/>
        <v>2.6040912299136996</v>
      </c>
      <c r="CO143" s="33">
        <f t="shared" si="224"/>
        <v>2.7857519172115834</v>
      </c>
      <c r="CP143" s="33">
        <f t="shared" si="224"/>
        <v>2.6398222166543936</v>
      </c>
      <c r="CQ143" s="33">
        <f t="shared" si="224"/>
        <v>1.9661331909648221</v>
      </c>
      <c r="CR143" s="34">
        <f t="shared" si="224"/>
        <v>2.8221177518208349</v>
      </c>
      <c r="CT143" s="31">
        <f>MAX(CI$17:CI143)</f>
        <v>3.0525292932729942</v>
      </c>
      <c r="CU143" s="31">
        <f>MAX(CJ$17:CJ143)</f>
        <v>2.7679688906535174</v>
      </c>
      <c r="CV143" s="31">
        <f>MAX(CK$17:CK143)</f>
        <v>1.3129890917897336</v>
      </c>
      <c r="CW143" s="32">
        <f>MAX(CL$17:CL143)</f>
        <v>3.4368653945486183</v>
      </c>
      <c r="CX143" s="32">
        <f>MAX(CM$17:CM143)</f>
        <v>1.881457208478811</v>
      </c>
      <c r="CY143" s="32">
        <f>MAX(CN$17:CN143)</f>
        <v>2.7234756188527993</v>
      </c>
      <c r="CZ143" s="33">
        <f>MAX(CO$17:CO143)</f>
        <v>2.7857919302753849</v>
      </c>
      <c r="DA143" s="33">
        <f>MAX(CP$17:CP143)</f>
        <v>2.7016156049796476</v>
      </c>
      <c r="DB143" s="33">
        <f>MAX(CQ$17:CQ143)</f>
        <v>1.9661331909648221</v>
      </c>
      <c r="DC143" s="34">
        <f>MAX(CR$17:CR143)</f>
        <v>2.8450205163923545</v>
      </c>
      <c r="DE143" s="7">
        <f t="shared" si="211"/>
        <v>2.5448889748456834E-2</v>
      </c>
      <c r="DF143" s="7">
        <f t="shared" si="211"/>
        <v>0</v>
      </c>
      <c r="DG143" s="7">
        <f t="shared" si="211"/>
        <v>0.14340092655390929</v>
      </c>
      <c r="DH143" s="9">
        <f t="shared" si="211"/>
        <v>0</v>
      </c>
      <c r="DI143" s="9">
        <f t="shared" si="211"/>
        <v>8.8550177817068434E-2</v>
      </c>
      <c r="DJ143" s="9">
        <f t="shared" si="211"/>
        <v>4.383530666207603E-2</v>
      </c>
      <c r="DK143" s="10">
        <f t="shared" si="211"/>
        <v>1.4363263589990578E-5</v>
      </c>
      <c r="DL143" s="10">
        <f t="shared" si="168"/>
        <v>2.2872753700176919E-2</v>
      </c>
      <c r="DM143" s="10">
        <f t="shared" si="168"/>
        <v>0</v>
      </c>
      <c r="DN143" s="13">
        <f t="shared" si="168"/>
        <v>8.0501228161832788E-3</v>
      </c>
      <c r="DP143" s="31">
        <f t="shared" si="149"/>
        <v>1</v>
      </c>
      <c r="DQ143" s="31">
        <f t="shared" si="150"/>
        <v>1</v>
      </c>
      <c r="DR143" s="31">
        <f t="shared" si="151"/>
        <v>0.53573550380707735</v>
      </c>
      <c r="DS143" s="32">
        <f t="shared" si="152"/>
        <v>1</v>
      </c>
      <c r="DT143" s="32">
        <f t="shared" si="153"/>
        <v>0.56639394739610982</v>
      </c>
      <c r="DU143" s="32">
        <f t="shared" si="154"/>
        <v>1</v>
      </c>
      <c r="DV143" s="33">
        <f t="shared" si="155"/>
        <v>1</v>
      </c>
      <c r="DW143" s="33">
        <f t="shared" si="156"/>
        <v>1</v>
      </c>
      <c r="DX143" s="33">
        <f t="shared" si="157"/>
        <v>1</v>
      </c>
      <c r="DY143" s="34">
        <f t="shared" si="158"/>
        <v>1</v>
      </c>
      <c r="EA143" s="72">
        <f t="shared" ref="EA143:EJ143" si="237">STDEV(U131:U142)*SQRT(12)</f>
        <v>4.0649149740443348E-2</v>
      </c>
      <c r="EB143" s="72">
        <f t="shared" si="237"/>
        <v>1.5724285563913424E-2</v>
      </c>
      <c r="EC143" s="72">
        <f t="shared" si="237"/>
        <v>9.7435564336789654E-2</v>
      </c>
      <c r="ED143" s="74">
        <f t="shared" si="237"/>
        <v>3.181434809166659E-2</v>
      </c>
      <c r="EE143" s="74">
        <f t="shared" si="237"/>
        <v>0.12444213852392112</v>
      </c>
      <c r="EF143" s="74">
        <f t="shared" si="237"/>
        <v>6.9323958893265744E-2</v>
      </c>
      <c r="EG143" s="75">
        <f t="shared" si="237"/>
        <v>2.0526712650271527E-2</v>
      </c>
      <c r="EH143" s="75">
        <f t="shared" si="237"/>
        <v>3.6977322060202149E-2</v>
      </c>
      <c r="EI143" s="75">
        <f t="shared" si="237"/>
        <v>2.3810581500510894E-2</v>
      </c>
      <c r="EJ143" s="76">
        <f t="shared" si="237"/>
        <v>2.8464368006511562E-2</v>
      </c>
    </row>
    <row r="144" spans="1:140" x14ac:dyDescent="0.25">
      <c r="A144" s="3">
        <v>38230</v>
      </c>
      <c r="B144" s="4"/>
      <c r="C144" s="22">
        <v>1.1000000000000001E-3</v>
      </c>
      <c r="D144" s="22"/>
      <c r="E144" s="22">
        <v>1.6000000000000001E-3</v>
      </c>
      <c r="F144" s="22">
        <v>-1.54E-2</v>
      </c>
      <c r="G144" s="22">
        <v>1.1200000000000002E-2</v>
      </c>
      <c r="H144" s="22">
        <v>-1.52E-2</v>
      </c>
      <c r="J144" s="7">
        <v>8.2779941078200004E-4</v>
      </c>
      <c r="K144" s="7">
        <v>2.1284616685799999E-2</v>
      </c>
      <c r="L144" s="7">
        <v>1.2639770427199999E-2</v>
      </c>
      <c r="M144" s="9">
        <v>-7.5926518859999997E-3</v>
      </c>
      <c r="N144" s="9">
        <v>-1.53886743617E-2</v>
      </c>
      <c r="O144" s="9">
        <v>1.8299796398200001E-2</v>
      </c>
      <c r="P144" s="10">
        <v>4.4715119985200003E-3</v>
      </c>
      <c r="Q144" s="10">
        <v>2.7452449456300001E-3</v>
      </c>
      <c r="R144" s="10">
        <v>-4.1383564765699998E-3</v>
      </c>
      <c r="S144" s="13">
        <v>1.30950429962E-3</v>
      </c>
      <c r="T144" s="27"/>
      <c r="U144" s="7">
        <f t="shared" si="178"/>
        <v>-2.7220058921800002E-4</v>
      </c>
      <c r="V144" s="7">
        <f t="shared" si="178"/>
        <v>2.0184616685799999E-2</v>
      </c>
      <c r="W144" s="7">
        <f t="shared" si="178"/>
        <v>1.1539770427199999E-2</v>
      </c>
      <c r="X144" s="9">
        <f t="shared" si="178"/>
        <v>-8.692651886E-3</v>
      </c>
      <c r="Y144" s="9">
        <f t="shared" si="178"/>
        <v>-1.6488674361699998E-2</v>
      </c>
      <c r="Z144" s="9">
        <f t="shared" ref="Z144:AD194" si="238">O144-$C144</f>
        <v>1.7199796398200001E-2</v>
      </c>
      <c r="AA144" s="10">
        <f t="shared" si="238"/>
        <v>3.37151199852E-3</v>
      </c>
      <c r="AB144" s="10">
        <f t="shared" si="238"/>
        <v>1.64524494563E-3</v>
      </c>
      <c r="AC144" s="10">
        <f t="shared" si="238"/>
        <v>-5.23835647657E-3</v>
      </c>
      <c r="AD144" s="13">
        <f t="shared" si="238"/>
        <v>2.0950429961999993E-4</v>
      </c>
      <c r="AF144" s="7">
        <f t="shared" si="146"/>
        <v>-3.6675473552038383E-3</v>
      </c>
      <c r="AG144" s="7">
        <f t="shared" si="136"/>
        <v>1.8978873906939402E-2</v>
      </c>
      <c r="AH144" s="7">
        <f t="shared" si="137"/>
        <v>1.3305117992800033E-2</v>
      </c>
      <c r="AI144" s="9">
        <f t="shared" si="138"/>
        <v>-1.5222205807541203E-2</v>
      </c>
      <c r="AJ144" s="9">
        <f t="shared" si="139"/>
        <v>-1.9308007131543074E-2</v>
      </c>
      <c r="AK144" s="9">
        <f t="shared" si="140"/>
        <v>1.4978719984691941E-2</v>
      </c>
      <c r="AL144" s="10">
        <f t="shared" si="141"/>
        <v>-5.3237623332563029E-4</v>
      </c>
      <c r="AM144" s="10">
        <f t="shared" si="142"/>
        <v>-1.340774117612223E-3</v>
      </c>
      <c r="AN144" s="10">
        <f t="shared" si="143"/>
        <v>-6.6206138430875312E-3</v>
      </c>
      <c r="AO144" s="13">
        <f t="shared" si="144"/>
        <v>-3.2484131889974118E-3</v>
      </c>
      <c r="AQ144" s="31">
        <f t="shared" si="223"/>
        <v>3.1340375263908675</v>
      </c>
      <c r="AR144" s="31">
        <f t="shared" si="223"/>
        <v>2.8268840474892967</v>
      </c>
      <c r="AS144" s="31">
        <f t="shared" si="223"/>
        <v>0.77486459918030359</v>
      </c>
      <c r="AT144" s="32">
        <f t="shared" si="223"/>
        <v>3.9618101892359938</v>
      </c>
      <c r="AU144" s="32">
        <f t="shared" si="223"/>
        <v>1.8068998429637169</v>
      </c>
      <c r="AV144" s="32">
        <f t="shared" si="223"/>
        <v>2.0083631187098976</v>
      </c>
      <c r="AW144" s="33">
        <f t="shared" si="223"/>
        <v>3.0512306200291288</v>
      </c>
      <c r="AX144" s="33">
        <f t="shared" si="223"/>
        <v>2.6750414840359227</v>
      </c>
      <c r="AY144" s="33">
        <f t="shared" si="223"/>
        <v>1.9827318257301172</v>
      </c>
      <c r="AZ144" s="34">
        <f t="shared" si="223"/>
        <v>2.8913229272644627</v>
      </c>
      <c r="BB144" s="31">
        <f>MAX(AQ$17:AQ144)</f>
        <v>3.2132181522974537</v>
      </c>
      <c r="BC144" s="31">
        <f>MAX(AR$17:AR144)</f>
        <v>2.8268840474892967</v>
      </c>
      <c r="BD144" s="31">
        <f>MAX(AS$17:AS144)</f>
        <v>1.2376229712026849</v>
      </c>
      <c r="BE144" s="32">
        <f>MAX(AT$17:AT144)</f>
        <v>3.9921209740789747</v>
      </c>
      <c r="BF144" s="32">
        <f>MAX(AU$17:AU144)</f>
        <v>2.0997448953802285</v>
      </c>
      <c r="BG144" s="32">
        <f>MAX(AV$17:AV144)</f>
        <v>2.0626895925054156</v>
      </c>
      <c r="BH144" s="33">
        <f>MAX(AW$17:AW144)</f>
        <v>3.0512306200291288</v>
      </c>
      <c r="BI144" s="33">
        <f>MAX(AX$17:AX144)</f>
        <v>2.7301643209045681</v>
      </c>
      <c r="BJ144" s="33">
        <f>MAX(AY$17:AY144)</f>
        <v>1.9909711741834635</v>
      </c>
      <c r="BK144" s="34">
        <f>MAX(AZ$17:AZ144)</f>
        <v>2.9109753884120573</v>
      </c>
      <c r="BM144" s="7">
        <f t="shared" si="210"/>
        <v>2.4642156913613825E-2</v>
      </c>
      <c r="BN144" s="7">
        <f t="shared" si="210"/>
        <v>0</v>
      </c>
      <c r="BO144" s="7">
        <f t="shared" si="210"/>
        <v>0.37390900362223128</v>
      </c>
      <c r="BP144" s="9">
        <f t="shared" si="210"/>
        <v>7.5926518860000005E-3</v>
      </c>
      <c r="BQ144" s="9">
        <f t="shared" si="210"/>
        <v>0.13946696718292642</v>
      </c>
      <c r="BR144" s="9">
        <f t="shared" si="210"/>
        <v>2.6337687450844784E-2</v>
      </c>
      <c r="BS144" s="10">
        <f t="shared" si="210"/>
        <v>0</v>
      </c>
      <c r="BT144" s="10">
        <f t="shared" si="167"/>
        <v>2.0190300066034811E-2</v>
      </c>
      <c r="BU144" s="10">
        <f t="shared" si="167"/>
        <v>4.138356476569985E-3</v>
      </c>
      <c r="BV144" s="13">
        <f t="shared" si="167"/>
        <v>6.751160187003509E-3</v>
      </c>
      <c r="BX144" s="72">
        <f t="shared" si="213"/>
        <v>8.2779941078200004E-4</v>
      </c>
      <c r="BY144" s="72">
        <f t="shared" si="213"/>
        <v>2.1284616685799999E-2</v>
      </c>
      <c r="BZ144" s="72">
        <f t="shared" si="213"/>
        <v>7.2822647236340035E-3</v>
      </c>
      <c r="CA144" s="9">
        <f t="shared" si="213"/>
        <v>-7.5926518859999997E-3</v>
      </c>
      <c r="CB144" s="9">
        <f t="shared" si="213"/>
        <v>-8.2390853590522933E-3</v>
      </c>
      <c r="CC144" s="9">
        <f t="shared" si="213"/>
        <v>1.8299796398200001E-2</v>
      </c>
      <c r="CD144" s="10">
        <f t="shared" si="213"/>
        <v>4.4715119985200003E-3</v>
      </c>
      <c r="CE144" s="10">
        <f t="shared" si="170"/>
        <v>2.7452449456300001E-3</v>
      </c>
      <c r="CF144" s="10">
        <f t="shared" si="170"/>
        <v>-4.1383564765699998E-3</v>
      </c>
      <c r="CG144" s="13">
        <f t="shared" si="170"/>
        <v>1.30950429962E-3</v>
      </c>
      <c r="CI144" s="31">
        <f t="shared" si="224"/>
        <v>2.9773083874447588</v>
      </c>
      <c r="CJ144" s="31">
        <f t="shared" si="224"/>
        <v>2.8268840474892967</v>
      </c>
      <c r="CK144" s="31">
        <f t="shared" si="224"/>
        <v>1.1328956407618025</v>
      </c>
      <c r="CL144" s="32">
        <f t="shared" si="224"/>
        <v>3.4107704720287706</v>
      </c>
      <c r="CM144" s="32">
        <f t="shared" si="224"/>
        <v>1.7007250109622973</v>
      </c>
      <c r="CN144" s="32">
        <f t="shared" si="224"/>
        <v>2.6517455692234582</v>
      </c>
      <c r="CO144" s="33">
        <f t="shared" si="224"/>
        <v>2.7982084403342951</v>
      </c>
      <c r="CP144" s="33">
        <f t="shared" si="224"/>
        <v>2.6470691752520259</v>
      </c>
      <c r="CQ144" s="33">
        <f t="shared" si="224"/>
        <v>1.9579966309401935</v>
      </c>
      <c r="CR144" s="34">
        <f t="shared" si="224"/>
        <v>2.8258133271508785</v>
      </c>
      <c r="CT144" s="31">
        <f>MAX(CI$17:CI144)</f>
        <v>3.0525292932729942</v>
      </c>
      <c r="CU144" s="31">
        <f>MAX(CJ$17:CJ144)</f>
        <v>2.8268840474892967</v>
      </c>
      <c r="CV144" s="31">
        <f>MAX(CK$17:CK144)</f>
        <v>1.3129890917897336</v>
      </c>
      <c r="CW144" s="32">
        <f>MAX(CL$17:CL144)</f>
        <v>3.4368653945486183</v>
      </c>
      <c r="CX144" s="32">
        <f>MAX(CM$17:CM144)</f>
        <v>1.881457208478811</v>
      </c>
      <c r="CY144" s="32">
        <f>MAX(CN$17:CN144)</f>
        <v>2.7234756188527993</v>
      </c>
      <c r="CZ144" s="33">
        <f>MAX(CO$17:CO144)</f>
        <v>2.7982084403342951</v>
      </c>
      <c r="DA144" s="33">
        <f>MAX(CP$17:CP144)</f>
        <v>2.7016156049796476</v>
      </c>
      <c r="DB144" s="33">
        <f>MAX(CQ$17:CQ144)</f>
        <v>1.9661331909648221</v>
      </c>
      <c r="DC144" s="34">
        <f>MAX(CR$17:CR144)</f>
        <v>2.8450205163923545</v>
      </c>
      <c r="DE144" s="7">
        <f t="shared" si="211"/>
        <v>2.4642156913613673E-2</v>
      </c>
      <c r="DF144" s="7">
        <f t="shared" si="211"/>
        <v>0</v>
      </c>
      <c r="DG144" s="7">
        <f t="shared" si="211"/>
        <v>0.13716294533905529</v>
      </c>
      <c r="DH144" s="9">
        <f t="shared" si="211"/>
        <v>7.5926518859999953E-3</v>
      </c>
      <c r="DI144" s="9">
        <f t="shared" si="211"/>
        <v>9.6059690702526609E-2</v>
      </c>
      <c r="DJ144" s="9">
        <f t="shared" si="211"/>
        <v>2.6337687450844801E-2</v>
      </c>
      <c r="DK144" s="10">
        <f t="shared" si="211"/>
        <v>0</v>
      </c>
      <c r="DL144" s="10">
        <f t="shared" si="168"/>
        <v>2.0190300066034974E-2</v>
      </c>
      <c r="DM144" s="10">
        <f t="shared" si="168"/>
        <v>4.1383564765700405E-3</v>
      </c>
      <c r="DN144" s="13">
        <f t="shared" si="168"/>
        <v>6.7511601870034353E-3</v>
      </c>
      <c r="DP144" s="31">
        <f t="shared" si="149"/>
        <v>1</v>
      </c>
      <c r="DQ144" s="31">
        <f t="shared" si="150"/>
        <v>1</v>
      </c>
      <c r="DR144" s="31">
        <f t="shared" si="151"/>
        <v>0.39925416861480817</v>
      </c>
      <c r="DS144" s="32">
        <f t="shared" si="152"/>
        <v>1</v>
      </c>
      <c r="DT144" s="32">
        <f t="shared" si="153"/>
        <v>0.55353044950048125</v>
      </c>
      <c r="DU144" s="32">
        <f t="shared" si="154"/>
        <v>1</v>
      </c>
      <c r="DV144" s="33">
        <f t="shared" si="155"/>
        <v>1</v>
      </c>
      <c r="DW144" s="33">
        <f t="shared" si="156"/>
        <v>1</v>
      </c>
      <c r="DX144" s="33">
        <f t="shared" si="157"/>
        <v>1</v>
      </c>
      <c r="DY144" s="34">
        <f t="shared" si="158"/>
        <v>1</v>
      </c>
      <c r="EA144" s="72">
        <f t="shared" ref="EA144:EJ144" si="239">STDEV(U132:U143)*SQRT(12)</f>
        <v>4.710427717818369E-2</v>
      </c>
      <c r="EB144" s="72">
        <f t="shared" si="239"/>
        <v>1.570462640221864E-2</v>
      </c>
      <c r="EC144" s="72">
        <f t="shared" si="239"/>
        <v>0.13595103692625968</v>
      </c>
      <c r="ED144" s="74">
        <f t="shared" si="239"/>
        <v>2.9885584106784505E-2</v>
      </c>
      <c r="EE144" s="74">
        <f t="shared" si="239"/>
        <v>0.12281185824646974</v>
      </c>
      <c r="EF144" s="74">
        <f t="shared" si="239"/>
        <v>7.0454560226984528E-2</v>
      </c>
      <c r="EG144" s="75">
        <f t="shared" si="239"/>
        <v>2.3324383977257633E-2</v>
      </c>
      <c r="EH144" s="75">
        <f t="shared" si="239"/>
        <v>3.6738460681733032E-2</v>
      </c>
      <c r="EI144" s="75">
        <f t="shared" si="239"/>
        <v>1.7156649653012238E-2</v>
      </c>
      <c r="EJ144" s="76">
        <f t="shared" si="239"/>
        <v>2.9918997360945641E-2</v>
      </c>
    </row>
    <row r="145" spans="1:140" x14ac:dyDescent="0.25">
      <c r="A145" s="3">
        <v>38260</v>
      </c>
      <c r="B145" s="4"/>
      <c r="C145" s="22">
        <v>1.1000000000000001E-3</v>
      </c>
      <c r="D145" s="22"/>
      <c r="E145" s="22">
        <v>1.9400000000000001E-2</v>
      </c>
      <c r="F145" s="22">
        <v>2.8500000000000001E-2</v>
      </c>
      <c r="G145" s="22">
        <v>3.4000000000000002E-3</v>
      </c>
      <c r="H145" s="22">
        <v>5.2600000000000001E-2</v>
      </c>
      <c r="J145" s="7">
        <v>2.3542734704699999E-2</v>
      </c>
      <c r="K145" s="7">
        <v>5.3230474360900001E-3</v>
      </c>
      <c r="L145" s="7">
        <v>-1.9166667013400002E-2</v>
      </c>
      <c r="M145" s="9">
        <v>-4.9077283063199998E-3</v>
      </c>
      <c r="N145" s="9">
        <v>1.95941892137E-2</v>
      </c>
      <c r="O145" s="9">
        <v>2.3285821305900001E-2</v>
      </c>
      <c r="P145" s="10">
        <v>1.2610390128899999E-2</v>
      </c>
      <c r="Q145" s="10">
        <v>-7.5184738553E-4</v>
      </c>
      <c r="R145" s="10">
        <v>-7.8711403745799994E-3</v>
      </c>
      <c r="S145" s="13">
        <v>1.00879954685E-2</v>
      </c>
      <c r="T145" s="27"/>
      <c r="U145" s="7">
        <f t="shared" ref="U145:Y195" si="240">J145-$C145</f>
        <v>2.2442734704699999E-2</v>
      </c>
      <c r="V145" s="7">
        <f t="shared" si="240"/>
        <v>4.2230474360899998E-3</v>
      </c>
      <c r="W145" s="7">
        <f t="shared" si="240"/>
        <v>-2.0266667013400002E-2</v>
      </c>
      <c r="X145" s="9">
        <f t="shared" si="240"/>
        <v>-6.0077283063200001E-3</v>
      </c>
      <c r="Y145" s="9">
        <f t="shared" si="240"/>
        <v>1.84941892137E-2</v>
      </c>
      <c r="Z145" s="9">
        <f t="shared" si="238"/>
        <v>2.2185821305900001E-2</v>
      </c>
      <c r="AA145" s="10">
        <f t="shared" si="238"/>
        <v>1.1510390128899999E-2</v>
      </c>
      <c r="AB145" s="10">
        <f t="shared" si="238"/>
        <v>-1.8518473855300001E-3</v>
      </c>
      <c r="AC145" s="10">
        <f t="shared" si="238"/>
        <v>-8.9711403745799997E-3</v>
      </c>
      <c r="AD145" s="13">
        <f t="shared" si="238"/>
        <v>8.9879954684999996E-3</v>
      </c>
      <c r="AF145" s="7">
        <f t="shared" si="146"/>
        <v>1.0865301987903307E-2</v>
      </c>
      <c r="AG145" s="7">
        <f t="shared" ref="AG145:AG208" si="241">V145-(K$7/12+K$6*$E145)</f>
        <v>-3.898744494942024E-4</v>
      </c>
      <c r="AH145" s="7">
        <f t="shared" ref="AH145:AH208" si="242">W145-(L$7/12+L$6*$E145)</f>
        <v>-3.2544587894955575E-3</v>
      </c>
      <c r="AI145" s="9">
        <f t="shared" ref="AI145:AI208" si="243">X145-(M$7/12+M$6*$E145)</f>
        <v>-1.5231559675941059E-2</v>
      </c>
      <c r="AJ145" s="9">
        <f t="shared" ref="AJ145:AJ208" si="244">Y145-(N$7/12+N$6*$E145)</f>
        <v>1.6940540255641252E-2</v>
      </c>
      <c r="AK145" s="9">
        <f t="shared" ref="AK145:AK208" si="245">Z145-(O$7/12+O$6*$E145)</f>
        <v>1.0278105967551856E-2</v>
      </c>
      <c r="AL145" s="10">
        <f t="shared" ref="AL145:AL208" si="246">AA145-(P$7/12+P$6*$E145)</f>
        <v>2.9123816712020769E-3</v>
      </c>
      <c r="AM145" s="10">
        <f t="shared" ref="AM145:AM208" si="247">AB145-(Q$7/12+Q$6*$E145)</f>
        <v>-7.9300227704434782E-3</v>
      </c>
      <c r="AN145" s="10">
        <f t="shared" ref="AN145:AN208" si="248">AC145-(R$7/12+R$6*$E145)</f>
        <v>-1.2634418045202312E-2</v>
      </c>
      <c r="AO145" s="13">
        <f t="shared" ref="AO145:AO208" si="249">AD145-(S$7/12+S$6*$E145)</f>
        <v>3.4348584681282747E-4</v>
      </c>
      <c r="AQ145" s="31">
        <f t="shared" si="223"/>
        <v>3.2078213404292617</v>
      </c>
      <c r="AR145" s="31">
        <f t="shared" si="223"/>
        <v>2.8419316853704082</v>
      </c>
      <c r="AS145" s="31">
        <f t="shared" si="223"/>
        <v>0.76001302742734311</v>
      </c>
      <c r="AT145" s="32">
        <f t="shared" si="223"/>
        <v>3.9423667012260131</v>
      </c>
      <c r="AU145" s="32">
        <f t="shared" si="223"/>
        <v>1.8423045803769527</v>
      </c>
      <c r="AV145" s="32">
        <f t="shared" si="223"/>
        <v>2.0551295034095363</v>
      </c>
      <c r="AW145" s="33">
        <f t="shared" si="223"/>
        <v>3.0897078285209418</v>
      </c>
      <c r="AX145" s="33">
        <f t="shared" si="223"/>
        <v>2.6730302610899659</v>
      </c>
      <c r="AY145" s="33">
        <f t="shared" si="223"/>
        <v>1.9671254652046481</v>
      </c>
      <c r="AZ145" s="34">
        <f t="shared" si="223"/>
        <v>2.920490579852677</v>
      </c>
      <c r="BB145" s="31">
        <f>MAX(AQ$17:AQ145)</f>
        <v>3.2132181522974537</v>
      </c>
      <c r="BC145" s="31">
        <f>MAX(AR$17:AR145)</f>
        <v>2.8419316853704082</v>
      </c>
      <c r="BD145" s="31">
        <f>MAX(AS$17:AS145)</f>
        <v>1.2376229712026849</v>
      </c>
      <c r="BE145" s="32">
        <f>MAX(AT$17:AT145)</f>
        <v>3.9921209740789747</v>
      </c>
      <c r="BF145" s="32">
        <f>MAX(AU$17:AU145)</f>
        <v>2.0997448953802285</v>
      </c>
      <c r="BG145" s="32">
        <f>MAX(AV$17:AV145)</f>
        <v>2.0626895925054156</v>
      </c>
      <c r="BH145" s="33">
        <f>MAX(AW$17:AW145)</f>
        <v>3.0897078285209418</v>
      </c>
      <c r="BI145" s="33">
        <f>MAX(AX$17:AX145)</f>
        <v>2.7301643209045681</v>
      </c>
      <c r="BJ145" s="33">
        <f>MAX(AY$17:AY145)</f>
        <v>1.9909711741834635</v>
      </c>
      <c r="BK145" s="34">
        <f>MAX(AZ$17:AZ145)</f>
        <v>2.920490579852677</v>
      </c>
      <c r="BM145" s="7">
        <f t="shared" si="210"/>
        <v>1.6795659716827005E-3</v>
      </c>
      <c r="BN145" s="7">
        <f t="shared" si="210"/>
        <v>0</v>
      </c>
      <c r="BO145" s="7">
        <f t="shared" si="210"/>
        <v>0.38590908126989176</v>
      </c>
      <c r="BP145" s="9">
        <f t="shared" si="210"/>
        <v>1.246311751973911E-2</v>
      </c>
      <c r="BQ145" s="9">
        <f t="shared" si="210"/>
        <v>0.12260552011326961</v>
      </c>
      <c r="BR145" s="9">
        <f t="shared" si="210"/>
        <v>3.6651608285358152E-3</v>
      </c>
      <c r="BS145" s="10">
        <f t="shared" si="210"/>
        <v>0</v>
      </c>
      <c r="BT145" s="10">
        <f t="shared" si="167"/>
        <v>2.0926967427247131E-2</v>
      </c>
      <c r="BU145" s="10">
        <f t="shared" si="167"/>
        <v>1.1976923266402852E-2</v>
      </c>
      <c r="BV145" s="13">
        <f t="shared" si="167"/>
        <v>0</v>
      </c>
      <c r="BX145" s="72">
        <f t="shared" si="213"/>
        <v>2.3542734704699999E-2</v>
      </c>
      <c r="BY145" s="72">
        <f t="shared" si="213"/>
        <v>5.3230474360900001E-3</v>
      </c>
      <c r="BZ145" s="72">
        <f t="shared" si="213"/>
        <v>-6.991551289028175E-3</v>
      </c>
      <c r="CA145" s="9">
        <f t="shared" si="213"/>
        <v>-4.9077283063199998E-3</v>
      </c>
      <c r="CB145" s="9">
        <f t="shared" si="213"/>
        <v>1.1337096868606313E-2</v>
      </c>
      <c r="CC145" s="9">
        <f t="shared" si="213"/>
        <v>2.3285821305900001E-2</v>
      </c>
      <c r="CD145" s="10">
        <f t="shared" si="213"/>
        <v>1.2610390128899999E-2</v>
      </c>
      <c r="CE145" s="10">
        <f t="shared" si="170"/>
        <v>-7.5184738553E-4</v>
      </c>
      <c r="CF145" s="10">
        <f t="shared" si="170"/>
        <v>-7.8711403745799994E-3</v>
      </c>
      <c r="CG145" s="13">
        <f t="shared" si="170"/>
        <v>1.00879954685E-2</v>
      </c>
      <c r="CI145" s="31">
        <f t="shared" si="224"/>
        <v>3.0474023689444487</v>
      </c>
      <c r="CJ145" s="31">
        <f t="shared" si="224"/>
        <v>2.8419316853704082</v>
      </c>
      <c r="CK145" s="31">
        <f t="shared" si="224"/>
        <v>1.1249749427842999</v>
      </c>
      <c r="CL145" s="32">
        <f t="shared" si="224"/>
        <v>3.3940313372368345</v>
      </c>
      <c r="CM145" s="32">
        <f t="shared" si="224"/>
        <v>1.7200062951584385</v>
      </c>
      <c r="CN145" s="32">
        <f t="shared" si="224"/>
        <v>2.7134936426971077</v>
      </c>
      <c r="CO145" s="33">
        <f t="shared" si="224"/>
        <v>2.8334949404288916</v>
      </c>
      <c r="CP145" s="33">
        <f t="shared" si="224"/>
        <v>2.6450789832132955</v>
      </c>
      <c r="CQ145" s="33">
        <f t="shared" si="224"/>
        <v>1.9425849646051085</v>
      </c>
      <c r="CR145" s="34">
        <f t="shared" si="224"/>
        <v>2.8543201191900036</v>
      </c>
      <c r="CT145" s="31">
        <f>MAX(CI$17:CI145)</f>
        <v>3.0525292932729942</v>
      </c>
      <c r="CU145" s="31">
        <f>MAX(CJ$17:CJ145)</f>
        <v>2.8419316853704082</v>
      </c>
      <c r="CV145" s="31">
        <f>MAX(CK$17:CK145)</f>
        <v>1.3129890917897336</v>
      </c>
      <c r="CW145" s="32">
        <f>MAX(CL$17:CL145)</f>
        <v>3.4368653945486183</v>
      </c>
      <c r="CX145" s="32">
        <f>MAX(CM$17:CM145)</f>
        <v>1.881457208478811</v>
      </c>
      <c r="CY145" s="32">
        <f>MAX(CN$17:CN145)</f>
        <v>2.7234756188527993</v>
      </c>
      <c r="CZ145" s="33">
        <f>MAX(CO$17:CO145)</f>
        <v>2.8334949404288916</v>
      </c>
      <c r="DA145" s="33">
        <f>MAX(CP$17:CP145)</f>
        <v>2.7016156049796476</v>
      </c>
      <c r="DB145" s="33">
        <f>MAX(CQ$17:CQ145)</f>
        <v>1.9661331909648221</v>
      </c>
      <c r="DC145" s="34">
        <f>MAX(CR$17:CR145)</f>
        <v>2.8543201191900036</v>
      </c>
      <c r="DE145" s="7">
        <f t="shared" si="211"/>
        <v>1.6795659716825309E-3</v>
      </c>
      <c r="DF145" s="7">
        <f t="shared" si="211"/>
        <v>0</v>
      </c>
      <c r="DG145" s="7">
        <f t="shared" si="211"/>
        <v>0.1431955148607913</v>
      </c>
      <c r="DH145" s="9">
        <f t="shared" si="211"/>
        <v>1.2463117519739065E-2</v>
      </c>
      <c r="DI145" s="9">
        <f t="shared" si="211"/>
        <v>8.5811631852583156E-2</v>
      </c>
      <c r="DJ145" s="9">
        <f t="shared" si="211"/>
        <v>3.6651608285358196E-3</v>
      </c>
      <c r="DK145" s="10">
        <f t="shared" si="211"/>
        <v>0</v>
      </c>
      <c r="DL145" s="10">
        <f t="shared" si="168"/>
        <v>2.0926967427247305E-2</v>
      </c>
      <c r="DM145" s="10">
        <f t="shared" si="168"/>
        <v>1.1976923266402895E-2</v>
      </c>
      <c r="DN145" s="13">
        <f t="shared" si="168"/>
        <v>0</v>
      </c>
      <c r="DP145" s="31">
        <f t="shared" si="149"/>
        <v>1</v>
      </c>
      <c r="DQ145" s="31">
        <f t="shared" si="150"/>
        <v>1</v>
      </c>
      <c r="DR145" s="31">
        <f t="shared" si="151"/>
        <v>0.38204032582590808</v>
      </c>
      <c r="DS145" s="32">
        <f t="shared" si="152"/>
        <v>1</v>
      </c>
      <c r="DT145" s="32">
        <f t="shared" si="153"/>
        <v>0.57885252544852295</v>
      </c>
      <c r="DU145" s="32">
        <f t="shared" si="154"/>
        <v>1</v>
      </c>
      <c r="DV145" s="33">
        <f t="shared" si="155"/>
        <v>1</v>
      </c>
      <c r="DW145" s="33">
        <f t="shared" si="156"/>
        <v>1</v>
      </c>
      <c r="DX145" s="33">
        <f t="shared" si="157"/>
        <v>1</v>
      </c>
      <c r="DY145" s="34">
        <f t="shared" si="158"/>
        <v>1</v>
      </c>
      <c r="EA145" s="72">
        <f t="shared" ref="EA145:EJ145" si="250">STDEV(U133:U144)*SQRT(12)</f>
        <v>4.7702142715011997E-2</v>
      </c>
      <c r="EB145" s="72">
        <f t="shared" si="250"/>
        <v>2.1992485076362825E-2</v>
      </c>
      <c r="EC145" s="72">
        <f t="shared" si="250"/>
        <v>0.13681320577893036</v>
      </c>
      <c r="ED145" s="74">
        <f t="shared" si="250"/>
        <v>3.4494904831745866E-2</v>
      </c>
      <c r="EE145" s="74">
        <f t="shared" si="250"/>
        <v>0.12334078124732105</v>
      </c>
      <c r="EF145" s="74">
        <f t="shared" si="250"/>
        <v>6.8061154134549579E-2</v>
      </c>
      <c r="EG145" s="75">
        <f t="shared" si="250"/>
        <v>2.4030887490717055E-2</v>
      </c>
      <c r="EH145" s="75">
        <f t="shared" si="250"/>
        <v>3.3922943312602559E-2</v>
      </c>
      <c r="EI145" s="75">
        <f t="shared" si="250"/>
        <v>2.0112537957401484E-2</v>
      </c>
      <c r="EJ145" s="76">
        <f t="shared" si="250"/>
        <v>3.0668533332708154E-2</v>
      </c>
    </row>
    <row r="146" spans="1:140" x14ac:dyDescent="0.25">
      <c r="A146" s="3">
        <v>38289</v>
      </c>
      <c r="B146" s="4"/>
      <c r="C146" s="22">
        <v>1.1000000000000001E-3</v>
      </c>
      <c r="D146" s="22"/>
      <c r="E146" s="22">
        <v>1.67E-2</v>
      </c>
      <c r="F146" s="22">
        <v>4.1999999999999997E-3</v>
      </c>
      <c r="G146" s="22">
        <v>-8.8999999999999999E-3</v>
      </c>
      <c r="H146" s="22">
        <v>-1.4999999999999999E-2</v>
      </c>
      <c r="J146" s="7">
        <v>1.4372239823800001E-2</v>
      </c>
      <c r="K146" s="7">
        <v>2.16737146029E-4</v>
      </c>
      <c r="L146" s="7">
        <v>-1.78658145532E-2</v>
      </c>
      <c r="M146" s="9">
        <v>1.2156086742500001E-2</v>
      </c>
      <c r="N146" s="9">
        <v>4.8170607781100001E-2</v>
      </c>
      <c r="O146" s="9">
        <v>2.3894447242499998E-2</v>
      </c>
      <c r="P146" s="10">
        <v>1.23208033984E-2</v>
      </c>
      <c r="Q146" s="10">
        <v>-2.9214331710499999E-3</v>
      </c>
      <c r="R146" s="10">
        <v>1.13082393931E-2</v>
      </c>
      <c r="S146" s="13">
        <v>1.2769330346499999E-2</v>
      </c>
      <c r="T146" s="27"/>
      <c r="U146" s="7">
        <f t="shared" si="240"/>
        <v>1.32722398238E-2</v>
      </c>
      <c r="V146" s="7">
        <f t="shared" si="240"/>
        <v>-8.8326285397100004E-4</v>
      </c>
      <c r="W146" s="7">
        <f t="shared" si="240"/>
        <v>-1.8965814553200001E-2</v>
      </c>
      <c r="X146" s="9">
        <f t="shared" si="240"/>
        <v>1.10560867425E-2</v>
      </c>
      <c r="Y146" s="9">
        <f t="shared" si="240"/>
        <v>4.7070607781100005E-2</v>
      </c>
      <c r="Z146" s="9">
        <f t="shared" si="238"/>
        <v>2.2794447242499998E-2</v>
      </c>
      <c r="AA146" s="10">
        <f t="shared" si="238"/>
        <v>1.12208033984E-2</v>
      </c>
      <c r="AB146" s="10">
        <f t="shared" si="238"/>
        <v>-4.0214331710500002E-3</v>
      </c>
      <c r="AC146" s="10">
        <f t="shared" si="238"/>
        <v>1.02082393931E-2</v>
      </c>
      <c r="AD146" s="13">
        <f t="shared" si="238"/>
        <v>1.1669330346499999E-2</v>
      </c>
      <c r="AF146" s="7">
        <f t="shared" ref="AF146:AF209" si="251">U146-(J$7/12+J$6*$E146)</f>
        <v>2.9359100321263033E-3</v>
      </c>
      <c r="AG146" s="7">
        <f t="shared" si="241"/>
        <v>-4.9793654368499359E-3</v>
      </c>
      <c r="AH146" s="7">
        <f t="shared" si="242"/>
        <v>-4.2663323842069001E-3</v>
      </c>
      <c r="AI146" s="9">
        <f t="shared" si="243"/>
        <v>2.2409379071382466E-3</v>
      </c>
      <c r="AJ146" s="9">
        <f t="shared" si="244"/>
        <v>4.5324973076309928E-2</v>
      </c>
      <c r="AK146" s="9">
        <f t="shared" si="245"/>
        <v>1.2356053538818607E-2</v>
      </c>
      <c r="AL146" s="10">
        <f t="shared" si="246"/>
        <v>3.3348244131628201E-3</v>
      </c>
      <c r="AM146" s="10">
        <f t="shared" si="247"/>
        <v>-9.6305736082942413E-3</v>
      </c>
      <c r="AN146" s="10">
        <f t="shared" si="248"/>
        <v>6.8909591843362775E-3</v>
      </c>
      <c r="AO146" s="13">
        <f t="shared" si="249"/>
        <v>3.8115509921885782E-3</v>
      </c>
      <c r="AQ146" s="31">
        <f t="shared" si="223"/>
        <v>3.2539249180458145</v>
      </c>
      <c r="AR146" s="31">
        <f t="shared" si="223"/>
        <v>2.8425476375331051</v>
      </c>
      <c r="AS146" s="31">
        <f t="shared" si="223"/>
        <v>0.74643477562131011</v>
      </c>
      <c r="AT146" s="32">
        <f t="shared" si="223"/>
        <v>3.9902904528168599</v>
      </c>
      <c r="AU146" s="32">
        <f t="shared" si="223"/>
        <v>1.9310495117316147</v>
      </c>
      <c r="AV146" s="32">
        <f t="shared" si="223"/>
        <v>2.1042356869052607</v>
      </c>
      <c r="AW146" s="33">
        <f t="shared" si="223"/>
        <v>3.1277755112346455</v>
      </c>
      <c r="AX146" s="33">
        <f t="shared" si="223"/>
        <v>2.6652211818179974</v>
      </c>
      <c r="AY146" s="33">
        <f t="shared" si="223"/>
        <v>1.9893701908814456</v>
      </c>
      <c r="AZ146" s="34">
        <f t="shared" si="223"/>
        <v>2.9577832888406572</v>
      </c>
      <c r="BB146" s="31">
        <f>MAX(AQ$17:AQ146)</f>
        <v>3.2539249180458145</v>
      </c>
      <c r="BC146" s="31">
        <f>MAX(AR$17:AR146)</f>
        <v>2.8425476375331051</v>
      </c>
      <c r="BD146" s="31">
        <f>MAX(AS$17:AS146)</f>
        <v>1.2376229712026849</v>
      </c>
      <c r="BE146" s="32">
        <f>MAX(AT$17:AT146)</f>
        <v>3.9921209740789747</v>
      </c>
      <c r="BF146" s="32">
        <f>MAX(AU$17:AU146)</f>
        <v>2.0997448953802285</v>
      </c>
      <c r="BG146" s="32">
        <f>MAX(AV$17:AV146)</f>
        <v>2.1042356869052607</v>
      </c>
      <c r="BH146" s="33">
        <f>MAX(AW$17:AW146)</f>
        <v>3.1277755112346455</v>
      </c>
      <c r="BI146" s="33">
        <f>MAX(AX$17:AX146)</f>
        <v>2.7301643209045681</v>
      </c>
      <c r="BJ146" s="33">
        <f>MAX(AY$17:AY146)</f>
        <v>1.9909711741834635</v>
      </c>
      <c r="BK146" s="34">
        <f>MAX(AZ$17:AZ146)</f>
        <v>2.9577832888406572</v>
      </c>
      <c r="BM146" s="7">
        <f t="shared" si="210"/>
        <v>0</v>
      </c>
      <c r="BN146" s="7">
        <f t="shared" si="210"/>
        <v>0</v>
      </c>
      <c r="BO146" s="7">
        <f t="shared" si="210"/>
        <v>0.39688031574272803</v>
      </c>
      <c r="BP146" s="9">
        <f t="shared" si="210"/>
        <v>4.5853351489107233E-4</v>
      </c>
      <c r="BQ146" s="9">
        <f t="shared" si="210"/>
        <v>8.0340894753343786E-2</v>
      </c>
      <c r="BR146" s="9">
        <f t="shared" si="210"/>
        <v>0</v>
      </c>
      <c r="BS146" s="10">
        <f t="shared" si="210"/>
        <v>0</v>
      </c>
      <c r="BT146" s="10">
        <f t="shared" si="167"/>
        <v>2.3787263861485625E-2</v>
      </c>
      <c r="BU146" s="10">
        <f t="shared" si="167"/>
        <v>8.0412178879207038E-4</v>
      </c>
      <c r="BV146" s="13">
        <f t="shared" si="167"/>
        <v>0</v>
      </c>
      <c r="BX146" s="72">
        <f t="shared" si="213"/>
        <v>1.4372239823800001E-2</v>
      </c>
      <c r="BY146" s="72">
        <f t="shared" si="213"/>
        <v>2.1673714602900003E-4</v>
      </c>
      <c r="BZ146" s="72">
        <f t="shared" si="213"/>
        <v>-6.1457059714582771E-3</v>
      </c>
      <c r="CA146" s="9">
        <f t="shared" si="213"/>
        <v>1.2156086742500001E-2</v>
      </c>
      <c r="CB146" s="9">
        <f t="shared" si="213"/>
        <v>2.8346940188486634E-2</v>
      </c>
      <c r="CC146" s="9">
        <f t="shared" si="213"/>
        <v>2.3894447242499998E-2</v>
      </c>
      <c r="CD146" s="10">
        <f t="shared" si="213"/>
        <v>1.23208033984E-2</v>
      </c>
      <c r="CE146" s="10">
        <f t="shared" si="170"/>
        <v>-2.9214331710499999E-3</v>
      </c>
      <c r="CF146" s="10">
        <f t="shared" si="170"/>
        <v>1.13082393931E-2</v>
      </c>
      <c r="CG146" s="13">
        <f t="shared" si="170"/>
        <v>1.2769330346499999E-2</v>
      </c>
      <c r="CI146" s="31">
        <f t="shared" si="224"/>
        <v>3.0912003666305345</v>
      </c>
      <c r="CJ146" s="31">
        <f t="shared" si="224"/>
        <v>2.8425476375331051</v>
      </c>
      <c r="CK146" s="31">
        <f t="shared" si="224"/>
        <v>1.1180611775606895</v>
      </c>
      <c r="CL146" s="32">
        <f t="shared" si="224"/>
        <v>3.4352894765790483</v>
      </c>
      <c r="CM146" s="32">
        <f t="shared" si="224"/>
        <v>1.7687632107311151</v>
      </c>
      <c r="CN146" s="32">
        <f t="shared" si="224"/>
        <v>2.778331073385393</v>
      </c>
      <c r="CO146" s="33">
        <f t="shared" si="224"/>
        <v>2.8684058745202767</v>
      </c>
      <c r="CP146" s="33">
        <f t="shared" si="224"/>
        <v>2.6373515617316889</v>
      </c>
      <c r="CQ146" s="33">
        <f t="shared" si="224"/>
        <v>1.9645521804263</v>
      </c>
      <c r="CR146" s="34">
        <f t="shared" si="224"/>
        <v>2.8907678757066018</v>
      </c>
      <c r="CT146" s="31">
        <f>MAX(CI$17:CI146)</f>
        <v>3.0912003666305345</v>
      </c>
      <c r="CU146" s="31">
        <f>MAX(CJ$17:CJ146)</f>
        <v>2.8425476375331051</v>
      </c>
      <c r="CV146" s="31">
        <f>MAX(CK$17:CK146)</f>
        <v>1.3129890917897336</v>
      </c>
      <c r="CW146" s="32">
        <f>MAX(CL$17:CL146)</f>
        <v>3.4368653945486183</v>
      </c>
      <c r="CX146" s="32">
        <f>MAX(CM$17:CM146)</f>
        <v>1.881457208478811</v>
      </c>
      <c r="CY146" s="32">
        <f>MAX(CN$17:CN146)</f>
        <v>2.778331073385393</v>
      </c>
      <c r="CZ146" s="33">
        <f>MAX(CO$17:CO146)</f>
        <v>2.8684058745202767</v>
      </c>
      <c r="DA146" s="33">
        <f>MAX(CP$17:CP146)</f>
        <v>2.7016156049796476</v>
      </c>
      <c r="DB146" s="33">
        <f>MAX(CQ$17:CQ146)</f>
        <v>1.9661331909648221</v>
      </c>
      <c r="DC146" s="34">
        <f>MAX(CR$17:CR146)</f>
        <v>2.8907678757066018</v>
      </c>
      <c r="DE146" s="7">
        <f t="shared" si="211"/>
        <v>0</v>
      </c>
      <c r="DF146" s="7">
        <f t="shared" si="211"/>
        <v>0</v>
      </c>
      <c r="DG146" s="7">
        <f t="shared" si="211"/>
        <v>0.14846118330148358</v>
      </c>
      <c r="DH146" s="9">
        <f t="shared" si="211"/>
        <v>4.5853351489111527E-4</v>
      </c>
      <c r="DI146" s="9">
        <f t="shared" si="211"/>
        <v>5.9897188859698219E-2</v>
      </c>
      <c r="DJ146" s="9">
        <f t="shared" si="211"/>
        <v>0</v>
      </c>
      <c r="DK146" s="10">
        <f t="shared" si="211"/>
        <v>0</v>
      </c>
      <c r="DL146" s="10">
        <f t="shared" si="168"/>
        <v>2.3787263861485865E-2</v>
      </c>
      <c r="DM146" s="10">
        <f t="shared" si="168"/>
        <v>8.0412178879207829E-4</v>
      </c>
      <c r="DN146" s="13">
        <f t="shared" si="168"/>
        <v>0</v>
      </c>
      <c r="DP146" s="31">
        <f t="shared" ref="DP146:DP209" si="252">MAX($CK$2,MIN(1,(CI$3-DE146)/($CK$1*EA146)))</f>
        <v>1</v>
      </c>
      <c r="DQ146" s="31">
        <f t="shared" ref="DQ146:DQ209" si="253">MAX($CK$2,MIN(1,(CJ$3-DF146)/($CK$1*EB146)))</f>
        <v>1</v>
      </c>
      <c r="DR146" s="31">
        <f t="shared" ref="DR146:DR209" si="254">MAX($CK$2,MIN(1,(CK$3-DG146)/($CK$1*EC146)))</f>
        <v>0.36684456903969925</v>
      </c>
      <c r="DS146" s="32">
        <f t="shared" ref="DS146:DS209" si="255">MAX($CK$2,MIN(1,(CL$3-DH146)/($CK$1*ED146)))</f>
        <v>1</v>
      </c>
      <c r="DT146" s="32">
        <f t="shared" ref="DT146:DT209" si="256">MAX($CK$2,MIN(1,(CM$3-DI146)/($CK$1*EE146)))</f>
        <v>0.64642592122559106</v>
      </c>
      <c r="DU146" s="32">
        <f t="shared" ref="DU146:DU209" si="257">MAX($CK$2,MIN(1,(CN$3-DJ146)/($CK$1*EF146)))</f>
        <v>1</v>
      </c>
      <c r="DV146" s="33">
        <f t="shared" ref="DV146:DV209" si="258">MAX($CK$2,MIN(1,(CO$3-DK146)/($CK$1*EG146)))</f>
        <v>1</v>
      </c>
      <c r="DW146" s="33">
        <f t="shared" ref="DW146:DW209" si="259">MAX($CK$2,MIN(1,(CP$3-DL146)/($CK$1*EH146)))</f>
        <v>1</v>
      </c>
      <c r="DX146" s="33">
        <f t="shared" ref="DX146:DX209" si="260">MAX($CK$2,MIN(1,(CQ$3-DM146)/($CK$1*EI146)))</f>
        <v>1</v>
      </c>
      <c r="DY146" s="34">
        <f t="shared" ref="DY146:DY209" si="261">MAX($CK$2,MIN(1,(CR$3-DN146)/($CK$1*EJ146)))</f>
        <v>1</v>
      </c>
      <c r="EA146" s="72">
        <f t="shared" ref="EA146:EJ146" si="262">STDEV(U134:U145)*SQRT(12)</f>
        <v>5.0068333318456691E-2</v>
      </c>
      <c r="EB146" s="72">
        <f t="shared" si="262"/>
        <v>2.1529975506657827E-2</v>
      </c>
      <c r="EC146" s="72">
        <f t="shared" si="262"/>
        <v>0.13769575226841929</v>
      </c>
      <c r="ED146" s="74">
        <f t="shared" si="262"/>
        <v>2.7099937545268959E-2</v>
      </c>
      <c r="EE146" s="74">
        <f t="shared" si="262"/>
        <v>0.12381042862322049</v>
      </c>
      <c r="EF146" s="74">
        <f t="shared" si="262"/>
        <v>6.7258246593829674E-2</v>
      </c>
      <c r="EG146" s="75">
        <f t="shared" si="262"/>
        <v>2.2510711932393665E-2</v>
      </c>
      <c r="EH146" s="75">
        <f t="shared" si="262"/>
        <v>3.0353003246893964E-2</v>
      </c>
      <c r="EI146" s="75">
        <f t="shared" si="262"/>
        <v>2.3776025493575961E-2</v>
      </c>
      <c r="EJ146" s="76">
        <f t="shared" si="262"/>
        <v>2.9607793441226975E-2</v>
      </c>
    </row>
    <row r="147" spans="1:140" x14ac:dyDescent="0.25">
      <c r="A147" s="3">
        <v>38321</v>
      </c>
      <c r="B147" s="4"/>
      <c r="C147" s="22">
        <v>1.5E-3</v>
      </c>
      <c r="D147" s="22"/>
      <c r="E147" s="22">
        <v>4.6699999999999998E-2</v>
      </c>
      <c r="F147" s="22">
        <v>4.1200000000000001E-2</v>
      </c>
      <c r="G147" s="22">
        <v>1.9099999999999999E-2</v>
      </c>
      <c r="H147" s="22">
        <v>3.2199999999999999E-2</v>
      </c>
      <c r="J147" s="7">
        <v>3.2335107198599999E-2</v>
      </c>
      <c r="K147" s="7">
        <v>2.5218424297800001E-3</v>
      </c>
      <c r="L147" s="7">
        <v>-7.7180962858700006E-2</v>
      </c>
      <c r="M147" s="9">
        <v>2.4094763530999999E-2</v>
      </c>
      <c r="N147" s="9">
        <v>5.8234865125599999E-2</v>
      </c>
      <c r="O147" s="9">
        <v>2.6822603609599999E-2</v>
      </c>
      <c r="P147" s="10">
        <v>3.2669600844299998E-2</v>
      </c>
      <c r="Q147" s="10">
        <v>1.07160873129E-2</v>
      </c>
      <c r="R147" s="10">
        <v>1.11739509801E-2</v>
      </c>
      <c r="S147" s="13">
        <v>2.6427039444499999E-2</v>
      </c>
      <c r="T147" s="27"/>
      <c r="U147" s="7">
        <f t="shared" si="240"/>
        <v>3.0835107198599998E-2</v>
      </c>
      <c r="V147" s="7">
        <f t="shared" si="240"/>
        <v>1.02184242978E-3</v>
      </c>
      <c r="W147" s="7">
        <f t="shared" si="240"/>
        <v>-7.8680962858700007E-2</v>
      </c>
      <c r="X147" s="9">
        <f t="shared" si="240"/>
        <v>2.2594763530999998E-2</v>
      </c>
      <c r="Y147" s="9">
        <f t="shared" si="240"/>
        <v>5.6734865125599998E-2</v>
      </c>
      <c r="Z147" s="9">
        <f t="shared" si="238"/>
        <v>2.5322603609599998E-2</v>
      </c>
      <c r="AA147" s="10">
        <f t="shared" si="238"/>
        <v>3.1169600844299997E-2</v>
      </c>
      <c r="AB147" s="10">
        <f t="shared" si="238"/>
        <v>9.2160873129000006E-3</v>
      </c>
      <c r="AC147" s="10">
        <f t="shared" si="238"/>
        <v>9.6739509801E-3</v>
      </c>
      <c r="AD147" s="13">
        <f t="shared" si="238"/>
        <v>2.4927039444499997E-2</v>
      </c>
      <c r="AF147" s="7">
        <f t="shared" si="251"/>
        <v>6.7087449055596958E-3</v>
      </c>
      <c r="AG147" s="7">
        <f t="shared" si="241"/>
        <v>-8.8166968498241145E-3</v>
      </c>
      <c r="AH147" s="7">
        <f t="shared" si="242"/>
        <v>-3.8284524524025317E-2</v>
      </c>
      <c r="AI147" s="9">
        <f t="shared" si="243"/>
        <v>9.2386976483126437E-3</v>
      </c>
      <c r="AJ147" s="9">
        <f t="shared" si="244"/>
        <v>5.712240538449137E-2</v>
      </c>
      <c r="AK147" s="9">
        <f t="shared" si="245"/>
        <v>-1.4415860348231113E-3</v>
      </c>
      <c r="AL147" s="10">
        <f t="shared" si="246"/>
        <v>1.5372183276165696E-2</v>
      </c>
      <c r="AM147" s="10">
        <f t="shared" si="247"/>
        <v>-1.6045525428912983E-3</v>
      </c>
      <c r="AN147" s="10">
        <f t="shared" si="248"/>
        <v>2.5122545284630496E-3</v>
      </c>
      <c r="AO147" s="13">
        <f t="shared" si="249"/>
        <v>8.3278126749024642E-3</v>
      </c>
      <c r="AQ147" s="31">
        <f t="shared" ref="AQ147:AZ162" si="263">AQ146*(1+J147)</f>
        <v>3.3591409290870216</v>
      </c>
      <c r="AR147" s="31">
        <f t="shared" si="263"/>
        <v>2.8497160947741067</v>
      </c>
      <c r="AS147" s="31">
        <f t="shared" si="263"/>
        <v>0.68882422092763973</v>
      </c>
      <c r="AT147" s="32">
        <f t="shared" si="263"/>
        <v>4.0864355576974889</v>
      </c>
      <c r="AU147" s="32">
        <f t="shared" si="263"/>
        <v>2.043503919598161</v>
      </c>
      <c r="AV147" s="32">
        <f t="shared" si="263"/>
        <v>2.1606767666362949</v>
      </c>
      <c r="AW147" s="33">
        <f t="shared" si="263"/>
        <v>3.2299586887172573</v>
      </c>
      <c r="AX147" s="33">
        <f t="shared" si="263"/>
        <v>2.6937819247105494</v>
      </c>
      <c r="AY147" s="33">
        <f t="shared" si="263"/>
        <v>2.0115993158756273</v>
      </c>
      <c r="AZ147" s="34">
        <f t="shared" si="263"/>
        <v>3.0359487444831323</v>
      </c>
      <c r="BB147" s="31">
        <f>MAX(AQ$17:AQ147)</f>
        <v>3.3591409290870216</v>
      </c>
      <c r="BC147" s="31">
        <f>MAX(AR$17:AR147)</f>
        <v>2.8497160947741067</v>
      </c>
      <c r="BD147" s="31">
        <f>MAX(AS$17:AS147)</f>
        <v>1.2376229712026849</v>
      </c>
      <c r="BE147" s="32">
        <f>MAX(AT$17:AT147)</f>
        <v>4.0864355576974889</v>
      </c>
      <c r="BF147" s="32">
        <f>MAX(AU$17:AU147)</f>
        <v>2.0997448953802285</v>
      </c>
      <c r="BG147" s="32">
        <f>MAX(AV$17:AV147)</f>
        <v>2.1606767666362949</v>
      </c>
      <c r="BH147" s="33">
        <f>MAX(AW$17:AW147)</f>
        <v>3.2299586887172573</v>
      </c>
      <c r="BI147" s="33">
        <f>MAX(AX$17:AX147)</f>
        <v>2.7301643209045681</v>
      </c>
      <c r="BJ147" s="33">
        <f>MAX(AY$17:AY147)</f>
        <v>2.0115993158756273</v>
      </c>
      <c r="BK147" s="34">
        <f>MAX(AZ$17:AZ147)</f>
        <v>3.0359487444831323</v>
      </c>
      <c r="BM147" s="7">
        <f t="shared" si="210"/>
        <v>0</v>
      </c>
      <c r="BN147" s="7">
        <f t="shared" si="210"/>
        <v>0</v>
      </c>
      <c r="BO147" s="7">
        <f t="shared" si="210"/>
        <v>0.44342967369273939</v>
      </c>
      <c r="BP147" s="9">
        <f t="shared" si="210"/>
        <v>0</v>
      </c>
      <c r="BQ147" s="9">
        <f t="shared" si="210"/>
        <v>2.6784670797774766E-2</v>
      </c>
      <c r="BR147" s="9">
        <f t="shared" si="210"/>
        <v>0</v>
      </c>
      <c r="BS147" s="10">
        <f t="shared" si="210"/>
        <v>0</v>
      </c>
      <c r="BT147" s="10">
        <f t="shared" si="167"/>
        <v>1.3326082945060344E-2</v>
      </c>
      <c r="BU147" s="10">
        <f t="shared" si="167"/>
        <v>0</v>
      </c>
      <c r="BV147" s="13">
        <f t="shared" si="167"/>
        <v>0</v>
      </c>
      <c r="BX147" s="72">
        <f t="shared" si="213"/>
        <v>3.2335107198599999E-2</v>
      </c>
      <c r="BY147" s="72">
        <f t="shared" si="213"/>
        <v>2.5218424297800001E-3</v>
      </c>
      <c r="BZ147" s="72">
        <f t="shared" si="213"/>
        <v>-2.7363683911528387E-2</v>
      </c>
      <c r="CA147" s="9">
        <f t="shared" si="213"/>
        <v>2.4094763530999999E-2</v>
      </c>
      <c r="CB147" s="9">
        <f t="shared" si="213"/>
        <v>3.8174887454425641E-2</v>
      </c>
      <c r="CC147" s="9">
        <f t="shared" si="213"/>
        <v>2.6822603609599999E-2</v>
      </c>
      <c r="CD147" s="10">
        <f t="shared" si="213"/>
        <v>3.2669600844299998E-2</v>
      </c>
      <c r="CE147" s="10">
        <f t="shared" si="170"/>
        <v>1.07160873129E-2</v>
      </c>
      <c r="CF147" s="10">
        <f t="shared" si="170"/>
        <v>1.11739509801E-2</v>
      </c>
      <c r="CG147" s="13">
        <f t="shared" si="170"/>
        <v>2.6427039444499999E-2</v>
      </c>
      <c r="CI147" s="31">
        <f t="shared" ref="CI147:CR162" si="264">CI146*(1+BX147)</f>
        <v>3.1911546618578845</v>
      </c>
      <c r="CJ147" s="31">
        <f t="shared" si="264"/>
        <v>2.8497160947741067</v>
      </c>
      <c r="CK147" s="31">
        <f t="shared" si="264"/>
        <v>1.0874669049041674</v>
      </c>
      <c r="CL147" s="32">
        <f t="shared" si="264"/>
        <v>3.5180619641777535</v>
      </c>
      <c r="CM147" s="32">
        <f t="shared" si="264"/>
        <v>1.836285547234304</v>
      </c>
      <c r="CN147" s="32">
        <f t="shared" si="264"/>
        <v>2.852853146463044</v>
      </c>
      <c r="CO147" s="33">
        <f t="shared" si="264"/>
        <v>2.9621155495002993</v>
      </c>
      <c r="CP147" s="33">
        <f t="shared" si="264"/>
        <v>2.665613651342019</v>
      </c>
      <c r="CQ147" s="33">
        <f t="shared" si="264"/>
        <v>1.9865039901882322</v>
      </c>
      <c r="CR147" s="34">
        <f t="shared" si="264"/>
        <v>2.9671623123827939</v>
      </c>
      <c r="CT147" s="31">
        <f>MAX(CI$17:CI147)</f>
        <v>3.1911546618578845</v>
      </c>
      <c r="CU147" s="31">
        <f>MAX(CJ$17:CJ147)</f>
        <v>2.8497160947741067</v>
      </c>
      <c r="CV147" s="31">
        <f>MAX(CK$17:CK147)</f>
        <v>1.3129890917897336</v>
      </c>
      <c r="CW147" s="32">
        <f>MAX(CL$17:CL147)</f>
        <v>3.5180619641777535</v>
      </c>
      <c r="CX147" s="32">
        <f>MAX(CM$17:CM147)</f>
        <v>1.881457208478811</v>
      </c>
      <c r="CY147" s="32">
        <f>MAX(CN$17:CN147)</f>
        <v>2.852853146463044</v>
      </c>
      <c r="CZ147" s="33">
        <f>MAX(CO$17:CO147)</f>
        <v>2.9621155495002993</v>
      </c>
      <c r="DA147" s="33">
        <f>MAX(CP$17:CP147)</f>
        <v>2.7016156049796476</v>
      </c>
      <c r="DB147" s="33">
        <f>MAX(CQ$17:CQ147)</f>
        <v>1.9865039901882322</v>
      </c>
      <c r="DC147" s="34">
        <f>MAX(CR$17:CR147)</f>
        <v>2.9671623123827939</v>
      </c>
      <c r="DE147" s="7">
        <f t="shared" si="211"/>
        <v>0</v>
      </c>
      <c r="DF147" s="7">
        <f t="shared" si="211"/>
        <v>0</v>
      </c>
      <c r="DG147" s="7">
        <f t="shared" si="211"/>
        <v>0.17176242232001879</v>
      </c>
      <c r="DH147" s="9">
        <f t="shared" si="211"/>
        <v>0</v>
      </c>
      <c r="DI147" s="9">
        <f t="shared" si="211"/>
        <v>2.4008869848827989E-2</v>
      </c>
      <c r="DJ147" s="9">
        <f t="shared" si="211"/>
        <v>0</v>
      </c>
      <c r="DK147" s="10">
        <f t="shared" si="211"/>
        <v>0</v>
      </c>
      <c r="DL147" s="10">
        <f t="shared" si="168"/>
        <v>1.3326082945060502E-2</v>
      </c>
      <c r="DM147" s="10">
        <f t="shared" si="168"/>
        <v>0</v>
      </c>
      <c r="DN147" s="13">
        <f t="shared" si="168"/>
        <v>0</v>
      </c>
      <c r="DP147" s="31">
        <f t="shared" si="252"/>
        <v>1</v>
      </c>
      <c r="DQ147" s="31">
        <f t="shared" si="253"/>
        <v>1</v>
      </c>
      <c r="DR147" s="31">
        <f t="shared" si="254"/>
        <v>0.36869898162124931</v>
      </c>
      <c r="DS147" s="32">
        <f t="shared" si="255"/>
        <v>1</v>
      </c>
      <c r="DT147" s="32">
        <f t="shared" si="256"/>
        <v>0.69587756575031012</v>
      </c>
      <c r="DU147" s="32">
        <f t="shared" si="257"/>
        <v>1</v>
      </c>
      <c r="DV147" s="33">
        <f t="shared" si="258"/>
        <v>1</v>
      </c>
      <c r="DW147" s="33">
        <f t="shared" si="259"/>
        <v>1</v>
      </c>
      <c r="DX147" s="33">
        <f t="shared" si="260"/>
        <v>1</v>
      </c>
      <c r="DY147" s="34">
        <f t="shared" si="261"/>
        <v>1</v>
      </c>
      <c r="EA147" s="72">
        <f t="shared" ref="EA147:EJ147" si="265">STDEV(U135:U146)*SQRT(12)</f>
        <v>4.7428696817126977E-2</v>
      </c>
      <c r="EB147" s="72">
        <f t="shared" si="265"/>
        <v>2.2293442353958779E-2</v>
      </c>
      <c r="EC147" s="72">
        <f t="shared" si="265"/>
        <v>0.11593701463100764</v>
      </c>
      <c r="ED147" s="74">
        <f t="shared" si="265"/>
        <v>2.7412609540301017E-2</v>
      </c>
      <c r="EE147" s="74">
        <f t="shared" si="265"/>
        <v>0.1322029160180366</v>
      </c>
      <c r="EF147" s="74">
        <f t="shared" si="265"/>
        <v>6.7459735386695474E-2</v>
      </c>
      <c r="EG147" s="75">
        <f t="shared" si="265"/>
        <v>2.1727247227816743E-2</v>
      </c>
      <c r="EH147" s="75">
        <f t="shared" si="265"/>
        <v>2.7126025725362591E-2</v>
      </c>
      <c r="EI147" s="75">
        <f t="shared" si="265"/>
        <v>2.4625349940591578E-2</v>
      </c>
      <c r="EJ147" s="76">
        <f t="shared" si="265"/>
        <v>2.9281171870404112E-2</v>
      </c>
    </row>
    <row r="148" spans="1:140" x14ac:dyDescent="0.25">
      <c r="A148" s="3">
        <v>38352</v>
      </c>
      <c r="B148" s="4"/>
      <c r="C148" s="22">
        <v>1.6000000000000001E-3</v>
      </c>
      <c r="D148" s="22"/>
      <c r="E148" s="22">
        <v>3.3599999999999998E-2</v>
      </c>
      <c r="F148" s="22">
        <v>1.9E-3</v>
      </c>
      <c r="G148" s="22">
        <v>-3.4999999999999996E-3</v>
      </c>
      <c r="H148" s="22">
        <v>-2.8300000000000002E-2</v>
      </c>
      <c r="J148" s="7">
        <v>2.5679350788199998E-2</v>
      </c>
      <c r="K148" s="7">
        <v>8.4988501664500001E-3</v>
      </c>
      <c r="L148" s="7">
        <v>-4.8753492613900003E-2</v>
      </c>
      <c r="M148" s="9">
        <v>7.1053795739200003E-3</v>
      </c>
      <c r="N148" s="9">
        <v>7.1758104875099997E-3</v>
      </c>
      <c r="O148" s="9">
        <v>1.3861529456100001E-2</v>
      </c>
      <c r="P148" s="10">
        <v>2.2701216918700001E-2</v>
      </c>
      <c r="Q148" s="10">
        <v>6.8469213520800003E-3</v>
      </c>
      <c r="R148" s="10">
        <v>6.0234780875700004E-3</v>
      </c>
      <c r="S148" s="13">
        <v>1.5983790064300001E-2</v>
      </c>
      <c r="T148" s="27"/>
      <c r="U148" s="7">
        <f t="shared" si="240"/>
        <v>2.4079350788199998E-2</v>
      </c>
      <c r="V148" s="7">
        <f t="shared" si="240"/>
        <v>6.8988501664500003E-3</v>
      </c>
      <c r="W148" s="7">
        <f t="shared" si="240"/>
        <v>-5.03534926139E-2</v>
      </c>
      <c r="X148" s="9">
        <f t="shared" si="240"/>
        <v>5.5053795739200004E-3</v>
      </c>
      <c r="Y148" s="9">
        <f t="shared" si="240"/>
        <v>5.5758104875099999E-3</v>
      </c>
      <c r="Z148" s="9">
        <f t="shared" si="238"/>
        <v>1.22615294561E-2</v>
      </c>
      <c r="AA148" s="10">
        <f t="shared" si="238"/>
        <v>2.1101216918700001E-2</v>
      </c>
      <c r="AB148" s="10">
        <f t="shared" si="238"/>
        <v>5.2469213520800004E-3</v>
      </c>
      <c r="AC148" s="10">
        <f t="shared" si="238"/>
        <v>4.4234780875700005E-3</v>
      </c>
      <c r="AD148" s="13">
        <f t="shared" si="238"/>
        <v>1.43837900643E-2</v>
      </c>
      <c r="AF148" s="7">
        <f t="shared" si="251"/>
        <v>5.9746360207564471E-3</v>
      </c>
      <c r="AG148" s="7">
        <f t="shared" si="241"/>
        <v>-4.3215842225078575E-4</v>
      </c>
      <c r="AH148" s="7">
        <f t="shared" si="242"/>
        <v>-2.117805847157294E-2</v>
      </c>
      <c r="AI148" s="9">
        <f t="shared" si="243"/>
        <v>-5.8678191981018429E-3</v>
      </c>
      <c r="AJ148" s="9">
        <f t="shared" si="244"/>
        <v>5.0318643455938058E-3</v>
      </c>
      <c r="AK148" s="9">
        <f t="shared" si="245"/>
        <v>-7.3737292941992248E-3</v>
      </c>
      <c r="AL148" s="10">
        <f t="shared" si="246"/>
        <v>8.7584608650974442E-3</v>
      </c>
      <c r="AM148" s="10">
        <f t="shared" si="247"/>
        <v>-3.2980304242790828E-3</v>
      </c>
      <c r="AN148" s="10">
        <f t="shared" si="248"/>
        <v>-1.0594899380123078E-3</v>
      </c>
      <c r="AO148" s="13">
        <f t="shared" si="249"/>
        <v>1.6016619993774028E-3</v>
      </c>
      <c r="AQ148" s="31">
        <f t="shared" si="263"/>
        <v>3.4454014873520475</v>
      </c>
      <c r="AR148" s="31">
        <f t="shared" si="263"/>
        <v>2.873935404880513</v>
      </c>
      <c r="AS148" s="31">
        <f t="shared" si="263"/>
        <v>0.65524163436036864</v>
      </c>
      <c r="AT148" s="32">
        <f t="shared" si="263"/>
        <v>4.1154712334392931</v>
      </c>
      <c r="AU148" s="32">
        <f t="shared" si="263"/>
        <v>2.0581677164556811</v>
      </c>
      <c r="AV148" s="32">
        <f t="shared" si="263"/>
        <v>2.1906270512821346</v>
      </c>
      <c r="AW148" s="33">
        <f t="shared" si="263"/>
        <v>3.3032826815482674</v>
      </c>
      <c r="AX148" s="33">
        <f t="shared" si="263"/>
        <v>2.7122260376886973</v>
      </c>
      <c r="AY148" s="33">
        <f t="shared" si="263"/>
        <v>2.0237161402757753</v>
      </c>
      <c r="AZ148" s="34">
        <f t="shared" si="263"/>
        <v>3.0844747118609259</v>
      </c>
      <c r="BB148" s="31">
        <f>MAX(AQ$17:AQ148)</f>
        <v>3.4454014873520475</v>
      </c>
      <c r="BC148" s="31">
        <f>MAX(AR$17:AR148)</f>
        <v>2.873935404880513</v>
      </c>
      <c r="BD148" s="31">
        <f>MAX(AS$17:AS148)</f>
        <v>1.2376229712026849</v>
      </c>
      <c r="BE148" s="32">
        <f>MAX(AT$17:AT148)</f>
        <v>4.1154712334392931</v>
      </c>
      <c r="BF148" s="32">
        <f>MAX(AU$17:AU148)</f>
        <v>2.0997448953802285</v>
      </c>
      <c r="BG148" s="32">
        <f>MAX(AV$17:AV148)</f>
        <v>2.1906270512821346</v>
      </c>
      <c r="BH148" s="33">
        <f>MAX(AW$17:AW148)</f>
        <v>3.3032826815482674</v>
      </c>
      <c r="BI148" s="33">
        <f>MAX(AX$17:AX148)</f>
        <v>2.7301643209045681</v>
      </c>
      <c r="BJ148" s="33">
        <f>MAX(AY$17:AY148)</f>
        <v>2.0237161402757753</v>
      </c>
      <c r="BK148" s="34">
        <f>MAX(AZ$17:AZ148)</f>
        <v>3.0844747118609259</v>
      </c>
      <c r="BM148" s="7">
        <f t="shared" si="210"/>
        <v>0</v>
      </c>
      <c r="BN148" s="7">
        <f t="shared" si="210"/>
        <v>0</v>
      </c>
      <c r="BO148" s="7">
        <f t="shared" si="210"/>
        <v>0.47056442098547635</v>
      </c>
      <c r="BP148" s="9">
        <f t="shared" si="210"/>
        <v>0</v>
      </c>
      <c r="BQ148" s="9">
        <f t="shared" si="210"/>
        <v>1.9801062031880045E-2</v>
      </c>
      <c r="BR148" s="9">
        <f t="shared" si="210"/>
        <v>0</v>
      </c>
      <c r="BS148" s="10">
        <f t="shared" si="210"/>
        <v>0</v>
      </c>
      <c r="BT148" s="10">
        <f t="shared" si="167"/>
        <v>6.5704042348364534E-3</v>
      </c>
      <c r="BU148" s="10">
        <f t="shared" si="167"/>
        <v>0</v>
      </c>
      <c r="BV148" s="13">
        <f t="shared" si="167"/>
        <v>0</v>
      </c>
      <c r="BX148" s="72">
        <f t="shared" si="213"/>
        <v>2.5679350788199998E-2</v>
      </c>
      <c r="BY148" s="72">
        <f t="shared" si="213"/>
        <v>8.4988501664500001E-3</v>
      </c>
      <c r="BZ148" s="72">
        <f t="shared" si="213"/>
        <v>-1.6965281447818028E-2</v>
      </c>
      <c r="CA148" s="9">
        <f t="shared" si="213"/>
        <v>7.1053795739200003E-3</v>
      </c>
      <c r="CB148" s="9">
        <f t="shared" si="213"/>
        <v>5.4800814291335086E-3</v>
      </c>
      <c r="CC148" s="9">
        <f t="shared" si="213"/>
        <v>1.3861529456100001E-2</v>
      </c>
      <c r="CD148" s="10">
        <f t="shared" si="213"/>
        <v>2.2701216918700001E-2</v>
      </c>
      <c r="CE148" s="10">
        <f t="shared" si="170"/>
        <v>6.8469213520800003E-3</v>
      </c>
      <c r="CF148" s="10">
        <f t="shared" si="170"/>
        <v>6.0234780875700004E-3</v>
      </c>
      <c r="CG148" s="13">
        <f t="shared" si="170"/>
        <v>1.5983790064300001E-2</v>
      </c>
      <c r="CI148" s="31">
        <f t="shared" si="264"/>
        <v>3.2731014418391329</v>
      </c>
      <c r="CJ148" s="31">
        <f t="shared" si="264"/>
        <v>2.873935404880513</v>
      </c>
      <c r="CK148" s="31">
        <f t="shared" si="264"/>
        <v>1.0690177227972806</v>
      </c>
      <c r="CL148" s="32">
        <f t="shared" si="264"/>
        <v>3.5430591297978071</v>
      </c>
      <c r="CM148" s="32">
        <f t="shared" si="264"/>
        <v>1.8463485415602892</v>
      </c>
      <c r="CN148" s="32">
        <f t="shared" si="264"/>
        <v>2.892398054386669</v>
      </c>
      <c r="CO148" s="33">
        <f t="shared" si="264"/>
        <v>3.0293591771277599</v>
      </c>
      <c r="CP148" s="33">
        <f t="shared" si="264"/>
        <v>2.6838648983677889</v>
      </c>
      <c r="CQ148" s="33">
        <f t="shared" si="264"/>
        <v>1.9984696534440016</v>
      </c>
      <c r="CR148" s="34">
        <f t="shared" si="264"/>
        <v>3.0145888118706234</v>
      </c>
      <c r="CT148" s="31">
        <f>MAX(CI$17:CI148)</f>
        <v>3.2731014418391329</v>
      </c>
      <c r="CU148" s="31">
        <f>MAX(CJ$17:CJ148)</f>
        <v>2.873935404880513</v>
      </c>
      <c r="CV148" s="31">
        <f>MAX(CK$17:CK148)</f>
        <v>1.3129890917897336</v>
      </c>
      <c r="CW148" s="32">
        <f>MAX(CL$17:CL148)</f>
        <v>3.5430591297978071</v>
      </c>
      <c r="CX148" s="32">
        <f>MAX(CM$17:CM148)</f>
        <v>1.881457208478811</v>
      </c>
      <c r="CY148" s="32">
        <f>MAX(CN$17:CN148)</f>
        <v>2.892398054386669</v>
      </c>
      <c r="CZ148" s="33">
        <f>MAX(CO$17:CO148)</f>
        <v>3.0293591771277599</v>
      </c>
      <c r="DA148" s="33">
        <f>MAX(CP$17:CP148)</f>
        <v>2.7016156049796476</v>
      </c>
      <c r="DB148" s="33">
        <f>MAX(CQ$17:CQ148)</f>
        <v>1.9984696534440016</v>
      </c>
      <c r="DC148" s="34">
        <f>MAX(CR$17:CR148)</f>
        <v>3.0145888118706234</v>
      </c>
      <c r="DE148" s="7">
        <f t="shared" si="211"/>
        <v>0</v>
      </c>
      <c r="DF148" s="7">
        <f t="shared" si="211"/>
        <v>0</v>
      </c>
      <c r="DG148" s="7">
        <f t="shared" si="211"/>
        <v>0.18581370593101879</v>
      </c>
      <c r="DH148" s="9">
        <f t="shared" si="211"/>
        <v>0</v>
      </c>
      <c r="DI148" s="9">
        <f t="shared" si="211"/>
        <v>1.8660358981487445E-2</v>
      </c>
      <c r="DJ148" s="9">
        <f t="shared" si="211"/>
        <v>0</v>
      </c>
      <c r="DK148" s="10">
        <f t="shared" si="211"/>
        <v>0</v>
      </c>
      <c r="DL148" s="10">
        <f t="shared" si="168"/>
        <v>6.5704042348365315E-3</v>
      </c>
      <c r="DM148" s="10">
        <f t="shared" si="168"/>
        <v>0</v>
      </c>
      <c r="DN148" s="13">
        <f t="shared" si="168"/>
        <v>0</v>
      </c>
      <c r="DP148" s="31">
        <f t="shared" si="252"/>
        <v>1</v>
      </c>
      <c r="DQ148" s="31">
        <f t="shared" si="253"/>
        <v>1</v>
      </c>
      <c r="DR148" s="31">
        <f t="shared" si="254"/>
        <v>0.27396021636221646</v>
      </c>
      <c r="DS148" s="32">
        <f t="shared" si="255"/>
        <v>1</v>
      </c>
      <c r="DT148" s="32">
        <f t="shared" si="256"/>
        <v>0.65901863743824196</v>
      </c>
      <c r="DU148" s="32">
        <f t="shared" si="257"/>
        <v>1</v>
      </c>
      <c r="DV148" s="33">
        <f t="shared" si="258"/>
        <v>1</v>
      </c>
      <c r="DW148" s="33">
        <f t="shared" si="259"/>
        <v>1</v>
      </c>
      <c r="DX148" s="33">
        <f t="shared" si="260"/>
        <v>1</v>
      </c>
      <c r="DY148" s="34">
        <f t="shared" si="261"/>
        <v>1</v>
      </c>
      <c r="EA148" s="72">
        <f t="shared" ref="EA148:EJ148" si="266">STDEV(U136:U147)*SQRT(12)</f>
        <v>5.2525189214329686E-2</v>
      </c>
      <c r="EB148" s="72">
        <f t="shared" si="266"/>
        <v>2.2496143599115566E-2</v>
      </c>
      <c r="EC148" s="72">
        <f t="shared" si="266"/>
        <v>0.1389329389807093</v>
      </c>
      <c r="ED148" s="74">
        <f t="shared" si="266"/>
        <v>3.2350786599535671E-2</v>
      </c>
      <c r="EE148" s="74">
        <f t="shared" si="266"/>
        <v>0.14230231895117307</v>
      </c>
      <c r="EF148" s="74">
        <f t="shared" si="266"/>
        <v>6.9266592599931801E-2</v>
      </c>
      <c r="EG148" s="75">
        <f t="shared" si="266"/>
        <v>3.1712256292534088E-2</v>
      </c>
      <c r="EH148" s="75">
        <f t="shared" si="266"/>
        <v>2.6104867334672679E-2</v>
      </c>
      <c r="EI148" s="75">
        <f t="shared" si="266"/>
        <v>2.5201120271367596E-2</v>
      </c>
      <c r="EJ148" s="76">
        <f t="shared" si="266"/>
        <v>3.4867821864459983E-2</v>
      </c>
    </row>
    <row r="149" spans="1:140" x14ac:dyDescent="0.25">
      <c r="A149" s="3">
        <v>38383</v>
      </c>
      <c r="B149" s="4"/>
      <c r="C149" s="22">
        <v>1.6000000000000001E-3</v>
      </c>
      <c r="D149" s="22"/>
      <c r="E149" s="22">
        <v>-2.8199999999999999E-2</v>
      </c>
      <c r="F149" s="22">
        <v>-1.6200000000000003E-2</v>
      </c>
      <c r="G149" s="22">
        <v>2.4900000000000002E-2</v>
      </c>
      <c r="H149" s="22">
        <v>3.1200000000000002E-2</v>
      </c>
      <c r="J149" s="7">
        <v>-8.6216754900200008E-3</v>
      </c>
      <c r="K149" s="7">
        <v>3.3231509057500002E-3</v>
      </c>
      <c r="L149" s="7">
        <v>6.9354040800299999E-2</v>
      </c>
      <c r="M149" s="9">
        <v>6.7083650143899996E-3</v>
      </c>
      <c r="N149" s="9">
        <v>-5.4155932418999998E-2</v>
      </c>
      <c r="O149" s="9">
        <v>1.1053210913200001E-2</v>
      </c>
      <c r="P149" s="10">
        <v>1.79315340876E-3</v>
      </c>
      <c r="Q149" s="10">
        <v>-8.1797882878600001E-3</v>
      </c>
      <c r="R149" s="10">
        <v>6.9514249332699996E-4</v>
      </c>
      <c r="S149" s="13">
        <v>-3.5953828494899999E-3</v>
      </c>
      <c r="T149" s="27"/>
      <c r="U149" s="7">
        <f t="shared" si="240"/>
        <v>-1.0221675490020002E-2</v>
      </c>
      <c r="V149" s="7">
        <f t="shared" si="240"/>
        <v>1.7231509057500001E-3</v>
      </c>
      <c r="W149" s="7">
        <f t="shared" si="240"/>
        <v>6.7754040800299994E-2</v>
      </c>
      <c r="X149" s="9">
        <f t="shared" si="240"/>
        <v>5.1083650143899997E-3</v>
      </c>
      <c r="Y149" s="9">
        <f t="shared" si="240"/>
        <v>-5.5755932418999996E-2</v>
      </c>
      <c r="Z149" s="9">
        <f t="shared" si="238"/>
        <v>9.4532109132000001E-3</v>
      </c>
      <c r="AA149" s="10">
        <f t="shared" si="238"/>
        <v>1.9315340875999997E-4</v>
      </c>
      <c r="AB149" s="10">
        <f t="shared" si="238"/>
        <v>-9.7797882878600008E-3</v>
      </c>
      <c r="AC149" s="10">
        <f t="shared" si="238"/>
        <v>-9.0485750667300012E-4</v>
      </c>
      <c r="AD149" s="13">
        <f t="shared" si="238"/>
        <v>-5.1953828494900002E-3</v>
      </c>
      <c r="AF149" s="7">
        <f t="shared" si="251"/>
        <v>8.1076695351655834E-5</v>
      </c>
      <c r="AG149" s="7">
        <f t="shared" si="241"/>
        <v>6.2215619123030808E-3</v>
      </c>
      <c r="AH149" s="7">
        <f t="shared" si="242"/>
        <v>4.3993745241322983E-2</v>
      </c>
      <c r="AI149" s="9">
        <f t="shared" si="243"/>
        <v>3.0894553598588914E-3</v>
      </c>
      <c r="AJ149" s="9">
        <f t="shared" si="244"/>
        <v>-6.0694218986099981E-2</v>
      </c>
      <c r="AK149" s="9">
        <f t="shared" si="245"/>
        <v>2.3449091800828714E-2</v>
      </c>
      <c r="AL149" s="10">
        <f t="shared" si="246"/>
        <v>4.1479608359255085E-3</v>
      </c>
      <c r="AM149" s="10">
        <f t="shared" si="247"/>
        <v>-7.5890512620121475E-3</v>
      </c>
      <c r="AN149" s="10">
        <f t="shared" si="248"/>
        <v>1.5316719280635428E-3</v>
      </c>
      <c r="AO149" s="13">
        <f t="shared" si="249"/>
        <v>2.9870761076792283E-5</v>
      </c>
      <c r="AQ149" s="31">
        <f t="shared" si="263"/>
        <v>3.415696353795266</v>
      </c>
      <c r="AR149" s="31">
        <f t="shared" si="263"/>
        <v>2.8834859259243091</v>
      </c>
      <c r="AS149" s="31">
        <f t="shared" si="263"/>
        <v>0.70068528940385288</v>
      </c>
      <c r="AT149" s="32">
        <f t="shared" si="263"/>
        <v>4.143079316679426</v>
      </c>
      <c r="AU149" s="32">
        <f t="shared" si="263"/>
        <v>1.9467057246963397</v>
      </c>
      <c r="AV149" s="32">
        <f t="shared" si="263"/>
        <v>2.2148405141121175</v>
      </c>
      <c r="AW149" s="33">
        <f t="shared" si="263"/>
        <v>3.3092059741487838</v>
      </c>
      <c r="AX149" s="33">
        <f t="shared" si="263"/>
        <v>2.6900406029115822</v>
      </c>
      <c r="AY149" s="33">
        <f t="shared" si="263"/>
        <v>2.0251229113593125</v>
      </c>
      <c r="AZ149" s="34">
        <f t="shared" si="263"/>
        <v>3.0733848443822156</v>
      </c>
      <c r="BB149" s="31">
        <f>MAX(AQ$17:AQ149)</f>
        <v>3.4454014873520475</v>
      </c>
      <c r="BC149" s="31">
        <f>MAX(AR$17:AR149)</f>
        <v>2.8834859259243091</v>
      </c>
      <c r="BD149" s="31">
        <f>MAX(AS$17:AS149)</f>
        <v>1.2376229712026849</v>
      </c>
      <c r="BE149" s="32">
        <f>MAX(AT$17:AT149)</f>
        <v>4.143079316679426</v>
      </c>
      <c r="BF149" s="32">
        <f>MAX(AU$17:AU149)</f>
        <v>2.0997448953802285</v>
      </c>
      <c r="BG149" s="32">
        <f>MAX(AV$17:AV149)</f>
        <v>2.2148405141121175</v>
      </c>
      <c r="BH149" s="33">
        <f>MAX(AW$17:AW149)</f>
        <v>3.3092059741487838</v>
      </c>
      <c r="BI149" s="33">
        <f>MAX(AX$17:AX149)</f>
        <v>2.7301643209045681</v>
      </c>
      <c r="BJ149" s="33">
        <f>MAX(AY$17:AY149)</f>
        <v>2.0251229113593125</v>
      </c>
      <c r="BK149" s="34">
        <f>MAX(AZ$17:AZ149)</f>
        <v>3.0844747118609259</v>
      </c>
      <c r="BM149" s="7">
        <f t="shared" si="210"/>
        <v>8.6216754900199713E-3</v>
      </c>
      <c r="BN149" s="7">
        <f t="shared" si="210"/>
        <v>0</v>
      </c>
      <c r="BO149" s="7">
        <f t="shared" si="210"/>
        <v>0.43384592423737262</v>
      </c>
      <c r="BP149" s="9">
        <f t="shared" si="210"/>
        <v>0</v>
      </c>
      <c r="BQ149" s="9">
        <f t="shared" si="210"/>
        <v>7.2884649473657082E-2</v>
      </c>
      <c r="BR149" s="9">
        <f t="shared" si="210"/>
        <v>0</v>
      </c>
      <c r="BS149" s="10">
        <f t="shared" si="210"/>
        <v>0</v>
      </c>
      <c r="BT149" s="10">
        <f t="shared" si="167"/>
        <v>1.469644800708989E-2</v>
      </c>
      <c r="BU149" s="10">
        <f t="shared" si="167"/>
        <v>0</v>
      </c>
      <c r="BV149" s="13">
        <f t="shared" si="167"/>
        <v>3.5953828494899812E-3</v>
      </c>
      <c r="BX149" s="72">
        <f t="shared" si="213"/>
        <v>-8.6216754900200008E-3</v>
      </c>
      <c r="BY149" s="72">
        <f t="shared" si="213"/>
        <v>3.3231509057500002E-3</v>
      </c>
      <c r="BZ149" s="72">
        <f t="shared" si="213"/>
        <v>2.0161911677064628E-2</v>
      </c>
      <c r="CA149" s="9">
        <f t="shared" si="213"/>
        <v>6.7083650143899996E-3</v>
      </c>
      <c r="CB149" s="9">
        <f t="shared" si="213"/>
        <v>-3.5144198611868079E-2</v>
      </c>
      <c r="CC149" s="9">
        <f t="shared" si="213"/>
        <v>1.1053210913200001E-2</v>
      </c>
      <c r="CD149" s="10">
        <f t="shared" si="213"/>
        <v>1.79315340876E-3</v>
      </c>
      <c r="CE149" s="10">
        <f t="shared" si="170"/>
        <v>-8.1797882878600001E-3</v>
      </c>
      <c r="CF149" s="10">
        <f t="shared" si="170"/>
        <v>6.9514249332699996E-4</v>
      </c>
      <c r="CG149" s="13">
        <f t="shared" si="170"/>
        <v>-3.5953828494900003E-3</v>
      </c>
      <c r="CI149" s="31">
        <f t="shared" si="264"/>
        <v>3.2448818233616792</v>
      </c>
      <c r="CJ149" s="31">
        <f t="shared" si="264"/>
        <v>2.8834859259243091</v>
      </c>
      <c r="CK149" s="31">
        <f t="shared" si="264"/>
        <v>1.090571163705536</v>
      </c>
      <c r="CL149" s="32">
        <f t="shared" si="264"/>
        <v>3.5668272637080576</v>
      </c>
      <c r="CM149" s="32">
        <f t="shared" si="264"/>
        <v>1.7814601017089613</v>
      </c>
      <c r="CN149" s="32">
        <f t="shared" si="264"/>
        <v>2.9243683401267342</v>
      </c>
      <c r="CO149" s="33">
        <f t="shared" si="264"/>
        <v>3.0347912828625851</v>
      </c>
      <c r="CP149" s="33">
        <f t="shared" si="264"/>
        <v>2.6619114517059215</v>
      </c>
      <c r="CQ149" s="33">
        <f t="shared" si="264"/>
        <v>1.9998588746217352</v>
      </c>
      <c r="CR149" s="34">
        <f t="shared" si="264"/>
        <v>3.0037502109581595</v>
      </c>
      <c r="CT149" s="31">
        <f>MAX(CI$17:CI149)</f>
        <v>3.2731014418391329</v>
      </c>
      <c r="CU149" s="31">
        <f>MAX(CJ$17:CJ149)</f>
        <v>2.8834859259243091</v>
      </c>
      <c r="CV149" s="31">
        <f>MAX(CK$17:CK149)</f>
        <v>1.3129890917897336</v>
      </c>
      <c r="CW149" s="32">
        <f>MAX(CL$17:CL149)</f>
        <v>3.5668272637080576</v>
      </c>
      <c r="CX149" s="32">
        <f>MAX(CM$17:CM149)</f>
        <v>1.881457208478811</v>
      </c>
      <c r="CY149" s="32">
        <f>MAX(CN$17:CN149)</f>
        <v>2.9243683401267342</v>
      </c>
      <c r="CZ149" s="33">
        <f>MAX(CO$17:CO149)</f>
        <v>3.0347912828625851</v>
      </c>
      <c r="DA149" s="33">
        <f>MAX(CP$17:CP149)</f>
        <v>2.7016156049796476</v>
      </c>
      <c r="DB149" s="33">
        <f>MAX(CQ$17:CQ149)</f>
        <v>1.9998588746217352</v>
      </c>
      <c r="DC149" s="34">
        <f>MAX(CR$17:CR149)</f>
        <v>3.0145888118706234</v>
      </c>
      <c r="DE149" s="7">
        <f t="shared" si="211"/>
        <v>8.6216754900200355E-3</v>
      </c>
      <c r="DF149" s="7">
        <f t="shared" si="211"/>
        <v>0</v>
      </c>
      <c r="DG149" s="7">
        <f t="shared" si="211"/>
        <v>0.1693981537813235</v>
      </c>
      <c r="DH149" s="9">
        <f t="shared" si="211"/>
        <v>0</v>
      </c>
      <c r="DI149" s="9">
        <f t="shared" si="211"/>
        <v>5.3148754231141425E-2</v>
      </c>
      <c r="DJ149" s="9">
        <f t="shared" si="211"/>
        <v>0</v>
      </c>
      <c r="DK149" s="10">
        <f t="shared" si="211"/>
        <v>0</v>
      </c>
      <c r="DL149" s="10">
        <f t="shared" si="168"/>
        <v>1.4696448007089901E-2</v>
      </c>
      <c r="DM149" s="10">
        <f t="shared" si="168"/>
        <v>0</v>
      </c>
      <c r="DN149" s="13">
        <f t="shared" si="168"/>
        <v>3.5953828494899461E-3</v>
      </c>
      <c r="DP149" s="31">
        <f t="shared" si="252"/>
        <v>1</v>
      </c>
      <c r="DQ149" s="31">
        <f t="shared" si="253"/>
        <v>1</v>
      </c>
      <c r="DR149" s="31">
        <f t="shared" si="254"/>
        <v>0.30683415665236979</v>
      </c>
      <c r="DS149" s="32">
        <f t="shared" si="255"/>
        <v>1</v>
      </c>
      <c r="DT149" s="32">
        <f t="shared" si="256"/>
        <v>0.61580227437859802</v>
      </c>
      <c r="DU149" s="32">
        <f t="shared" si="257"/>
        <v>1</v>
      </c>
      <c r="DV149" s="33">
        <f t="shared" si="258"/>
        <v>1</v>
      </c>
      <c r="DW149" s="33">
        <f t="shared" si="259"/>
        <v>1</v>
      </c>
      <c r="DX149" s="33">
        <f t="shared" si="260"/>
        <v>1</v>
      </c>
      <c r="DY149" s="34">
        <f t="shared" si="261"/>
        <v>1</v>
      </c>
      <c r="EA149" s="72">
        <f t="shared" ref="EA149:EJ149" si="267">STDEV(U137:U148)*SQRT(12)</f>
        <v>5.2827889750562386E-2</v>
      </c>
      <c r="EB149" s="72">
        <f t="shared" si="267"/>
        <v>2.2233943405106649E-2</v>
      </c>
      <c r="EC149" s="72">
        <f t="shared" si="267"/>
        <v>0.14188103832547222</v>
      </c>
      <c r="ED149" s="74">
        <f t="shared" si="267"/>
        <v>3.0089772102320882E-2</v>
      </c>
      <c r="EE149" s="74">
        <f t="shared" si="267"/>
        <v>0.13362040384253451</v>
      </c>
      <c r="EF149" s="74">
        <f t="shared" si="267"/>
        <v>6.4261665982324356E-2</v>
      </c>
      <c r="EG149" s="75">
        <f t="shared" si="267"/>
        <v>3.3493661971147691E-2</v>
      </c>
      <c r="EH149" s="75">
        <f t="shared" si="267"/>
        <v>2.5905872370766789E-2</v>
      </c>
      <c r="EI149" s="75">
        <f t="shared" si="267"/>
        <v>2.5059837283497002E-2</v>
      </c>
      <c r="EJ149" s="76">
        <f t="shared" si="267"/>
        <v>3.3533575264272655E-2</v>
      </c>
    </row>
    <row r="150" spans="1:140" x14ac:dyDescent="0.25">
      <c r="A150" s="3">
        <v>38411</v>
      </c>
      <c r="B150" s="4"/>
      <c r="C150" s="22">
        <v>1.6000000000000001E-3</v>
      </c>
      <c r="D150" s="22"/>
      <c r="E150" s="22">
        <v>2.1100000000000001E-2</v>
      </c>
      <c r="F150" s="22">
        <v>-7.4999999999999997E-3</v>
      </c>
      <c r="G150" s="22">
        <v>2.7799999999999998E-2</v>
      </c>
      <c r="H150" s="22">
        <v>3.2400000000000005E-2</v>
      </c>
      <c r="J150" s="7">
        <v>2.00824023851E-2</v>
      </c>
      <c r="K150" s="7">
        <v>9.9271971327799993E-3</v>
      </c>
      <c r="L150" s="7">
        <v>3.3756456033200002E-2</v>
      </c>
      <c r="M150" s="9">
        <v>1.3722455799099999E-2</v>
      </c>
      <c r="N150" s="9">
        <v>5.1629588775700002E-4</v>
      </c>
      <c r="O150" s="9">
        <v>3.3263920196499999E-2</v>
      </c>
      <c r="P150" s="10">
        <v>1.56405322648E-2</v>
      </c>
      <c r="Q150" s="10">
        <v>-3.3005148174700002E-3</v>
      </c>
      <c r="R150" s="10">
        <v>8.8619639373699998E-3</v>
      </c>
      <c r="S150" s="13">
        <v>1.4083558731E-2</v>
      </c>
      <c r="T150" s="27"/>
      <c r="U150" s="7">
        <f t="shared" si="240"/>
        <v>1.8482402385099999E-2</v>
      </c>
      <c r="V150" s="7">
        <f t="shared" si="240"/>
        <v>8.3271971327799985E-3</v>
      </c>
      <c r="W150" s="7">
        <f t="shared" si="240"/>
        <v>3.2156456033200005E-2</v>
      </c>
      <c r="X150" s="9">
        <f t="shared" si="240"/>
        <v>1.2122455799099999E-2</v>
      </c>
      <c r="Y150" s="9">
        <f t="shared" si="240"/>
        <v>-1.0837041122430001E-3</v>
      </c>
      <c r="Z150" s="9">
        <f t="shared" si="238"/>
        <v>3.1663920196500002E-2</v>
      </c>
      <c r="AA150" s="10">
        <f t="shared" si="238"/>
        <v>1.4040532264799999E-2</v>
      </c>
      <c r="AB150" s="10">
        <f t="shared" si="238"/>
        <v>-4.9005148174700005E-3</v>
      </c>
      <c r="AC150" s="10">
        <f t="shared" si="238"/>
        <v>7.2619639373699999E-3</v>
      </c>
      <c r="AD150" s="13">
        <f t="shared" si="238"/>
        <v>1.2483558730999999E-2</v>
      </c>
      <c r="AF150" s="7">
        <f t="shared" si="251"/>
        <v>6.1235344932258663E-3</v>
      </c>
      <c r="AG150" s="7">
        <f t="shared" si="241"/>
        <v>3.388870501048036E-3</v>
      </c>
      <c r="AH150" s="7">
        <f t="shared" si="242"/>
        <v>5.062482510649307E-2</v>
      </c>
      <c r="AI150" s="9">
        <f t="shared" si="243"/>
        <v>2.6413057967971561E-3</v>
      </c>
      <c r="AJ150" s="9">
        <f t="shared" si="244"/>
        <v>-2.5164731556931328E-3</v>
      </c>
      <c r="AK150" s="9">
        <f t="shared" si="245"/>
        <v>1.8831076421509826E-2</v>
      </c>
      <c r="AL150" s="10">
        <f t="shared" si="246"/>
        <v>4.9942089540712404E-3</v>
      </c>
      <c r="AM150" s="10">
        <f t="shared" si="247"/>
        <v>-1.1274008502767812E-2</v>
      </c>
      <c r="AN150" s="10">
        <f t="shared" si="248"/>
        <v>3.3808360129848705E-3</v>
      </c>
      <c r="AO150" s="13">
        <f t="shared" si="249"/>
        <v>3.3437004224466139E-3</v>
      </c>
      <c r="AQ150" s="31">
        <f t="shared" si="263"/>
        <v>3.4842917423975015</v>
      </c>
      <c r="AR150" s="31">
        <f t="shared" si="263"/>
        <v>2.9121108591405562</v>
      </c>
      <c r="AS150" s="31">
        <f t="shared" si="263"/>
        <v>0.72433794156872411</v>
      </c>
      <c r="AT150" s="32">
        <f t="shared" si="263"/>
        <v>4.1999325394747249</v>
      </c>
      <c r="AU150" s="32">
        <f t="shared" si="263"/>
        <v>1.9477108008566733</v>
      </c>
      <c r="AV150" s="32">
        <f t="shared" si="263"/>
        <v>2.2885147922215179</v>
      </c>
      <c r="AW150" s="33">
        <f t="shared" si="263"/>
        <v>3.3609637169583273</v>
      </c>
      <c r="AX150" s="33">
        <f t="shared" si="263"/>
        <v>2.6811620840420769</v>
      </c>
      <c r="AY150" s="33">
        <f t="shared" si="263"/>
        <v>2.0430694775685203</v>
      </c>
      <c r="AZ150" s="34">
        <f t="shared" si="263"/>
        <v>3.116669040341038</v>
      </c>
      <c r="BB150" s="31">
        <f>MAX(AQ$17:AQ150)</f>
        <v>3.4842917423975015</v>
      </c>
      <c r="BC150" s="31">
        <f>MAX(AR$17:AR150)</f>
        <v>2.9121108591405562</v>
      </c>
      <c r="BD150" s="31">
        <f>MAX(AS$17:AS150)</f>
        <v>1.2376229712026849</v>
      </c>
      <c r="BE150" s="32">
        <f>MAX(AT$17:AT150)</f>
        <v>4.1999325394747249</v>
      </c>
      <c r="BF150" s="32">
        <f>MAX(AU$17:AU150)</f>
        <v>2.0997448953802285</v>
      </c>
      <c r="BG150" s="32">
        <f>MAX(AV$17:AV150)</f>
        <v>2.2885147922215179</v>
      </c>
      <c r="BH150" s="33">
        <f>MAX(AW$17:AW150)</f>
        <v>3.3609637169583273</v>
      </c>
      <c r="BI150" s="33">
        <f>MAX(AX$17:AX150)</f>
        <v>2.7301643209045681</v>
      </c>
      <c r="BJ150" s="33">
        <f>MAX(AY$17:AY150)</f>
        <v>2.0430694775685203</v>
      </c>
      <c r="BK150" s="34">
        <f>MAX(AZ$17:AZ150)</f>
        <v>3.116669040341038</v>
      </c>
      <c r="BM150" s="7">
        <f t="shared" si="210"/>
        <v>0</v>
      </c>
      <c r="BN150" s="7">
        <f t="shared" si="210"/>
        <v>0</v>
      </c>
      <c r="BO150" s="7">
        <f t="shared" si="210"/>
        <v>0.41473456907087447</v>
      </c>
      <c r="BP150" s="9">
        <f t="shared" si="210"/>
        <v>0</v>
      </c>
      <c r="BQ150" s="9">
        <f t="shared" si="210"/>
        <v>7.2405983630704052E-2</v>
      </c>
      <c r="BR150" s="9">
        <f t="shared" si="210"/>
        <v>0</v>
      </c>
      <c r="BS150" s="10">
        <f t="shared" si="210"/>
        <v>0</v>
      </c>
      <c r="BT150" s="10">
        <f t="shared" si="167"/>
        <v>1.79484569801482E-2</v>
      </c>
      <c r="BU150" s="10">
        <f t="shared" si="167"/>
        <v>0</v>
      </c>
      <c r="BV150" s="13">
        <f t="shared" si="167"/>
        <v>0</v>
      </c>
      <c r="BX150" s="72">
        <f t="shared" si="213"/>
        <v>2.00824023851E-2</v>
      </c>
      <c r="BY150" s="72">
        <f t="shared" si="213"/>
        <v>9.9271971327799993E-3</v>
      </c>
      <c r="BZ150" s="72">
        <f t="shared" si="213"/>
        <v>1.1466699067875933E-2</v>
      </c>
      <c r="CA150" s="9">
        <f t="shared" si="213"/>
        <v>1.3722455799099999E-2</v>
      </c>
      <c r="CB150" s="9">
        <f t="shared" si="213"/>
        <v>9.3265254292732112E-4</v>
      </c>
      <c r="CC150" s="9">
        <f t="shared" si="213"/>
        <v>3.3263920196499999E-2</v>
      </c>
      <c r="CD150" s="10">
        <f t="shared" si="213"/>
        <v>1.56405322648E-2</v>
      </c>
      <c r="CE150" s="10">
        <f t="shared" si="170"/>
        <v>-3.3005148174700006E-3</v>
      </c>
      <c r="CF150" s="10">
        <f t="shared" si="170"/>
        <v>8.8619639373699998E-3</v>
      </c>
      <c r="CG150" s="13">
        <f t="shared" si="170"/>
        <v>1.4083558731E-2</v>
      </c>
      <c r="CI150" s="31">
        <f t="shared" si="264"/>
        <v>3.3100468458305254</v>
      </c>
      <c r="CJ150" s="31">
        <f t="shared" si="264"/>
        <v>2.9121108591405562</v>
      </c>
      <c r="CK150" s="31">
        <f t="shared" si="264"/>
        <v>1.1030764150518506</v>
      </c>
      <c r="CL150" s="32">
        <f t="shared" si="264"/>
        <v>3.6157728931773163</v>
      </c>
      <c r="CM150" s="32">
        <f t="shared" si="264"/>
        <v>1.7831215850029438</v>
      </c>
      <c r="CN150" s="32">
        <f t="shared" si="264"/>
        <v>3.021644295217881</v>
      </c>
      <c r="CO150" s="33">
        <f t="shared" si="264"/>
        <v>3.0822570338391317</v>
      </c>
      <c r="CP150" s="33">
        <f t="shared" si="264"/>
        <v>2.653125773516773</v>
      </c>
      <c r="CQ150" s="33">
        <f t="shared" si="264"/>
        <v>2.0175815518484623</v>
      </c>
      <c r="CR150" s="34">
        <f t="shared" si="264"/>
        <v>3.0460537034674422</v>
      </c>
      <c r="CT150" s="31">
        <f>MAX(CI$17:CI150)</f>
        <v>3.3100468458305254</v>
      </c>
      <c r="CU150" s="31">
        <f>MAX(CJ$17:CJ150)</f>
        <v>2.9121108591405562</v>
      </c>
      <c r="CV150" s="31">
        <f>MAX(CK$17:CK150)</f>
        <v>1.3129890917897336</v>
      </c>
      <c r="CW150" s="32">
        <f>MAX(CL$17:CL150)</f>
        <v>3.6157728931773163</v>
      </c>
      <c r="CX150" s="32">
        <f>MAX(CM$17:CM150)</f>
        <v>1.881457208478811</v>
      </c>
      <c r="CY150" s="32">
        <f>MAX(CN$17:CN150)</f>
        <v>3.021644295217881</v>
      </c>
      <c r="CZ150" s="33">
        <f>MAX(CO$17:CO150)</f>
        <v>3.0822570338391317</v>
      </c>
      <c r="DA150" s="33">
        <f>MAX(CP$17:CP150)</f>
        <v>2.7016156049796476</v>
      </c>
      <c r="DB150" s="33">
        <f>MAX(CQ$17:CQ150)</f>
        <v>2.0175815518484623</v>
      </c>
      <c r="DC150" s="34">
        <f>MAX(CR$17:CR150)</f>
        <v>3.0460537034674422</v>
      </c>
      <c r="DE150" s="7">
        <f t="shared" si="211"/>
        <v>0</v>
      </c>
      <c r="DF150" s="7">
        <f t="shared" si="211"/>
        <v>0</v>
      </c>
      <c r="DG150" s="7">
        <f t="shared" si="211"/>
        <v>0.15987389236551178</v>
      </c>
      <c r="DH150" s="9">
        <f t="shared" si="211"/>
        <v>0</v>
      </c>
      <c r="DI150" s="9">
        <f t="shared" si="211"/>
        <v>5.2265671009001147E-2</v>
      </c>
      <c r="DJ150" s="9">
        <f t="shared" si="211"/>
        <v>0</v>
      </c>
      <c r="DK150" s="10">
        <f t="shared" si="211"/>
        <v>0</v>
      </c>
      <c r="DL150" s="10">
        <f t="shared" si="168"/>
        <v>1.7948456980148311E-2</v>
      </c>
      <c r="DM150" s="10">
        <f t="shared" si="168"/>
        <v>0</v>
      </c>
      <c r="DN150" s="13">
        <f t="shared" si="168"/>
        <v>0</v>
      </c>
      <c r="DP150" s="31">
        <f t="shared" si="252"/>
        <v>1</v>
      </c>
      <c r="DQ150" s="31">
        <f t="shared" si="253"/>
        <v>1</v>
      </c>
      <c r="DR150" s="31">
        <f t="shared" si="254"/>
        <v>0.29298148930060086</v>
      </c>
      <c r="DS150" s="32">
        <f t="shared" si="255"/>
        <v>1</v>
      </c>
      <c r="DT150" s="32">
        <f t="shared" si="256"/>
        <v>0.56470026633748294</v>
      </c>
      <c r="DU150" s="32">
        <f t="shared" si="257"/>
        <v>1</v>
      </c>
      <c r="DV150" s="33">
        <f t="shared" si="258"/>
        <v>1</v>
      </c>
      <c r="DW150" s="33">
        <f t="shared" si="259"/>
        <v>1</v>
      </c>
      <c r="DX150" s="33">
        <f t="shared" si="260"/>
        <v>1</v>
      </c>
      <c r="DY150" s="34">
        <f t="shared" si="261"/>
        <v>1</v>
      </c>
      <c r="EA150" s="72">
        <f t="shared" ref="EA150:EJ150" si="268">STDEV(U138:U149)*SQRT(12)</f>
        <v>5.4325404172796216E-2</v>
      </c>
      <c r="EB150" s="72">
        <f t="shared" si="268"/>
        <v>2.206746296998301E-2</v>
      </c>
      <c r="EC150" s="72">
        <f t="shared" si="268"/>
        <v>0.15942543898022848</v>
      </c>
      <c r="ED150" s="74">
        <f t="shared" si="268"/>
        <v>2.8819747105245493E-2</v>
      </c>
      <c r="EE150" s="74">
        <f t="shared" si="268"/>
        <v>0.14623352349246985</v>
      </c>
      <c r="EF150" s="74">
        <f t="shared" si="268"/>
        <v>6.1992015002256977E-2</v>
      </c>
      <c r="EG150" s="75">
        <f t="shared" si="268"/>
        <v>3.2779980939869342E-2</v>
      </c>
      <c r="EH150" s="75">
        <f t="shared" si="268"/>
        <v>2.3693192627389507E-2</v>
      </c>
      <c r="EI150" s="75">
        <f t="shared" si="268"/>
        <v>2.4341455315414002E-2</v>
      </c>
      <c r="EJ150" s="76">
        <f t="shared" si="268"/>
        <v>3.3710160192885565E-2</v>
      </c>
    </row>
    <row r="151" spans="1:140" x14ac:dyDescent="0.25">
      <c r="A151" s="3">
        <v>38442</v>
      </c>
      <c r="B151" s="4"/>
      <c r="C151" s="22">
        <v>2.0999999999999999E-3</v>
      </c>
      <c r="D151" s="22"/>
      <c r="E151" s="22">
        <v>-1.9E-2</v>
      </c>
      <c r="F151" s="22">
        <v>-1.3000000000000001E-2</v>
      </c>
      <c r="G151" s="22">
        <v>1.6500000000000001E-2</v>
      </c>
      <c r="H151" s="22">
        <v>9.1999999999999998E-3</v>
      </c>
      <c r="J151" s="7">
        <v>-1.1477852964700001E-2</v>
      </c>
      <c r="K151" s="7">
        <v>4.1898480558899996E-3</v>
      </c>
      <c r="L151" s="7">
        <v>3.4551913393100001E-2</v>
      </c>
      <c r="M151" s="9">
        <v>5.0495019095900002E-3</v>
      </c>
      <c r="N151" s="9">
        <v>3.6388382042499999E-3</v>
      </c>
      <c r="O151" s="9">
        <v>-1.88412303751E-2</v>
      </c>
      <c r="P151" s="10">
        <v>5.6603082514999998E-3</v>
      </c>
      <c r="Q151" s="10">
        <v>-1.64261098597E-2</v>
      </c>
      <c r="R151" s="10">
        <v>2.6496617551000001E-3</v>
      </c>
      <c r="S151" s="13">
        <v>-1.6257843623900001E-3</v>
      </c>
      <c r="T151" s="27"/>
      <c r="U151" s="7">
        <f t="shared" si="240"/>
        <v>-1.35778529647E-2</v>
      </c>
      <c r="V151" s="7">
        <f t="shared" si="240"/>
        <v>2.0898480558899997E-3</v>
      </c>
      <c r="W151" s="7">
        <f t="shared" si="240"/>
        <v>3.2451913393100003E-2</v>
      </c>
      <c r="X151" s="9">
        <f t="shared" si="240"/>
        <v>2.9495019095900003E-3</v>
      </c>
      <c r="Y151" s="9">
        <f t="shared" si="240"/>
        <v>1.53883820425E-3</v>
      </c>
      <c r="Z151" s="9">
        <f t="shared" si="238"/>
        <v>-2.0941230375100001E-2</v>
      </c>
      <c r="AA151" s="10">
        <f t="shared" si="238"/>
        <v>3.5603082515E-3</v>
      </c>
      <c r="AB151" s="10">
        <f t="shared" si="238"/>
        <v>-1.8526109859700001E-2</v>
      </c>
      <c r="AC151" s="10">
        <f t="shared" si="238"/>
        <v>5.4966175510000022E-4</v>
      </c>
      <c r="AD151" s="13">
        <f t="shared" si="238"/>
        <v>-3.7257843623900002E-3</v>
      </c>
      <c r="AF151" s="7">
        <f t="shared" si="251"/>
        <v>-7.504044079747434E-3</v>
      </c>
      <c r="AG151" s="7">
        <f t="shared" si="241"/>
        <v>4.8272451421140262E-3</v>
      </c>
      <c r="AH151" s="7">
        <f t="shared" si="242"/>
        <v>1.6572017724932012E-2</v>
      </c>
      <c r="AI151" s="9">
        <f t="shared" si="243"/>
        <v>-4.6195563945429161E-4</v>
      </c>
      <c r="AJ151" s="9">
        <f t="shared" si="244"/>
        <v>-2.7452747073210076E-3</v>
      </c>
      <c r="AK151" s="9">
        <f t="shared" si="245"/>
        <v>-1.1951926909298746E-2</v>
      </c>
      <c r="AL151" s="10">
        <f t="shared" si="246"/>
        <v>5.0889411799103917E-3</v>
      </c>
      <c r="AM151" s="10">
        <f t="shared" si="247"/>
        <v>-1.7933565988873246E-2</v>
      </c>
      <c r="AN151" s="10">
        <f t="shared" si="248"/>
        <v>1.8072368753554199E-3</v>
      </c>
      <c r="AO151" s="13">
        <f t="shared" si="249"/>
        <v>-1.1812412925109486E-3</v>
      </c>
      <c r="AQ151" s="31">
        <f t="shared" si="263"/>
        <v>3.4442995540921446</v>
      </c>
      <c r="AR151" s="31">
        <f t="shared" si="263"/>
        <v>2.9243121611622622</v>
      </c>
      <c r="AS151" s="31">
        <f t="shared" si="263"/>
        <v>0.74936520339314305</v>
      </c>
      <c r="AT151" s="32">
        <f t="shared" si="263"/>
        <v>4.2211401068529515</v>
      </c>
      <c r="AU151" s="32">
        <f t="shared" si="263"/>
        <v>1.9547982053296609</v>
      </c>
      <c r="AV151" s="32">
        <f t="shared" si="263"/>
        <v>2.2453963578044482</v>
      </c>
      <c r="AW151" s="33">
        <f t="shared" si="263"/>
        <v>3.3799878076184191</v>
      </c>
      <c r="AX151" s="33">
        <f t="shared" si="263"/>
        <v>2.6371210210979394</v>
      </c>
      <c r="AY151" s="33">
        <f t="shared" si="263"/>
        <v>2.0484829206262458</v>
      </c>
      <c r="AZ151" s="34">
        <f t="shared" si="263"/>
        <v>3.1116020085525062</v>
      </c>
      <c r="BB151" s="31">
        <f>MAX(AQ$17:AQ151)</f>
        <v>3.4842917423975015</v>
      </c>
      <c r="BC151" s="31">
        <f>MAX(AR$17:AR151)</f>
        <v>2.9243121611622622</v>
      </c>
      <c r="BD151" s="31">
        <f>MAX(AS$17:AS151)</f>
        <v>1.2376229712026849</v>
      </c>
      <c r="BE151" s="32">
        <f>MAX(AT$17:AT151)</f>
        <v>4.2211401068529515</v>
      </c>
      <c r="BF151" s="32">
        <f>MAX(AU$17:AU151)</f>
        <v>2.0997448953802285</v>
      </c>
      <c r="BG151" s="32">
        <f>MAX(AV$17:AV151)</f>
        <v>2.2885147922215179</v>
      </c>
      <c r="BH151" s="33">
        <f>MAX(AW$17:AW151)</f>
        <v>3.3799878076184191</v>
      </c>
      <c r="BI151" s="33">
        <f>MAX(AX$17:AX151)</f>
        <v>2.7301643209045681</v>
      </c>
      <c r="BJ151" s="33">
        <f>MAX(AY$17:AY151)</f>
        <v>2.0484829206262458</v>
      </c>
      <c r="BK151" s="34">
        <f>MAX(AZ$17:AZ151)</f>
        <v>3.116669040341038</v>
      </c>
      <c r="BM151" s="7">
        <f t="shared" si="210"/>
        <v>1.1477852964700001E-2</v>
      </c>
      <c r="BN151" s="7">
        <f t="shared" si="210"/>
        <v>0</v>
      </c>
      <c r="BO151" s="7">
        <f t="shared" si="210"/>
        <v>0.39451252858943592</v>
      </c>
      <c r="BP151" s="9">
        <f t="shared" si="210"/>
        <v>0</v>
      </c>
      <c r="BQ151" s="9">
        <f t="shared" si="210"/>
        <v>6.9030619085905756E-2</v>
      </c>
      <c r="BR151" s="9">
        <f t="shared" si="210"/>
        <v>1.8841230375099962E-2</v>
      </c>
      <c r="BS151" s="10">
        <f t="shared" si="210"/>
        <v>0</v>
      </c>
      <c r="BT151" s="10">
        <f t="shared" si="210"/>
        <v>3.4079743513680219E-2</v>
      </c>
      <c r="BU151" s="10">
        <f t="shared" si="210"/>
        <v>0</v>
      </c>
      <c r="BV151" s="13">
        <f t="shared" si="210"/>
        <v>1.6257843623900745E-3</v>
      </c>
      <c r="BX151" s="72">
        <f t="shared" si="213"/>
        <v>-1.1477852964700001E-2</v>
      </c>
      <c r="BY151" s="72">
        <f t="shared" si="213"/>
        <v>4.1898480558899996E-3</v>
      </c>
      <c r="BZ151" s="72">
        <f t="shared" si="213"/>
        <v>1.1607809916564554E-2</v>
      </c>
      <c r="CA151" s="9">
        <f t="shared" si="213"/>
        <v>5.0495019095900002E-3</v>
      </c>
      <c r="CB151" s="9">
        <f t="shared" si="213"/>
        <v>2.968982343790269E-3</v>
      </c>
      <c r="CC151" s="9">
        <f t="shared" si="213"/>
        <v>-1.88412303751E-2</v>
      </c>
      <c r="CD151" s="10">
        <f t="shared" si="213"/>
        <v>5.6603082514999998E-3</v>
      </c>
      <c r="CE151" s="10">
        <f t="shared" si="170"/>
        <v>-1.64261098597E-2</v>
      </c>
      <c r="CF151" s="10">
        <f t="shared" si="170"/>
        <v>2.6496617551000001E-3</v>
      </c>
      <c r="CG151" s="13">
        <f t="shared" si="170"/>
        <v>-1.6257843623900003E-3</v>
      </c>
      <c r="CI151" s="31">
        <f t="shared" si="264"/>
        <v>3.2720546148278133</v>
      </c>
      <c r="CJ151" s="31">
        <f t="shared" si="264"/>
        <v>2.9243121611622622</v>
      </c>
      <c r="CK151" s="31">
        <f t="shared" si="264"/>
        <v>1.1158807164012181</v>
      </c>
      <c r="CL151" s="32">
        <f t="shared" si="264"/>
        <v>3.6340307453060587</v>
      </c>
      <c r="CM151" s="32">
        <f t="shared" si="264"/>
        <v>1.7884156415056487</v>
      </c>
      <c r="CN151" s="32">
        <f t="shared" si="264"/>
        <v>2.9647127989400741</v>
      </c>
      <c r="CO151" s="33">
        <f t="shared" si="264"/>
        <v>3.0997035587610156</v>
      </c>
      <c r="CP151" s="33">
        <f t="shared" si="264"/>
        <v>2.6095452380893849</v>
      </c>
      <c r="CQ151" s="33">
        <f t="shared" si="264"/>
        <v>2.0229274605241905</v>
      </c>
      <c r="CR151" s="34">
        <f t="shared" si="264"/>
        <v>3.0411014769893447</v>
      </c>
      <c r="CT151" s="31">
        <f>MAX(CI$17:CI151)</f>
        <v>3.3100468458305254</v>
      </c>
      <c r="CU151" s="31">
        <f>MAX(CJ$17:CJ151)</f>
        <v>2.9243121611622622</v>
      </c>
      <c r="CV151" s="31">
        <f>MAX(CK$17:CK151)</f>
        <v>1.3129890917897336</v>
      </c>
      <c r="CW151" s="32">
        <f>MAX(CL$17:CL151)</f>
        <v>3.6340307453060587</v>
      </c>
      <c r="CX151" s="32">
        <f>MAX(CM$17:CM151)</f>
        <v>1.881457208478811</v>
      </c>
      <c r="CY151" s="32">
        <f>MAX(CN$17:CN151)</f>
        <v>3.021644295217881</v>
      </c>
      <c r="CZ151" s="33">
        <f>MAX(CO$17:CO151)</f>
        <v>3.0997035587610156</v>
      </c>
      <c r="DA151" s="33">
        <f>MAX(CP$17:CP151)</f>
        <v>2.7016156049796476</v>
      </c>
      <c r="DB151" s="33">
        <f>MAX(CQ$17:CQ151)</f>
        <v>2.0229274605241905</v>
      </c>
      <c r="DC151" s="34">
        <f>MAX(CR$17:CR151)</f>
        <v>3.0460537034674422</v>
      </c>
      <c r="DE151" s="7">
        <f t="shared" si="211"/>
        <v>1.1477852964700096E-2</v>
      </c>
      <c r="DF151" s="7">
        <f t="shared" si="211"/>
        <v>0</v>
      </c>
      <c r="DG151" s="7">
        <f t="shared" si="211"/>
        <v>0.15012186820214729</v>
      </c>
      <c r="DH151" s="9">
        <f t="shared" si="211"/>
        <v>0</v>
      </c>
      <c r="DI151" s="9">
        <f t="shared" si="211"/>
        <v>4.9451864519623051E-2</v>
      </c>
      <c r="DJ151" s="9">
        <f t="shared" si="211"/>
        <v>1.8841230375100049E-2</v>
      </c>
      <c r="DK151" s="10">
        <f t="shared" si="211"/>
        <v>0</v>
      </c>
      <c r="DL151" s="10">
        <f t="shared" si="211"/>
        <v>3.407974351368033E-2</v>
      </c>
      <c r="DM151" s="10">
        <f t="shared" si="211"/>
        <v>0</v>
      </c>
      <c r="DN151" s="13">
        <f t="shared" si="211"/>
        <v>1.6257843623899806E-3</v>
      </c>
      <c r="DP151" s="31">
        <f t="shared" si="252"/>
        <v>1</v>
      </c>
      <c r="DQ151" s="31">
        <f t="shared" si="253"/>
        <v>1</v>
      </c>
      <c r="DR151" s="31">
        <f t="shared" si="254"/>
        <v>0.30721713832940944</v>
      </c>
      <c r="DS151" s="32">
        <f t="shared" si="255"/>
        <v>1</v>
      </c>
      <c r="DT151" s="32">
        <f t="shared" si="256"/>
        <v>0.66617386287163938</v>
      </c>
      <c r="DU151" s="32">
        <f t="shared" si="257"/>
        <v>1</v>
      </c>
      <c r="DV151" s="33">
        <f t="shared" si="258"/>
        <v>1</v>
      </c>
      <c r="DW151" s="33">
        <f t="shared" si="259"/>
        <v>1</v>
      </c>
      <c r="DX151" s="33">
        <f t="shared" si="260"/>
        <v>1</v>
      </c>
      <c r="DY151" s="34">
        <f t="shared" si="261"/>
        <v>1</v>
      </c>
      <c r="EA151" s="72">
        <f t="shared" ref="EA151:EJ151" si="269">STDEV(U139:U150)*SQRT(12)</f>
        <v>5.4708244128129579E-2</v>
      </c>
      <c r="EB151" s="72">
        <f t="shared" si="269"/>
        <v>2.2282971472214516E-2</v>
      </c>
      <c r="EC151" s="72">
        <f t="shared" si="269"/>
        <v>0.16261910887400632</v>
      </c>
      <c r="ED151" s="74">
        <f t="shared" si="269"/>
        <v>2.9036693346423122E-2</v>
      </c>
      <c r="EE151" s="74">
        <f t="shared" si="269"/>
        <v>0.12536673954771743</v>
      </c>
      <c r="EF151" s="74">
        <f t="shared" si="269"/>
        <v>6.636136256946315E-2</v>
      </c>
      <c r="EG151" s="75">
        <f t="shared" si="269"/>
        <v>3.3229393057997568E-2</v>
      </c>
      <c r="EH151" s="75">
        <f t="shared" si="269"/>
        <v>2.3601359975603916E-2</v>
      </c>
      <c r="EI151" s="75">
        <f t="shared" si="269"/>
        <v>2.4189793720974111E-2</v>
      </c>
      <c r="EJ151" s="76">
        <f t="shared" si="269"/>
        <v>3.3483442066376476E-2</v>
      </c>
    </row>
    <row r="152" spans="1:140" x14ac:dyDescent="0.25">
      <c r="A152" s="3">
        <v>38471</v>
      </c>
      <c r="B152" s="4"/>
      <c r="C152" s="22">
        <v>2.0999999999999999E-3</v>
      </c>
      <c r="D152" s="22"/>
      <c r="E152" s="22">
        <v>-2.7300000000000001E-2</v>
      </c>
      <c r="F152" s="22">
        <v>-3.9600000000000003E-2</v>
      </c>
      <c r="G152" s="22">
        <v>-4.7999999999999996E-3</v>
      </c>
      <c r="H152" s="22">
        <v>-8.3000000000000001E-3</v>
      </c>
      <c r="J152" s="7">
        <v>-1.55673811714E-2</v>
      </c>
      <c r="K152" s="7">
        <v>-2.2662725006499999E-3</v>
      </c>
      <c r="L152" s="7">
        <v>5.5620351531799998E-2</v>
      </c>
      <c r="M152" s="9">
        <v>-2.57215482083E-3</v>
      </c>
      <c r="N152" s="9">
        <v>-3.4579171515799999E-2</v>
      </c>
      <c r="O152" s="9">
        <v>2.7489244244399999E-3</v>
      </c>
      <c r="P152" s="10">
        <v>-6.49598108987E-3</v>
      </c>
      <c r="Q152" s="10">
        <v>-3.1417906438999998E-2</v>
      </c>
      <c r="R152" s="10">
        <v>-6.4029544496699998E-3</v>
      </c>
      <c r="S152" s="13">
        <v>-1.04503004033E-2</v>
      </c>
      <c r="T152" s="27"/>
      <c r="U152" s="7">
        <f t="shared" si="240"/>
        <v>-1.7667381171400001E-2</v>
      </c>
      <c r="V152" s="7">
        <f t="shared" si="240"/>
        <v>-4.3662725006499998E-3</v>
      </c>
      <c r="W152" s="7">
        <f t="shared" si="240"/>
        <v>5.3520351531800001E-2</v>
      </c>
      <c r="X152" s="9">
        <f t="shared" si="240"/>
        <v>-4.6721548208299999E-3</v>
      </c>
      <c r="Y152" s="9">
        <f t="shared" si="240"/>
        <v>-3.6679171515799996E-2</v>
      </c>
      <c r="Z152" s="9">
        <f t="shared" si="238"/>
        <v>6.4892442444000002E-4</v>
      </c>
      <c r="AA152" s="10">
        <f t="shared" si="238"/>
        <v>-8.5959810898699994E-3</v>
      </c>
      <c r="AB152" s="10">
        <f t="shared" si="238"/>
        <v>-3.3517906438999996E-2</v>
      </c>
      <c r="AC152" s="10">
        <f t="shared" si="238"/>
        <v>-8.5029544496699992E-3</v>
      </c>
      <c r="AD152" s="13">
        <f t="shared" si="238"/>
        <v>-1.25503004033E-2</v>
      </c>
      <c r="AF152" s="7">
        <f t="shared" si="251"/>
        <v>-7.7783299610693409E-3</v>
      </c>
      <c r="AG152" s="7">
        <f t="shared" si="241"/>
        <v>-4.0134594998674292E-5</v>
      </c>
      <c r="AH152" s="7">
        <f t="shared" si="242"/>
        <v>3.0530964657793438E-2</v>
      </c>
      <c r="AI152" s="9">
        <f t="shared" si="243"/>
        <v>-6.8272919867808759E-3</v>
      </c>
      <c r="AJ152" s="9">
        <f t="shared" si="244"/>
        <v>-4.1553462833989536E-2</v>
      </c>
      <c r="AK152" s="9">
        <f t="shared" si="245"/>
        <v>1.4155031433846464E-2</v>
      </c>
      <c r="AL152" s="10">
        <f t="shared" si="246"/>
        <v>-4.8785168201914038E-3</v>
      </c>
      <c r="AM152" s="10">
        <f t="shared" si="247"/>
        <v>-3.1483514395708553E-2</v>
      </c>
      <c r="AN152" s="10">
        <f t="shared" si="248"/>
        <v>-6.1817575022196525E-3</v>
      </c>
      <c r="AO152" s="13">
        <f t="shared" si="249"/>
        <v>-7.5872902151917915E-3</v>
      </c>
      <c r="AQ152" s="31">
        <f t="shared" si="263"/>
        <v>3.3906808300651092</v>
      </c>
      <c r="AR152" s="31">
        <f t="shared" si="263"/>
        <v>2.9176848729281035</v>
      </c>
      <c r="AS152" s="31">
        <f t="shared" si="263"/>
        <v>0.79104515943156839</v>
      </c>
      <c r="AT152" s="32">
        <f t="shared" si="263"/>
        <v>4.210282680977711</v>
      </c>
      <c r="AU152" s="32">
        <f t="shared" si="263"/>
        <v>1.8872029029087884</v>
      </c>
      <c r="AV152" s="32">
        <f t="shared" si="263"/>
        <v>2.2515687826949655</v>
      </c>
      <c r="AW152" s="33">
        <f t="shared" si="263"/>
        <v>3.3580314707361385</v>
      </c>
      <c r="AX152" s="33">
        <f t="shared" si="263"/>
        <v>2.5542681995887642</v>
      </c>
      <c r="AY152" s="33">
        <f t="shared" si="263"/>
        <v>2.0353665777945489</v>
      </c>
      <c r="AZ152" s="34">
        <f t="shared" si="263"/>
        <v>3.079084832827621</v>
      </c>
      <c r="BB152" s="31">
        <f>MAX(AQ$17:AQ152)</f>
        <v>3.4842917423975015</v>
      </c>
      <c r="BC152" s="31">
        <f>MAX(AR$17:AR152)</f>
        <v>2.9243121611622622</v>
      </c>
      <c r="BD152" s="31">
        <f>MAX(AS$17:AS152)</f>
        <v>1.2376229712026849</v>
      </c>
      <c r="BE152" s="32">
        <f>MAX(AT$17:AT152)</f>
        <v>4.2211401068529515</v>
      </c>
      <c r="BF152" s="32">
        <f>MAX(AU$17:AU152)</f>
        <v>2.0997448953802285</v>
      </c>
      <c r="BG152" s="32">
        <f>MAX(AV$17:AV152)</f>
        <v>2.2885147922215179</v>
      </c>
      <c r="BH152" s="33">
        <f>MAX(AW$17:AW152)</f>
        <v>3.3799878076184191</v>
      </c>
      <c r="BI152" s="33">
        <f>MAX(AX$17:AX152)</f>
        <v>2.7301643209045681</v>
      </c>
      <c r="BJ152" s="33">
        <f>MAX(AY$17:AY152)</f>
        <v>2.0484829206262458</v>
      </c>
      <c r="BK152" s="34">
        <f>MAX(AZ$17:AZ152)</f>
        <v>3.116669040341038</v>
      </c>
      <c r="BM152" s="7">
        <f t="shared" si="210"/>
        <v>2.6866554023969206E-2</v>
      </c>
      <c r="BN152" s="7">
        <f t="shared" si="210"/>
        <v>2.266272500650101E-3</v>
      </c>
      <c r="BO152" s="7">
        <f t="shared" si="210"/>
        <v>0.36083510258147972</v>
      </c>
      <c r="BP152" s="9">
        <f t="shared" si="210"/>
        <v>2.5721548208299627E-3</v>
      </c>
      <c r="BQ152" s="9">
        <f t="shared" si="210"/>
        <v>0.1012227689844924</v>
      </c>
      <c r="BR152" s="9">
        <f t="shared" si="210"/>
        <v>1.6144099069024569E-2</v>
      </c>
      <c r="BS152" s="10">
        <f t="shared" si="210"/>
        <v>6.4959810898700572E-3</v>
      </c>
      <c r="BT152" s="10">
        <f t="shared" si="210"/>
        <v>6.4426935759502327E-2</v>
      </c>
      <c r="BU152" s="10">
        <f t="shared" si="210"/>
        <v>6.4029544496700579E-3</v>
      </c>
      <c r="BV152" s="13">
        <f t="shared" si="210"/>
        <v>1.205909483071207E-2</v>
      </c>
      <c r="BX152" s="72">
        <f t="shared" si="213"/>
        <v>-1.5567381171400002E-2</v>
      </c>
      <c r="BY152" s="72">
        <f t="shared" si="213"/>
        <v>-2.2662725006499999E-3</v>
      </c>
      <c r="BZ152" s="72">
        <f t="shared" si="213"/>
        <v>1.8542369239983623E-2</v>
      </c>
      <c r="CA152" s="9">
        <f t="shared" si="213"/>
        <v>-2.57215482083E-3</v>
      </c>
      <c r="CB152" s="9">
        <f t="shared" si="213"/>
        <v>-2.2334705375611885E-2</v>
      </c>
      <c r="CC152" s="9">
        <f t="shared" si="213"/>
        <v>2.7489244244399999E-3</v>
      </c>
      <c r="CD152" s="10">
        <f t="shared" si="213"/>
        <v>-6.49598108987E-3</v>
      </c>
      <c r="CE152" s="10">
        <f t="shared" si="213"/>
        <v>-3.1417906438999998E-2</v>
      </c>
      <c r="CF152" s="10">
        <f t="shared" si="213"/>
        <v>-6.4029544496699998E-3</v>
      </c>
      <c r="CG152" s="13">
        <f t="shared" si="213"/>
        <v>-1.04503004033E-2</v>
      </c>
      <c r="CI152" s="31">
        <f t="shared" si="264"/>
        <v>3.2211172934251504</v>
      </c>
      <c r="CJ152" s="31">
        <f t="shared" si="264"/>
        <v>2.9176848729281035</v>
      </c>
      <c r="CK152" s="31">
        <f t="shared" si="264"/>
        <v>1.1365717886725069</v>
      </c>
      <c r="CL152" s="32">
        <f t="shared" si="264"/>
        <v>3.6246834556054757</v>
      </c>
      <c r="CM152" s="32">
        <f t="shared" si="264"/>
        <v>1.748471905063484</v>
      </c>
      <c r="CN152" s="32">
        <f t="shared" si="264"/>
        <v>2.9728625703645304</v>
      </c>
      <c r="CO152" s="33">
        <f t="shared" si="264"/>
        <v>3.079567943059101</v>
      </c>
      <c r="CP152" s="33">
        <f t="shared" si="264"/>
        <v>2.5275587899507546</v>
      </c>
      <c r="CQ152" s="33">
        <f t="shared" si="264"/>
        <v>2.0099747481394674</v>
      </c>
      <c r="CR152" s="34">
        <f t="shared" si="264"/>
        <v>3.0093210529978869</v>
      </c>
      <c r="CT152" s="31">
        <f>MAX(CI$17:CI152)</f>
        <v>3.3100468458305254</v>
      </c>
      <c r="CU152" s="31">
        <f>MAX(CJ$17:CJ152)</f>
        <v>2.9243121611622622</v>
      </c>
      <c r="CV152" s="31">
        <f>MAX(CK$17:CK152)</f>
        <v>1.3129890917897336</v>
      </c>
      <c r="CW152" s="32">
        <f>MAX(CL$17:CL152)</f>
        <v>3.6340307453060587</v>
      </c>
      <c r="CX152" s="32">
        <f>MAX(CM$17:CM152)</f>
        <v>1.881457208478811</v>
      </c>
      <c r="CY152" s="32">
        <f>MAX(CN$17:CN152)</f>
        <v>3.021644295217881</v>
      </c>
      <c r="CZ152" s="33">
        <f>MAX(CO$17:CO152)</f>
        <v>3.0997035587610156</v>
      </c>
      <c r="DA152" s="33">
        <f>MAX(CP$17:CP152)</f>
        <v>2.7016156049796476</v>
      </c>
      <c r="DB152" s="33">
        <f>MAX(CQ$17:CQ152)</f>
        <v>2.0229274605241905</v>
      </c>
      <c r="DC152" s="34">
        <f>MAX(CR$17:CR152)</f>
        <v>3.0460537034674422</v>
      </c>
      <c r="DE152" s="7">
        <f t="shared" si="211"/>
        <v>2.6866554023969313E-2</v>
      </c>
      <c r="DF152" s="7">
        <f t="shared" si="211"/>
        <v>2.266272500650101E-3</v>
      </c>
      <c r="DG152" s="7">
        <f t="shared" si="211"/>
        <v>0.1343631140733641</v>
      </c>
      <c r="DH152" s="9">
        <f t="shared" si="211"/>
        <v>2.572154820829905E-3</v>
      </c>
      <c r="DI152" s="9">
        <f t="shared" si="211"/>
        <v>7.0682077070914506E-2</v>
      </c>
      <c r="DJ152" s="9">
        <f t="shared" si="211"/>
        <v>1.6144099069024649E-2</v>
      </c>
      <c r="DK152" s="10">
        <f t="shared" si="211"/>
        <v>6.4959810898700902E-3</v>
      </c>
      <c r="DL152" s="10">
        <f t="shared" si="211"/>
        <v>6.4426935759502424E-2</v>
      </c>
      <c r="DM152" s="10">
        <f t="shared" si="211"/>
        <v>6.4029544496700327E-3</v>
      </c>
      <c r="DN152" s="13">
        <f t="shared" si="211"/>
        <v>1.2059094830711981E-2</v>
      </c>
      <c r="DP152" s="31">
        <f t="shared" si="252"/>
        <v>1</v>
      </c>
      <c r="DQ152" s="31">
        <f t="shared" si="253"/>
        <v>1</v>
      </c>
      <c r="DR152" s="31">
        <f t="shared" si="254"/>
        <v>0.34131872355397325</v>
      </c>
      <c r="DS152" s="32">
        <f t="shared" si="255"/>
        <v>1</v>
      </c>
      <c r="DT152" s="32">
        <f t="shared" si="256"/>
        <v>0.6086468440059507</v>
      </c>
      <c r="DU152" s="32">
        <f t="shared" si="257"/>
        <v>1</v>
      </c>
      <c r="DV152" s="33">
        <f t="shared" si="258"/>
        <v>1</v>
      </c>
      <c r="DW152" s="33">
        <f t="shared" si="259"/>
        <v>1</v>
      </c>
      <c r="DX152" s="33">
        <f t="shared" si="260"/>
        <v>1</v>
      </c>
      <c r="DY152" s="34">
        <f t="shared" si="261"/>
        <v>1</v>
      </c>
      <c r="EA152" s="72">
        <f t="shared" ref="EA152:EJ152" si="270">STDEV(U140:U151)*SQRT(12)</f>
        <v>5.7986928807635757E-2</v>
      </c>
      <c r="EB152" s="72">
        <f t="shared" si="270"/>
        <v>2.1449344390974071E-2</v>
      </c>
      <c r="EC152" s="72">
        <f t="shared" si="270"/>
        <v>0.16176169515103622</v>
      </c>
      <c r="ED152" s="74">
        <f t="shared" si="270"/>
        <v>2.8825105412091597E-2</v>
      </c>
      <c r="EE152" s="74">
        <f t="shared" si="270"/>
        <v>0.12558893288581835</v>
      </c>
      <c r="EF152" s="74">
        <f t="shared" si="270"/>
        <v>7.2066450507892746E-2</v>
      </c>
      <c r="EG152" s="75">
        <f t="shared" si="270"/>
        <v>3.3233554797203226E-2</v>
      </c>
      <c r="EH152" s="75">
        <f t="shared" si="270"/>
        <v>2.8043412850482442E-2</v>
      </c>
      <c r="EI152" s="75">
        <f t="shared" si="270"/>
        <v>2.2309058426104349E-2</v>
      </c>
      <c r="EJ152" s="76">
        <f t="shared" si="270"/>
        <v>3.4481395407549617E-2</v>
      </c>
    </row>
    <row r="153" spans="1:140" x14ac:dyDescent="0.25">
      <c r="A153" s="3">
        <v>38503</v>
      </c>
      <c r="B153" s="4"/>
      <c r="C153" s="22">
        <v>2.3999999999999998E-3</v>
      </c>
      <c r="D153" s="22"/>
      <c r="E153" s="22">
        <v>3.56E-2</v>
      </c>
      <c r="F153" s="22">
        <v>2.9500000000000002E-2</v>
      </c>
      <c r="G153" s="22">
        <v>-1.17E-2</v>
      </c>
      <c r="H153" s="22">
        <v>4.3E-3</v>
      </c>
      <c r="J153" s="7">
        <v>4.9669522748499997E-3</v>
      </c>
      <c r="K153" s="7">
        <v>-3.5170352648200001E-3</v>
      </c>
      <c r="L153" s="7">
        <v>-5.9176839071399999E-2</v>
      </c>
      <c r="M153" s="9">
        <v>5.8401775277500004E-4</v>
      </c>
      <c r="N153" s="9">
        <v>3.6151798199200003E-2</v>
      </c>
      <c r="O153" s="9">
        <v>6.6542918001999997E-3</v>
      </c>
      <c r="P153" s="10">
        <v>5.4538575813899998E-3</v>
      </c>
      <c r="Q153" s="10">
        <v>-1.562967141E-2</v>
      </c>
      <c r="R153" s="10">
        <v>-1.2464613168899999E-2</v>
      </c>
      <c r="S153" s="13">
        <v>1.37303826921E-3</v>
      </c>
      <c r="T153" s="27"/>
      <c r="U153" s="7">
        <f t="shared" si="240"/>
        <v>2.5669522748499999E-3</v>
      </c>
      <c r="V153" s="7">
        <f t="shared" si="240"/>
        <v>-5.9170352648200003E-3</v>
      </c>
      <c r="W153" s="7">
        <f t="shared" si="240"/>
        <v>-6.1576839071399998E-2</v>
      </c>
      <c r="X153" s="9">
        <f t="shared" si="240"/>
        <v>-1.8159822472249999E-3</v>
      </c>
      <c r="Y153" s="9">
        <f t="shared" si="240"/>
        <v>3.3751798199200003E-2</v>
      </c>
      <c r="Z153" s="9">
        <f t="shared" si="238"/>
        <v>4.2542918002000003E-3</v>
      </c>
      <c r="AA153" s="10">
        <f t="shared" si="238"/>
        <v>3.05385758139E-3</v>
      </c>
      <c r="AB153" s="10">
        <f t="shared" si="238"/>
        <v>-1.802967141E-2</v>
      </c>
      <c r="AC153" s="10">
        <f t="shared" si="238"/>
        <v>-1.4864613168899999E-2</v>
      </c>
      <c r="AD153" s="13">
        <f t="shared" si="238"/>
        <v>-1.0269617307899998E-3</v>
      </c>
      <c r="AF153" s="7">
        <f t="shared" si="251"/>
        <v>-1.6457097992684657E-2</v>
      </c>
      <c r="AG153" s="7">
        <f t="shared" si="241"/>
        <v>-1.3630872966635798E-2</v>
      </c>
      <c r="AH153" s="7">
        <f t="shared" si="242"/>
        <v>-3.0688274518027497E-2</v>
      </c>
      <c r="AI153" s="9">
        <f t="shared" si="243"/>
        <v>-1.3491908822401881E-2</v>
      </c>
      <c r="AJ153" s="9">
        <f t="shared" si="244"/>
        <v>3.3350063721529238E-2</v>
      </c>
      <c r="AK153" s="9">
        <f t="shared" si="245"/>
        <v>-1.6469353346148675E-2</v>
      </c>
      <c r="AL153" s="10">
        <f t="shared" si="246"/>
        <v>-9.8163277110723656E-3</v>
      </c>
      <c r="AM153" s="10">
        <f t="shared" si="247"/>
        <v>-2.6922056480928887E-2</v>
      </c>
      <c r="AN153" s="10">
        <f t="shared" si="248"/>
        <v>-2.0603875610673856E-2</v>
      </c>
      <c r="AO153" s="13">
        <f t="shared" si="249"/>
        <v>-1.4391852956731671E-2</v>
      </c>
      <c r="AQ153" s="31">
        <f t="shared" si="263"/>
        <v>3.407522179927291</v>
      </c>
      <c r="AR153" s="31">
        <f t="shared" si="263"/>
        <v>2.9074232723383835</v>
      </c>
      <c r="AS153" s="31">
        <f t="shared" si="263"/>
        <v>0.74423360733367649</v>
      </c>
      <c r="AT153" s="32">
        <f t="shared" si="263"/>
        <v>4.2127415608076024</v>
      </c>
      <c r="AU153" s="32">
        <f t="shared" si="263"/>
        <v>1.9554286814156912</v>
      </c>
      <c r="AV153" s="32">
        <f t="shared" si="263"/>
        <v>2.2665513783832387</v>
      </c>
      <c r="AW153" s="33">
        <f t="shared" si="263"/>
        <v>3.3763456961313594</v>
      </c>
      <c r="AX153" s="33">
        <f t="shared" si="263"/>
        <v>2.5143458269361796</v>
      </c>
      <c r="AY153" s="33">
        <f t="shared" si="263"/>
        <v>2.0099965207454318</v>
      </c>
      <c r="AZ153" s="34">
        <f t="shared" si="263"/>
        <v>3.0833125341372378</v>
      </c>
      <c r="BB153" s="31">
        <f>MAX(AQ$17:AQ153)</f>
        <v>3.4842917423975015</v>
      </c>
      <c r="BC153" s="31">
        <f>MAX(AR$17:AR153)</f>
        <v>2.9243121611622622</v>
      </c>
      <c r="BD153" s="31">
        <f>MAX(AS$17:AS153)</f>
        <v>1.2376229712026849</v>
      </c>
      <c r="BE153" s="32">
        <f>MAX(AT$17:AT153)</f>
        <v>4.2211401068529515</v>
      </c>
      <c r="BF153" s="32">
        <f>MAX(AU$17:AU153)</f>
        <v>2.0997448953802285</v>
      </c>
      <c r="BG153" s="32">
        <f>MAX(AV$17:AV153)</f>
        <v>2.2885147922215179</v>
      </c>
      <c r="BH153" s="33">
        <f>MAX(AW$17:AW153)</f>
        <v>3.3799878076184191</v>
      </c>
      <c r="BI153" s="33">
        <f>MAX(AX$17:AX153)</f>
        <v>2.7301643209045681</v>
      </c>
      <c r="BJ153" s="33">
        <f>MAX(AY$17:AY153)</f>
        <v>2.0484829206262458</v>
      </c>
      <c r="BK153" s="34">
        <f>MAX(AZ$17:AZ153)</f>
        <v>3.116669040341038</v>
      </c>
      <c r="BM153" s="7">
        <f t="shared" si="210"/>
        <v>2.2033046640746057E-2</v>
      </c>
      <c r="BN153" s="7">
        <f t="shared" si="210"/>
        <v>5.7753372051656338E-3</v>
      </c>
      <c r="BO153" s="7">
        <f t="shared" si="210"/>
        <v>0.39865886085610341</v>
      </c>
      <c r="BP153" s="9">
        <f t="shared" si="210"/>
        <v>1.9896392521333663E-3</v>
      </c>
      <c r="BQ153" s="9">
        <f t="shared" si="210"/>
        <v>6.8730355902784118E-2</v>
      </c>
      <c r="BR153" s="9">
        <f t="shared" si="210"/>
        <v>9.5972348148812819E-3</v>
      </c>
      <c r="BS153" s="10">
        <f t="shared" si="210"/>
        <v>1.0775516641955006E-3</v>
      </c>
      <c r="BT153" s="10">
        <f t="shared" si="210"/>
        <v>7.904963533362809E-2</v>
      </c>
      <c r="BU153" s="10">
        <f t="shared" si="210"/>
        <v>1.8787757268216951E-2</v>
      </c>
      <c r="BV153" s="13">
        <f t="shared" si="210"/>
        <v>1.0702614160196539E-2</v>
      </c>
      <c r="BX153" s="72">
        <f t="shared" si="213"/>
        <v>4.9669522748499997E-3</v>
      </c>
      <c r="BY153" s="72">
        <f t="shared" si="213"/>
        <v>-3.5170352648200005E-3</v>
      </c>
      <c r="BZ153" s="72">
        <f t="shared" si="213"/>
        <v>-1.8617328112338676E-2</v>
      </c>
      <c r="CA153" s="9">
        <f t="shared" si="213"/>
        <v>5.8401775277499993E-4</v>
      </c>
      <c r="CB153" s="9">
        <f t="shared" si="213"/>
        <v>2.2942925453468811E-2</v>
      </c>
      <c r="CC153" s="9">
        <f t="shared" si="213"/>
        <v>6.6542918001999997E-3</v>
      </c>
      <c r="CD153" s="10">
        <f t="shared" si="213"/>
        <v>5.4538575813899998E-3</v>
      </c>
      <c r="CE153" s="10">
        <f t="shared" si="213"/>
        <v>-1.562967141E-2</v>
      </c>
      <c r="CF153" s="10">
        <f t="shared" si="213"/>
        <v>-1.2464613168899999E-2</v>
      </c>
      <c r="CG153" s="13">
        <f t="shared" si="213"/>
        <v>1.37303826921E-3</v>
      </c>
      <c r="CI153" s="31">
        <f t="shared" si="264"/>
        <v>3.2371164292932866</v>
      </c>
      <c r="CJ153" s="31">
        <f t="shared" si="264"/>
        <v>2.9074232723383835</v>
      </c>
      <c r="CK153" s="31">
        <f t="shared" si="264"/>
        <v>1.1154118587595632</v>
      </c>
      <c r="CL153" s="32">
        <f t="shared" si="264"/>
        <v>3.626800335091739</v>
      </c>
      <c r="CM153" s="32">
        <f t="shared" si="264"/>
        <v>1.78858696563884</v>
      </c>
      <c r="CN153" s="32">
        <f t="shared" si="264"/>
        <v>2.9926448653896283</v>
      </c>
      <c r="CO153" s="33">
        <f t="shared" si="264"/>
        <v>3.0963634680327594</v>
      </c>
      <c r="CP153" s="33">
        <f t="shared" si="264"/>
        <v>2.4880538765943667</v>
      </c>
      <c r="CQ153" s="33">
        <f t="shared" si="264"/>
        <v>1.9849211904246518</v>
      </c>
      <c r="CR153" s="34">
        <f t="shared" si="264"/>
        <v>3.0134529659679927</v>
      </c>
      <c r="CT153" s="31">
        <f>MAX(CI$17:CI153)</f>
        <v>3.3100468458305254</v>
      </c>
      <c r="CU153" s="31">
        <f>MAX(CJ$17:CJ153)</f>
        <v>2.9243121611622622</v>
      </c>
      <c r="CV153" s="31">
        <f>MAX(CK$17:CK153)</f>
        <v>1.3129890917897336</v>
      </c>
      <c r="CW153" s="32">
        <f>MAX(CL$17:CL153)</f>
        <v>3.6340307453060587</v>
      </c>
      <c r="CX153" s="32">
        <f>MAX(CM$17:CM153)</f>
        <v>1.881457208478811</v>
      </c>
      <c r="CY153" s="32">
        <f>MAX(CN$17:CN153)</f>
        <v>3.021644295217881</v>
      </c>
      <c r="CZ153" s="33">
        <f>MAX(CO$17:CO153)</f>
        <v>3.0997035587610156</v>
      </c>
      <c r="DA153" s="33">
        <f>MAX(CP$17:CP153)</f>
        <v>2.7016156049796476</v>
      </c>
      <c r="DB153" s="33">
        <f>MAX(CQ$17:CQ153)</f>
        <v>2.0229274605241905</v>
      </c>
      <c r="DC153" s="34">
        <f>MAX(CR$17:CR153)</f>
        <v>3.0460537034674422</v>
      </c>
      <c r="DE153" s="7">
        <f t="shared" si="211"/>
        <v>2.2033046640746214E-2</v>
      </c>
      <c r="DF153" s="7">
        <f t="shared" si="211"/>
        <v>5.7753372051656338E-3</v>
      </c>
      <c r="DG153" s="7">
        <f t="shared" si="211"/>
        <v>0.15047896000480335</v>
      </c>
      <c r="DH153" s="9">
        <f t="shared" si="211"/>
        <v>1.9896392521331703E-3</v>
      </c>
      <c r="DI153" s="9">
        <f t="shared" si="211"/>
        <v>4.9360805242580109E-2</v>
      </c>
      <c r="DJ153" s="9">
        <f t="shared" si="211"/>
        <v>9.5972348148813825E-3</v>
      </c>
      <c r="DK153" s="10">
        <f t="shared" si="211"/>
        <v>1.0775516641956594E-3</v>
      </c>
      <c r="DL153" s="10">
        <f t="shared" si="211"/>
        <v>7.904963533362834E-2</v>
      </c>
      <c r="DM153" s="10">
        <f t="shared" si="211"/>
        <v>1.8787757268216802E-2</v>
      </c>
      <c r="DN153" s="13">
        <f t="shared" si="211"/>
        <v>1.0702614160196446E-2</v>
      </c>
      <c r="DP153" s="31">
        <f t="shared" si="252"/>
        <v>1</v>
      </c>
      <c r="DQ153" s="31">
        <f t="shared" si="253"/>
        <v>1</v>
      </c>
      <c r="DR153" s="31">
        <f t="shared" si="254"/>
        <v>0.30216283777980446</v>
      </c>
      <c r="DS153" s="32">
        <f t="shared" si="255"/>
        <v>1</v>
      </c>
      <c r="DT153" s="32">
        <f t="shared" si="256"/>
        <v>0.73656583799229114</v>
      </c>
      <c r="DU153" s="32">
        <f t="shared" si="257"/>
        <v>1</v>
      </c>
      <c r="DV153" s="33">
        <f t="shared" si="258"/>
        <v>1</v>
      </c>
      <c r="DW153" s="33">
        <f t="shared" si="259"/>
        <v>1</v>
      </c>
      <c r="DX153" s="33">
        <f t="shared" si="260"/>
        <v>1</v>
      </c>
      <c r="DY153" s="34">
        <f t="shared" si="261"/>
        <v>1</v>
      </c>
      <c r="EA153" s="72">
        <f t="shared" ref="EA153:EJ153" si="271">STDEV(U141:U152)*SQRT(12)</f>
        <v>5.9070680491925327E-2</v>
      </c>
      <c r="EB153" s="72">
        <f t="shared" si="271"/>
        <v>2.1491291442465258E-2</v>
      </c>
      <c r="EC153" s="72">
        <f t="shared" si="271"/>
        <v>0.16494532230130091</v>
      </c>
      <c r="ED153" s="74">
        <f t="shared" si="271"/>
        <v>3.0092262356136434E-2</v>
      </c>
      <c r="EE153" s="74">
        <f t="shared" si="271"/>
        <v>0.11342692525654126</v>
      </c>
      <c r="EF153" s="74">
        <f t="shared" si="271"/>
        <v>5.8070707486546573E-2</v>
      </c>
      <c r="EG153" s="75">
        <f t="shared" si="271"/>
        <v>3.7473804948810613E-2</v>
      </c>
      <c r="EH153" s="75">
        <f t="shared" si="271"/>
        <v>3.9596769654679419E-2</v>
      </c>
      <c r="EI153" s="75">
        <f t="shared" si="271"/>
        <v>2.3359152152892641E-2</v>
      </c>
      <c r="EJ153" s="76">
        <f t="shared" si="271"/>
        <v>3.6951176742848008E-2</v>
      </c>
    </row>
    <row r="154" spans="1:140" x14ac:dyDescent="0.25">
      <c r="A154" s="3">
        <v>38533</v>
      </c>
      <c r="B154" s="4"/>
      <c r="C154" s="22">
        <v>2.3E-3</v>
      </c>
      <c r="D154" s="22"/>
      <c r="E154" s="22">
        <v>9.1999999999999998E-3</v>
      </c>
      <c r="F154" s="22">
        <v>2.5600000000000001E-2</v>
      </c>
      <c r="G154" s="22">
        <v>2.75E-2</v>
      </c>
      <c r="H154" s="22">
        <v>2.06E-2</v>
      </c>
      <c r="J154" s="7">
        <v>1.8999044299400001E-2</v>
      </c>
      <c r="K154" s="7">
        <v>2.0276752808999999E-3</v>
      </c>
      <c r="L154" s="7">
        <v>-2.2020534199E-3</v>
      </c>
      <c r="M154" s="9">
        <v>5.1147112276399998E-3</v>
      </c>
      <c r="N154" s="9">
        <v>4.2095028381299998E-2</v>
      </c>
      <c r="O154" s="9">
        <v>1.9961377229099998E-2</v>
      </c>
      <c r="P154" s="10">
        <v>1.2790317890399999E-2</v>
      </c>
      <c r="Q154" s="10">
        <v>9.4915976719100008E-3</v>
      </c>
      <c r="R154" s="10">
        <v>-5.2631364300599996E-3</v>
      </c>
      <c r="S154" s="13">
        <v>1.2966035763999999E-2</v>
      </c>
      <c r="T154" s="27"/>
      <c r="U154" s="7">
        <f t="shared" si="240"/>
        <v>1.6699044299400001E-2</v>
      </c>
      <c r="V154" s="7">
        <f t="shared" si="240"/>
        <v>-2.7232471910000004E-4</v>
      </c>
      <c r="W154" s="7">
        <f t="shared" si="240"/>
        <v>-4.5020534199E-3</v>
      </c>
      <c r="X154" s="9">
        <f t="shared" si="240"/>
        <v>2.8147112276399999E-3</v>
      </c>
      <c r="Y154" s="9">
        <f t="shared" si="240"/>
        <v>3.9795028381300002E-2</v>
      </c>
      <c r="Z154" s="9">
        <f t="shared" si="238"/>
        <v>1.7661377229099998E-2</v>
      </c>
      <c r="AA154" s="10">
        <f t="shared" si="238"/>
        <v>1.0490317890399999E-2</v>
      </c>
      <c r="AB154" s="10">
        <f t="shared" si="238"/>
        <v>7.1915976719100008E-3</v>
      </c>
      <c r="AC154" s="10">
        <f t="shared" si="238"/>
        <v>-7.5631364300599996E-3</v>
      </c>
      <c r="AD154" s="13">
        <f t="shared" si="238"/>
        <v>1.0666035763999999E-2</v>
      </c>
      <c r="AF154" s="7">
        <f t="shared" si="251"/>
        <v>9.8102226330679561E-3</v>
      </c>
      <c r="AG154" s="7">
        <f t="shared" si="241"/>
        <v>-2.9328181277976412E-3</v>
      </c>
      <c r="AH154" s="7">
        <f t="shared" si="242"/>
        <v>3.7731897076727023E-3</v>
      </c>
      <c r="AI154" s="9">
        <f t="shared" si="243"/>
        <v>-4.8652083458903556E-3</v>
      </c>
      <c r="AJ154" s="9">
        <f t="shared" si="244"/>
        <v>3.7516099935589561E-2</v>
      </c>
      <c r="AK154" s="9">
        <f t="shared" si="245"/>
        <v>1.1304432510604036E-2</v>
      </c>
      <c r="AL154" s="10">
        <f t="shared" si="246"/>
        <v>4.582198550887099E-3</v>
      </c>
      <c r="AM154" s="10">
        <f t="shared" si="247"/>
        <v>2.8853320893025228E-3</v>
      </c>
      <c r="AN154" s="10">
        <f t="shared" si="248"/>
        <v>-9.9193125781054138E-3</v>
      </c>
      <c r="AO154" s="13">
        <f t="shared" si="249"/>
        <v>4.9936182635101061E-3</v>
      </c>
      <c r="AQ154" s="31">
        <f t="shared" si="263"/>
        <v>3.4722618447749172</v>
      </c>
      <c r="AR154" s="31">
        <f t="shared" si="263"/>
        <v>2.9133185826388175</v>
      </c>
      <c r="AS154" s="31">
        <f t="shared" si="263"/>
        <v>0.74259476517344292</v>
      </c>
      <c r="AT154" s="32">
        <f t="shared" si="263"/>
        <v>4.2342885173678102</v>
      </c>
      <c r="AU154" s="32">
        <f t="shared" si="263"/>
        <v>2.0377425072574926</v>
      </c>
      <c r="AV154" s="32">
        <f t="shared" si="263"/>
        <v>2.3117948654562834</v>
      </c>
      <c r="AW154" s="33">
        <f t="shared" si="263"/>
        <v>3.4195302308927635</v>
      </c>
      <c r="AX154" s="33">
        <f t="shared" si="263"/>
        <v>2.538210985933504</v>
      </c>
      <c r="AY154" s="33">
        <f t="shared" si="263"/>
        <v>1.9994176348328025</v>
      </c>
      <c r="AZ154" s="34">
        <f t="shared" si="263"/>
        <v>3.1232908747264507</v>
      </c>
      <c r="BB154" s="31">
        <f>MAX(AQ$17:AQ154)</f>
        <v>3.4842917423975015</v>
      </c>
      <c r="BC154" s="31">
        <f>MAX(AR$17:AR154)</f>
        <v>2.9243121611622622</v>
      </c>
      <c r="BD154" s="31">
        <f>MAX(AS$17:AS154)</f>
        <v>1.2376229712026849</v>
      </c>
      <c r="BE154" s="32">
        <f>MAX(AT$17:AT154)</f>
        <v>4.2342885173678102</v>
      </c>
      <c r="BF154" s="32">
        <f>MAX(AU$17:AU154)</f>
        <v>2.0997448953802285</v>
      </c>
      <c r="BG154" s="32">
        <f>MAX(AV$17:AV154)</f>
        <v>2.3117948654562834</v>
      </c>
      <c r="BH154" s="33">
        <f>MAX(AW$17:AW154)</f>
        <v>3.4195302308927635</v>
      </c>
      <c r="BI154" s="33">
        <f>MAX(AX$17:AX154)</f>
        <v>2.7301643209045681</v>
      </c>
      <c r="BJ154" s="33">
        <f>MAX(AY$17:AY154)</f>
        <v>2.0484829206262458</v>
      </c>
      <c r="BK154" s="34">
        <f>MAX(AZ$17:AZ154)</f>
        <v>3.1232908747264507</v>
      </c>
      <c r="BM154" s="7">
        <f t="shared" si="210"/>
        <v>3.4526091705244788E-3</v>
      </c>
      <c r="BN154" s="7">
        <f t="shared" si="210"/>
        <v>3.7593724327553866E-3</v>
      </c>
      <c r="BO154" s="7">
        <f t="shared" si="210"/>
        <v>0.39998304616808172</v>
      </c>
      <c r="BP154" s="9">
        <f t="shared" si="210"/>
        <v>0</v>
      </c>
      <c r="BQ154" s="9">
        <f t="shared" si="210"/>
        <v>2.9528533803868707E-2</v>
      </c>
      <c r="BR154" s="9">
        <f t="shared" si="210"/>
        <v>0</v>
      </c>
      <c r="BS154" s="10">
        <f t="shared" si="210"/>
        <v>0</v>
      </c>
      <c r="BT154" s="10">
        <f t="shared" si="210"/>
        <v>7.0308344996415945E-2</v>
      </c>
      <c r="BU154" s="10">
        <f t="shared" si="210"/>
        <v>2.3952011168559523E-2</v>
      </c>
      <c r="BV154" s="13">
        <f t="shared" si="210"/>
        <v>0</v>
      </c>
      <c r="BX154" s="72">
        <f t="shared" si="213"/>
        <v>1.8999044299400001E-2</v>
      </c>
      <c r="BY154" s="72">
        <f t="shared" si="213"/>
        <v>2.0276752808999999E-3</v>
      </c>
      <c r="BZ154" s="72">
        <f t="shared" si="213"/>
        <v>9.396467628067424E-4</v>
      </c>
      <c r="CA154" s="9">
        <f t="shared" si="213"/>
        <v>5.1147112276399998E-3</v>
      </c>
      <c r="CB154" s="9">
        <f t="shared" si="213"/>
        <v>3.1611658427599248E-2</v>
      </c>
      <c r="CC154" s="9">
        <f t="shared" si="213"/>
        <v>1.9961377229099998E-2</v>
      </c>
      <c r="CD154" s="10">
        <f t="shared" si="213"/>
        <v>1.2790317890399999E-2</v>
      </c>
      <c r="CE154" s="10">
        <f t="shared" si="213"/>
        <v>9.4915976719100008E-3</v>
      </c>
      <c r="CF154" s="10">
        <f t="shared" si="213"/>
        <v>-5.2631364300599996E-3</v>
      </c>
      <c r="CG154" s="13">
        <f t="shared" si="213"/>
        <v>1.2966035763999999E-2</v>
      </c>
      <c r="CI154" s="31">
        <f t="shared" si="264"/>
        <v>3.298618547735745</v>
      </c>
      <c r="CJ154" s="31">
        <f t="shared" si="264"/>
        <v>2.9133185826388175</v>
      </c>
      <c r="CK154" s="31">
        <f t="shared" si="264"/>
        <v>1.1164599519018428</v>
      </c>
      <c r="CL154" s="32">
        <f t="shared" si="264"/>
        <v>3.6453503714860411</v>
      </c>
      <c r="CM154" s="32">
        <f t="shared" si="264"/>
        <v>1.8451271658646711</v>
      </c>
      <c r="CN154" s="32">
        <f t="shared" si="264"/>
        <v>3.0523821784603999</v>
      </c>
      <c r="CO154" s="33">
        <f t="shared" si="264"/>
        <v>3.1359669410931201</v>
      </c>
      <c r="CP154" s="33">
        <f t="shared" si="264"/>
        <v>2.5116694829770365</v>
      </c>
      <c r="CQ154" s="33">
        <f t="shared" si="264"/>
        <v>1.9744742793965295</v>
      </c>
      <c r="CR154" s="34">
        <f t="shared" si="264"/>
        <v>3.0525255048978654</v>
      </c>
      <c r="CT154" s="31">
        <f>MAX(CI$17:CI154)</f>
        <v>3.3100468458305254</v>
      </c>
      <c r="CU154" s="31">
        <f>MAX(CJ$17:CJ154)</f>
        <v>2.9243121611622622</v>
      </c>
      <c r="CV154" s="31">
        <f>MAX(CK$17:CK154)</f>
        <v>1.3129890917897336</v>
      </c>
      <c r="CW154" s="32">
        <f>MAX(CL$17:CL154)</f>
        <v>3.6453503714860411</v>
      </c>
      <c r="CX154" s="32">
        <f>MAX(CM$17:CM154)</f>
        <v>1.881457208478811</v>
      </c>
      <c r="CY154" s="32">
        <f>MAX(CN$17:CN154)</f>
        <v>3.0523821784603999</v>
      </c>
      <c r="CZ154" s="33">
        <f>MAX(CO$17:CO154)</f>
        <v>3.1359669410931201</v>
      </c>
      <c r="DA154" s="33">
        <f>MAX(CP$17:CP154)</f>
        <v>2.7016156049796476</v>
      </c>
      <c r="DB154" s="33">
        <f>MAX(CQ$17:CQ154)</f>
        <v>2.0229274605241905</v>
      </c>
      <c r="DC154" s="34">
        <f>MAX(CR$17:CR154)</f>
        <v>3.0525255048978654</v>
      </c>
      <c r="DE154" s="7">
        <f t="shared" si="211"/>
        <v>3.4526091705245729E-3</v>
      </c>
      <c r="DF154" s="7">
        <f t="shared" si="211"/>
        <v>3.7593724327553866E-3</v>
      </c>
      <c r="DG154" s="7">
        <f t="shared" si="211"/>
        <v>0.1496807103096357</v>
      </c>
      <c r="DH154" s="9">
        <f t="shared" si="211"/>
        <v>0</v>
      </c>
      <c r="DI154" s="9">
        <f t="shared" si="211"/>
        <v>1.9309523730020626E-2</v>
      </c>
      <c r="DJ154" s="9">
        <f t="shared" si="211"/>
        <v>0</v>
      </c>
      <c r="DK154" s="10">
        <f t="shared" si="211"/>
        <v>0</v>
      </c>
      <c r="DL154" s="10">
        <f t="shared" si="211"/>
        <v>7.0308344996416333E-2</v>
      </c>
      <c r="DM154" s="10">
        <f t="shared" si="211"/>
        <v>2.3952011168559415E-2</v>
      </c>
      <c r="DN154" s="13">
        <f t="shared" si="211"/>
        <v>0</v>
      </c>
      <c r="DP154" s="31">
        <f t="shared" si="252"/>
        <v>1</v>
      </c>
      <c r="DQ154" s="31">
        <f t="shared" si="253"/>
        <v>1</v>
      </c>
      <c r="DR154" s="31">
        <f t="shared" si="254"/>
        <v>0.27946473953996148</v>
      </c>
      <c r="DS154" s="32">
        <f t="shared" si="255"/>
        <v>1</v>
      </c>
      <c r="DT154" s="32">
        <f t="shared" si="256"/>
        <v>0.78717747610443234</v>
      </c>
      <c r="DU154" s="32">
        <f t="shared" si="257"/>
        <v>1</v>
      </c>
      <c r="DV154" s="33">
        <f t="shared" si="258"/>
        <v>1</v>
      </c>
      <c r="DW154" s="33">
        <f t="shared" si="259"/>
        <v>1</v>
      </c>
      <c r="DX154" s="33">
        <f t="shared" si="260"/>
        <v>1</v>
      </c>
      <c r="DY154" s="34">
        <f t="shared" si="261"/>
        <v>1</v>
      </c>
      <c r="EA154" s="72">
        <f t="shared" ref="EA154:EJ154" si="272">STDEV(U142:U153)*SQRT(12)</f>
        <v>5.8349089674526594E-2</v>
      </c>
      <c r="EB154" s="72">
        <f t="shared" si="272"/>
        <v>2.3659113588613664E-2</v>
      </c>
      <c r="EC154" s="72">
        <f t="shared" si="272"/>
        <v>0.17929428227428754</v>
      </c>
      <c r="ED154" s="74">
        <f t="shared" si="272"/>
        <v>3.0388880388578537E-2</v>
      </c>
      <c r="EE154" s="74">
        <f t="shared" si="272"/>
        <v>0.11885946299304471</v>
      </c>
      <c r="EF154" s="74">
        <f t="shared" si="272"/>
        <v>5.0110136035829131E-2</v>
      </c>
      <c r="EG154" s="75">
        <f t="shared" si="272"/>
        <v>3.6942389860646352E-2</v>
      </c>
      <c r="EH154" s="75">
        <f t="shared" si="272"/>
        <v>4.0591578662578662E-2</v>
      </c>
      <c r="EI154" s="75">
        <f t="shared" si="272"/>
        <v>2.8500057495980384E-2</v>
      </c>
      <c r="EJ154" s="76">
        <f t="shared" si="272"/>
        <v>3.6598250192682417E-2</v>
      </c>
    </row>
    <row r="155" spans="1:140" x14ac:dyDescent="0.25">
      <c r="A155" s="3">
        <v>38562</v>
      </c>
      <c r="B155" s="4"/>
      <c r="C155" s="22">
        <v>2.3999999999999998E-3</v>
      </c>
      <c r="D155" s="22"/>
      <c r="E155" s="22">
        <v>4.0899999999999999E-2</v>
      </c>
      <c r="F155" s="22">
        <v>2.76E-2</v>
      </c>
      <c r="G155" s="22">
        <v>-4.5999999999999999E-3</v>
      </c>
      <c r="H155" s="22">
        <v>4.0000000000000002E-4</v>
      </c>
      <c r="J155" s="7">
        <v>2.66502022456E-2</v>
      </c>
      <c r="K155" s="7">
        <v>3.1616253448799999E-3</v>
      </c>
      <c r="L155" s="7">
        <v>-1.6723434360200001E-2</v>
      </c>
      <c r="M155" s="9">
        <v>1.03123079566E-2</v>
      </c>
      <c r="N155" s="9">
        <v>7.6880929344100004E-3</v>
      </c>
      <c r="O155" s="9">
        <v>2.28673050723E-2</v>
      </c>
      <c r="P155" s="10">
        <v>2.2564013379700001E-2</v>
      </c>
      <c r="Q155" s="10">
        <v>1.7000202696E-2</v>
      </c>
      <c r="R155" s="10">
        <v>9.8958267371599996E-3</v>
      </c>
      <c r="S155" s="13">
        <v>1.9129422883E-2</v>
      </c>
      <c r="T155" s="27"/>
      <c r="U155" s="7">
        <f t="shared" si="240"/>
        <v>2.4250202245600001E-2</v>
      </c>
      <c r="V155" s="7">
        <f t="shared" si="240"/>
        <v>7.6162534488000014E-4</v>
      </c>
      <c r="W155" s="7">
        <f t="shared" si="240"/>
        <v>-1.91234343602E-2</v>
      </c>
      <c r="X155" s="9">
        <f t="shared" si="240"/>
        <v>7.912307956600001E-3</v>
      </c>
      <c r="Y155" s="9">
        <f t="shared" si="240"/>
        <v>5.2880929344100002E-3</v>
      </c>
      <c r="Z155" s="9">
        <f t="shared" si="238"/>
        <v>2.0467305072300001E-2</v>
      </c>
      <c r="AA155" s="10">
        <f t="shared" si="238"/>
        <v>2.0164013379700002E-2</v>
      </c>
      <c r="AB155" s="10">
        <f t="shared" si="238"/>
        <v>1.4600202696E-2</v>
      </c>
      <c r="AC155" s="10">
        <f t="shared" si="238"/>
        <v>7.4958267371600003E-3</v>
      </c>
      <c r="AD155" s="13">
        <f t="shared" si="238"/>
        <v>1.6729422883E-2</v>
      </c>
      <c r="AF155" s="7">
        <f t="shared" si="251"/>
        <v>2.7899129028239079E-3</v>
      </c>
      <c r="AG155" s="7">
        <f t="shared" si="241"/>
        <v>-7.9667095066905808E-3</v>
      </c>
      <c r="AH155" s="7">
        <f t="shared" si="242"/>
        <v>1.6304925782442917E-2</v>
      </c>
      <c r="AI155" s="9">
        <f t="shared" si="243"/>
        <v>-4.5658472969377362E-3</v>
      </c>
      <c r="AJ155" s="9">
        <f t="shared" si="244"/>
        <v>5.2632193669896257E-3</v>
      </c>
      <c r="AK155" s="9">
        <f t="shared" si="245"/>
        <v>-3.1405640235797096E-3</v>
      </c>
      <c r="AL155" s="10">
        <f t="shared" si="246"/>
        <v>5.8961406042591456E-3</v>
      </c>
      <c r="AM155" s="10">
        <f t="shared" si="247"/>
        <v>4.7871193944611333E-3</v>
      </c>
      <c r="AN155" s="10">
        <f t="shared" si="248"/>
        <v>1.0773840924785394E-3</v>
      </c>
      <c r="AO155" s="13">
        <f t="shared" si="249"/>
        <v>1.8202092803577818E-3</v>
      </c>
      <c r="AQ155" s="31">
        <f t="shared" si="263"/>
        <v>3.5647983251878492</v>
      </c>
      <c r="AR155" s="31">
        <f t="shared" si="263"/>
        <v>2.9225294045073986</v>
      </c>
      <c r="AS155" s="31">
        <f t="shared" si="263"/>
        <v>0.73017603036183676</v>
      </c>
      <c r="AT155" s="32">
        <f t="shared" si="263"/>
        <v>4.2779538045360024</v>
      </c>
      <c r="AU155" s="32">
        <f t="shared" si="263"/>
        <v>2.0534088610296859</v>
      </c>
      <c r="AV155" s="32">
        <f t="shared" si="263"/>
        <v>2.3646593839092493</v>
      </c>
      <c r="AW155" s="33">
        <f t="shared" si="263"/>
        <v>3.4966885567749166</v>
      </c>
      <c r="AX155" s="33">
        <f t="shared" si="263"/>
        <v>2.5813610871795873</v>
      </c>
      <c r="AY155" s="33">
        <f t="shared" si="263"/>
        <v>2.0192035253223302</v>
      </c>
      <c r="AZ155" s="34">
        <f t="shared" si="263"/>
        <v>3.1830376266557079</v>
      </c>
      <c r="BB155" s="31">
        <f>MAX(AQ$17:AQ155)</f>
        <v>3.5647983251878492</v>
      </c>
      <c r="BC155" s="31">
        <f>MAX(AR$17:AR155)</f>
        <v>2.9243121611622622</v>
      </c>
      <c r="BD155" s="31">
        <f>MAX(AS$17:AS155)</f>
        <v>1.2376229712026849</v>
      </c>
      <c r="BE155" s="32">
        <f>MAX(AT$17:AT155)</f>
        <v>4.2779538045360024</v>
      </c>
      <c r="BF155" s="32">
        <f>MAX(AU$17:AU155)</f>
        <v>2.0997448953802285</v>
      </c>
      <c r="BG155" s="32">
        <f>MAX(AV$17:AV155)</f>
        <v>2.3646593839092493</v>
      </c>
      <c r="BH155" s="33">
        <f>MAX(AW$17:AW155)</f>
        <v>3.4966885567749166</v>
      </c>
      <c r="BI155" s="33">
        <f>MAX(AX$17:AX155)</f>
        <v>2.7301643209045681</v>
      </c>
      <c r="BJ155" s="33">
        <f>MAX(AY$17:AY155)</f>
        <v>2.0484829206262458</v>
      </c>
      <c r="BK155" s="34">
        <f>MAX(AZ$17:AZ155)</f>
        <v>3.1830376266557079</v>
      </c>
      <c r="BM155" s="7">
        <f t="shared" si="210"/>
        <v>0</v>
      </c>
      <c r="BN155" s="7">
        <f t="shared" si="210"/>
        <v>6.0963281503950348E-4</v>
      </c>
      <c r="BO155" s="7">
        <f t="shared" si="210"/>
        <v>0.41001739031049694</v>
      </c>
      <c r="BP155" s="9">
        <f t="shared" si="210"/>
        <v>0</v>
      </c>
      <c r="BQ155" s="9">
        <f t="shared" si="210"/>
        <v>2.2067458981559703E-2</v>
      </c>
      <c r="BR155" s="9">
        <f t="shared" ref="BR155:BV205" si="273">(BG155-AV155)/BG155</f>
        <v>0</v>
      </c>
      <c r="BS155" s="10">
        <f t="shared" si="273"/>
        <v>0</v>
      </c>
      <c r="BT155" s="10">
        <f t="shared" si="273"/>
        <v>5.4503398416575415E-2</v>
      </c>
      <c r="BU155" s="10">
        <f t="shared" si="273"/>
        <v>1.429320938393013E-2</v>
      </c>
      <c r="BV155" s="13">
        <f t="shared" si="273"/>
        <v>0</v>
      </c>
      <c r="BX155" s="72">
        <f t="shared" si="213"/>
        <v>2.66502022456E-2</v>
      </c>
      <c r="BY155" s="72">
        <f t="shared" si="213"/>
        <v>3.1616253448799999E-3</v>
      </c>
      <c r="BZ155" s="72">
        <f t="shared" si="213"/>
        <v>-2.9443256025828428E-3</v>
      </c>
      <c r="CA155" s="9">
        <f t="shared" si="213"/>
        <v>1.03123079566E-2</v>
      </c>
      <c r="CB155" s="9">
        <f t="shared" si="213"/>
        <v>6.5626676495145458E-3</v>
      </c>
      <c r="CC155" s="9">
        <f t="shared" si="213"/>
        <v>2.28673050723E-2</v>
      </c>
      <c r="CD155" s="10">
        <f t="shared" si="213"/>
        <v>2.2564013379700001E-2</v>
      </c>
      <c r="CE155" s="10">
        <f t="shared" si="213"/>
        <v>1.7000202696E-2</v>
      </c>
      <c r="CF155" s="10">
        <f t="shared" si="213"/>
        <v>9.8958267371599996E-3</v>
      </c>
      <c r="CG155" s="13">
        <f t="shared" si="213"/>
        <v>1.9129422883E-2</v>
      </c>
      <c r="CI155" s="31">
        <f t="shared" si="264"/>
        <v>3.3865273991639904</v>
      </c>
      <c r="CJ155" s="31">
        <f t="shared" si="264"/>
        <v>2.9225294045073986</v>
      </c>
      <c r="CK155" s="31">
        <f t="shared" si="264"/>
        <v>1.1131727302811998</v>
      </c>
      <c r="CL155" s="32">
        <f t="shared" si="264"/>
        <v>3.6829423471265117</v>
      </c>
      <c r="CM155" s="32">
        <f t="shared" si="264"/>
        <v>1.8572361222253315</v>
      </c>
      <c r="CN155" s="32">
        <f t="shared" si="264"/>
        <v>3.1221819329325058</v>
      </c>
      <c r="CO155" s="33">
        <f t="shared" si="264"/>
        <v>3.2067269411102424</v>
      </c>
      <c r="CP155" s="33">
        <f t="shared" si="264"/>
        <v>2.5543683732930034</v>
      </c>
      <c r="CQ155" s="33">
        <f t="shared" si="264"/>
        <v>1.9940133347624165</v>
      </c>
      <c r="CR155" s="34">
        <f t="shared" si="264"/>
        <v>3.1109185561421997</v>
      </c>
      <c r="CT155" s="31">
        <f>MAX(CI$17:CI155)</f>
        <v>3.3865273991639904</v>
      </c>
      <c r="CU155" s="31">
        <f>MAX(CJ$17:CJ155)</f>
        <v>2.9243121611622622</v>
      </c>
      <c r="CV155" s="31">
        <f>MAX(CK$17:CK155)</f>
        <v>1.3129890917897336</v>
      </c>
      <c r="CW155" s="32">
        <f>MAX(CL$17:CL155)</f>
        <v>3.6829423471265117</v>
      </c>
      <c r="CX155" s="32">
        <f>MAX(CM$17:CM155)</f>
        <v>1.881457208478811</v>
      </c>
      <c r="CY155" s="32">
        <f>MAX(CN$17:CN155)</f>
        <v>3.1221819329325058</v>
      </c>
      <c r="CZ155" s="33">
        <f>MAX(CO$17:CO155)</f>
        <v>3.2067269411102424</v>
      </c>
      <c r="DA155" s="33">
        <f>MAX(CP$17:CP155)</f>
        <v>2.7016156049796476</v>
      </c>
      <c r="DB155" s="33">
        <f>MAX(CQ$17:CQ155)</f>
        <v>2.0229274605241905</v>
      </c>
      <c r="DC155" s="34">
        <f>MAX(CR$17:CR155)</f>
        <v>3.1109185561421997</v>
      </c>
      <c r="DE155" s="7">
        <f t="shared" si="211"/>
        <v>0</v>
      </c>
      <c r="DF155" s="7">
        <f t="shared" si="211"/>
        <v>6.0963281503950348E-4</v>
      </c>
      <c r="DG155" s="7">
        <f t="shared" si="211"/>
        <v>0.15218432716464109</v>
      </c>
      <c r="DH155" s="9">
        <f t="shared" si="211"/>
        <v>0</v>
      </c>
      <c r="DI155" s="9">
        <f t="shared" si="211"/>
        <v>1.2873578067216666E-2</v>
      </c>
      <c r="DJ155" s="9">
        <f t="shared" ref="DJ155:DN205" si="274">(CY155-CN155)/CY155</f>
        <v>0</v>
      </c>
      <c r="DK155" s="10">
        <f t="shared" si="274"/>
        <v>0</v>
      </c>
      <c r="DL155" s="10">
        <f t="shared" si="274"/>
        <v>5.450339841657581E-2</v>
      </c>
      <c r="DM155" s="10">
        <f t="shared" si="274"/>
        <v>1.4293209383929974E-2</v>
      </c>
      <c r="DN155" s="13">
        <f t="shared" si="274"/>
        <v>0</v>
      </c>
      <c r="DP155" s="31">
        <f t="shared" si="252"/>
        <v>1</v>
      </c>
      <c r="DQ155" s="31">
        <f t="shared" si="253"/>
        <v>1</v>
      </c>
      <c r="DR155" s="31">
        <f t="shared" si="254"/>
        <v>0.27581116410179179</v>
      </c>
      <c r="DS155" s="32">
        <f t="shared" si="255"/>
        <v>1</v>
      </c>
      <c r="DT155" s="32">
        <f t="shared" si="256"/>
        <v>0.7962192892052441</v>
      </c>
      <c r="DU155" s="32">
        <f t="shared" si="257"/>
        <v>1</v>
      </c>
      <c r="DV155" s="33">
        <f t="shared" si="258"/>
        <v>1</v>
      </c>
      <c r="DW155" s="33">
        <f t="shared" si="259"/>
        <v>1</v>
      </c>
      <c r="DX155" s="33">
        <f t="shared" si="260"/>
        <v>1</v>
      </c>
      <c r="DY155" s="34">
        <f t="shared" si="261"/>
        <v>1</v>
      </c>
      <c r="EA155" s="72">
        <f t="shared" ref="EA155:EJ155" si="275">STDEV(U143:U154)*SQRT(12)</f>
        <v>5.9511309940072504E-2</v>
      </c>
      <c r="EB155" s="72">
        <f t="shared" si="275"/>
        <v>2.3520195258641519E-2</v>
      </c>
      <c r="EC155" s="72">
        <f t="shared" si="275"/>
        <v>0.17864356979739654</v>
      </c>
      <c r="ED155" s="74">
        <f t="shared" si="275"/>
        <v>3.0416710777845624E-2</v>
      </c>
      <c r="EE155" s="74">
        <f t="shared" si="275"/>
        <v>0.12020408021822816</v>
      </c>
      <c r="EF155" s="74">
        <f t="shared" si="275"/>
        <v>5.0429254258527997E-2</v>
      </c>
      <c r="EG155" s="75">
        <f t="shared" si="275"/>
        <v>3.7011353575865075E-2</v>
      </c>
      <c r="EH155" s="75">
        <f t="shared" si="275"/>
        <v>4.2995543824371651E-2</v>
      </c>
      <c r="EI155" s="75">
        <f t="shared" si="275"/>
        <v>2.8800350809143515E-2</v>
      </c>
      <c r="EJ155" s="76">
        <f t="shared" si="275"/>
        <v>3.7134019964972557E-2</v>
      </c>
    </row>
    <row r="156" spans="1:140" x14ac:dyDescent="0.25">
      <c r="A156" s="3">
        <v>38595</v>
      </c>
      <c r="B156" s="4"/>
      <c r="C156" s="22">
        <v>3.0000000000000001E-3</v>
      </c>
      <c r="D156" s="22"/>
      <c r="E156" s="22">
        <v>-8.8999999999999999E-3</v>
      </c>
      <c r="F156" s="22">
        <v>-8.8999999999999999E-3</v>
      </c>
      <c r="G156" s="22">
        <v>1.4199999999999999E-2</v>
      </c>
      <c r="H156" s="22">
        <v>2.2000000000000002E-2</v>
      </c>
      <c r="J156" s="7">
        <v>1.11351094447E-2</v>
      </c>
      <c r="K156" s="7">
        <v>8.51001016969E-3</v>
      </c>
      <c r="L156" s="7">
        <v>2.4713411592700001E-2</v>
      </c>
      <c r="M156" s="9">
        <v>6.9711283830200003E-3</v>
      </c>
      <c r="N156" s="9">
        <v>-8.8359770933699993E-3</v>
      </c>
      <c r="O156" s="9">
        <v>2.2802558859699999E-2</v>
      </c>
      <c r="P156" s="10">
        <v>8.4120758505399993E-3</v>
      </c>
      <c r="Q156" s="10">
        <v>7.0677423844399999E-3</v>
      </c>
      <c r="R156" s="10">
        <v>4.9888894912300001E-3</v>
      </c>
      <c r="S156" s="13">
        <v>8.7280096325399997E-3</v>
      </c>
      <c r="T156" s="27"/>
      <c r="U156" s="7">
        <f t="shared" si="240"/>
        <v>8.1351094447000005E-3</v>
      </c>
      <c r="V156" s="7">
        <f t="shared" si="240"/>
        <v>5.51001016969E-3</v>
      </c>
      <c r="W156" s="7">
        <f t="shared" si="240"/>
        <v>2.1713411592700002E-2</v>
      </c>
      <c r="X156" s="9">
        <f t="shared" si="240"/>
        <v>3.9711283830200002E-3</v>
      </c>
      <c r="Y156" s="9">
        <f t="shared" si="240"/>
        <v>-1.183597709337E-2</v>
      </c>
      <c r="Z156" s="9">
        <f t="shared" si="238"/>
        <v>1.98025588597E-2</v>
      </c>
      <c r="AA156" s="10">
        <f t="shared" si="238"/>
        <v>5.4120758505399992E-3</v>
      </c>
      <c r="AB156" s="10">
        <f t="shared" si="238"/>
        <v>4.0677423844399999E-3</v>
      </c>
      <c r="AC156" s="10">
        <f t="shared" si="238"/>
        <v>1.98888949123E-3</v>
      </c>
      <c r="AD156" s="13">
        <f t="shared" si="238"/>
        <v>5.7280096325399996E-3</v>
      </c>
      <c r="AF156" s="7">
        <f t="shared" si="251"/>
        <v>9.5662740541924748E-3</v>
      </c>
      <c r="AG156" s="7">
        <f t="shared" si="241"/>
        <v>6.3141202346832159E-3</v>
      </c>
      <c r="AH156" s="7">
        <f t="shared" si="242"/>
        <v>1.448482450031148E-2</v>
      </c>
      <c r="AI156" s="9">
        <f t="shared" si="243"/>
        <v>-9.6910457195724387E-4</v>
      </c>
      <c r="AJ156" s="9">
        <f t="shared" si="244"/>
        <v>-1.5401921100501585E-2</v>
      </c>
      <c r="AK156" s="9">
        <f t="shared" si="245"/>
        <v>2.3295511025451542E-2</v>
      </c>
      <c r="AL156" s="10">
        <f t="shared" si="246"/>
        <v>4.2771911227083605E-3</v>
      </c>
      <c r="AM156" s="10">
        <f t="shared" si="247"/>
        <v>2.9057481176892469E-3</v>
      </c>
      <c r="AN156" s="10">
        <f t="shared" si="248"/>
        <v>1.9521778097180995E-3</v>
      </c>
      <c r="AO156" s="13">
        <f t="shared" si="249"/>
        <v>5.3295987392727269E-3</v>
      </c>
      <c r="AQ156" s="31">
        <f t="shared" si="263"/>
        <v>3.6044927446870996</v>
      </c>
      <c r="AR156" s="31">
        <f t="shared" si="263"/>
        <v>2.9474001594609747</v>
      </c>
      <c r="AS156" s="31">
        <f t="shared" si="263"/>
        <v>0.74822117113529263</v>
      </c>
      <c r="AT156" s="32">
        <f t="shared" si="263"/>
        <v>4.3077759697240516</v>
      </c>
      <c r="AU156" s="32">
        <f t="shared" si="263"/>
        <v>2.0352649873703044</v>
      </c>
      <c r="AV156" s="32">
        <f t="shared" si="263"/>
        <v>2.4185796686939822</v>
      </c>
      <c r="AW156" s="33">
        <f t="shared" si="263"/>
        <v>3.5261029661402223</v>
      </c>
      <c r="AX156" s="33">
        <f t="shared" si="263"/>
        <v>2.599605482344991</v>
      </c>
      <c r="AY156" s="33">
        <f t="shared" si="263"/>
        <v>2.0292771085704655</v>
      </c>
      <c r="AZ156" s="34">
        <f t="shared" si="263"/>
        <v>3.2108192097218962</v>
      </c>
      <c r="BB156" s="31">
        <f>MAX(AQ$17:AQ156)</f>
        <v>3.6044927446870996</v>
      </c>
      <c r="BC156" s="31">
        <f>MAX(AR$17:AR156)</f>
        <v>2.9474001594609747</v>
      </c>
      <c r="BD156" s="31">
        <f>MAX(AS$17:AS156)</f>
        <v>1.2376229712026849</v>
      </c>
      <c r="BE156" s="32">
        <f>MAX(AT$17:AT156)</f>
        <v>4.3077759697240516</v>
      </c>
      <c r="BF156" s="32">
        <f>MAX(AU$17:AU156)</f>
        <v>2.0997448953802285</v>
      </c>
      <c r="BG156" s="32">
        <f>MAX(AV$17:AV156)</f>
        <v>2.4185796686939822</v>
      </c>
      <c r="BH156" s="33">
        <f>MAX(AW$17:AW156)</f>
        <v>3.5261029661402223</v>
      </c>
      <c r="BI156" s="33">
        <f>MAX(AX$17:AX156)</f>
        <v>2.7301643209045681</v>
      </c>
      <c r="BJ156" s="33">
        <f>MAX(AY$17:AY156)</f>
        <v>2.0484829206262458</v>
      </c>
      <c r="BK156" s="34">
        <f>MAX(AZ$17:AZ156)</f>
        <v>3.2108192097218962</v>
      </c>
      <c r="BM156" s="7">
        <f t="shared" ref="BM156:BQ206" si="276">(BB156-AQ156)/BB156</f>
        <v>0</v>
      </c>
      <c r="BN156" s="7">
        <f t="shared" si="276"/>
        <v>0</v>
      </c>
      <c r="BO156" s="7">
        <f t="shared" si="276"/>
        <v>0.39543690724470498</v>
      </c>
      <c r="BP156" s="9">
        <f t="shared" si="276"/>
        <v>0</v>
      </c>
      <c r="BQ156" s="9">
        <f t="shared" si="276"/>
        <v>3.0708448512859875E-2</v>
      </c>
      <c r="BR156" s="9">
        <f t="shared" si="273"/>
        <v>0</v>
      </c>
      <c r="BS156" s="10">
        <f t="shared" si="273"/>
        <v>0</v>
      </c>
      <c r="BT156" s="10">
        <f t="shared" si="273"/>
        <v>4.7820872011220129E-2</v>
      </c>
      <c r="BU156" s="10">
        <f t="shared" si="273"/>
        <v>9.3756271347914706E-3</v>
      </c>
      <c r="BV156" s="13">
        <f t="shared" si="273"/>
        <v>0</v>
      </c>
      <c r="BX156" s="72">
        <f t="shared" si="213"/>
        <v>1.11351094447E-2</v>
      </c>
      <c r="BY156" s="72">
        <f t="shared" si="213"/>
        <v>8.51001016969E-3</v>
      </c>
      <c r="BZ156" s="72">
        <f t="shared" si="213"/>
        <v>8.988801328003929E-3</v>
      </c>
      <c r="CA156" s="9">
        <f t="shared" si="213"/>
        <v>6.9711283830200003E-3</v>
      </c>
      <c r="CB156" s="9">
        <f t="shared" si="213"/>
        <v>-6.4240332683326131E-3</v>
      </c>
      <c r="CC156" s="9">
        <f t="shared" ref="CC156:CG206" si="277">Z156*DU155+$C156</f>
        <v>2.2802558859699999E-2</v>
      </c>
      <c r="CD156" s="10">
        <f t="shared" si="277"/>
        <v>8.4120758505399993E-3</v>
      </c>
      <c r="CE156" s="10">
        <f t="shared" si="277"/>
        <v>7.0677423844399999E-3</v>
      </c>
      <c r="CF156" s="10">
        <f t="shared" si="277"/>
        <v>4.9888894912300001E-3</v>
      </c>
      <c r="CG156" s="13">
        <f t="shared" si="277"/>
        <v>8.7280096325399997E-3</v>
      </c>
      <c r="CI156" s="31">
        <f t="shared" si="264"/>
        <v>3.424236752391157</v>
      </c>
      <c r="CJ156" s="31">
        <f t="shared" si="264"/>
        <v>2.9474001594609747</v>
      </c>
      <c r="CK156" s="31">
        <f t="shared" si="264"/>
        <v>1.1231788187974492</v>
      </c>
      <c r="CL156" s="32">
        <f t="shared" si="264"/>
        <v>3.7086166110555916</v>
      </c>
      <c r="CM156" s="32">
        <f t="shared" si="264"/>
        <v>1.8453051755890069</v>
      </c>
      <c r="CN156" s="32">
        <f t="shared" si="264"/>
        <v>3.1933756702288916</v>
      </c>
      <c r="CO156" s="33">
        <f t="shared" si="264"/>
        <v>3.2337021713708318</v>
      </c>
      <c r="CP156" s="33">
        <f t="shared" si="264"/>
        <v>2.5724219909103998</v>
      </c>
      <c r="CQ156" s="33">
        <f t="shared" si="264"/>
        <v>2.003961246933585</v>
      </c>
      <c r="CR156" s="34">
        <f t="shared" si="264"/>
        <v>3.1380706832662559</v>
      </c>
      <c r="CT156" s="31">
        <f>MAX(CI$17:CI156)</f>
        <v>3.424236752391157</v>
      </c>
      <c r="CU156" s="31">
        <f>MAX(CJ$17:CJ156)</f>
        <v>2.9474001594609747</v>
      </c>
      <c r="CV156" s="31">
        <f>MAX(CK$17:CK156)</f>
        <v>1.3129890917897336</v>
      </c>
      <c r="CW156" s="32">
        <f>MAX(CL$17:CL156)</f>
        <v>3.7086166110555916</v>
      </c>
      <c r="CX156" s="32">
        <f>MAX(CM$17:CM156)</f>
        <v>1.881457208478811</v>
      </c>
      <c r="CY156" s="32">
        <f>MAX(CN$17:CN156)</f>
        <v>3.1933756702288916</v>
      </c>
      <c r="CZ156" s="33">
        <f>MAX(CO$17:CO156)</f>
        <v>3.2337021713708318</v>
      </c>
      <c r="DA156" s="33">
        <f>MAX(CP$17:CP156)</f>
        <v>2.7016156049796476</v>
      </c>
      <c r="DB156" s="33">
        <f>MAX(CQ$17:CQ156)</f>
        <v>2.0229274605241905</v>
      </c>
      <c r="DC156" s="34">
        <f>MAX(CR$17:CR156)</f>
        <v>3.1380706832662559</v>
      </c>
      <c r="DE156" s="7">
        <f t="shared" ref="DE156:DI206" si="278">(CT156-CI156)/CT156</f>
        <v>0</v>
      </c>
      <c r="DF156" s="7">
        <f t="shared" si="278"/>
        <v>0</v>
      </c>
      <c r="DG156" s="7">
        <f t="shared" si="278"/>
        <v>0.14456348051875606</v>
      </c>
      <c r="DH156" s="9">
        <f t="shared" si="278"/>
        <v>0</v>
      </c>
      <c r="DI156" s="9">
        <f t="shared" si="278"/>
        <v>1.9214911041763042E-2</v>
      </c>
      <c r="DJ156" s="9">
        <f t="shared" si="274"/>
        <v>0</v>
      </c>
      <c r="DK156" s="10">
        <f t="shared" si="274"/>
        <v>0</v>
      </c>
      <c r="DL156" s="10">
        <f t="shared" si="274"/>
        <v>4.7820872011220504E-2</v>
      </c>
      <c r="DM156" s="10">
        <f t="shared" si="274"/>
        <v>9.3756271347915001E-3</v>
      </c>
      <c r="DN156" s="13">
        <f t="shared" si="274"/>
        <v>0</v>
      </c>
      <c r="DP156" s="31">
        <f t="shared" si="252"/>
        <v>1</v>
      </c>
      <c r="DQ156" s="31">
        <f t="shared" si="253"/>
        <v>1</v>
      </c>
      <c r="DR156" s="31">
        <f t="shared" si="254"/>
        <v>0.32647160952420379</v>
      </c>
      <c r="DS156" s="32">
        <f t="shared" si="255"/>
        <v>1</v>
      </c>
      <c r="DT156" s="32">
        <f t="shared" si="256"/>
        <v>0.80202556009594683</v>
      </c>
      <c r="DU156" s="32">
        <f t="shared" si="257"/>
        <v>1</v>
      </c>
      <c r="DV156" s="33">
        <f t="shared" si="258"/>
        <v>1</v>
      </c>
      <c r="DW156" s="33">
        <f t="shared" si="259"/>
        <v>1</v>
      </c>
      <c r="DX156" s="33">
        <f t="shared" si="260"/>
        <v>1</v>
      </c>
      <c r="DY156" s="34">
        <f t="shared" si="261"/>
        <v>1</v>
      </c>
      <c r="EA156" s="72">
        <f t="shared" ref="EA156:EJ156" si="279">STDEV(U144:U155)*SQRT(12)</f>
        <v>5.7226073884668056E-2</v>
      </c>
      <c r="EB156" s="72">
        <f t="shared" si="279"/>
        <v>2.3608763354087046E-2</v>
      </c>
      <c r="EC156" s="72">
        <f t="shared" si="279"/>
        <v>0.15870345735705824</v>
      </c>
      <c r="ED156" s="74">
        <f t="shared" si="279"/>
        <v>3.0505974535259481E-2</v>
      </c>
      <c r="EE156" s="74">
        <f t="shared" si="279"/>
        <v>0.116698312758946</v>
      </c>
      <c r="EF156" s="74">
        <f t="shared" si="279"/>
        <v>4.8606893799235086E-2</v>
      </c>
      <c r="EG156" s="75">
        <f t="shared" si="279"/>
        <v>3.7229574643435633E-2</v>
      </c>
      <c r="EH156" s="75">
        <f t="shared" si="279"/>
        <v>4.762781546691313E-2</v>
      </c>
      <c r="EI156" s="75">
        <f t="shared" si="279"/>
        <v>2.9214018730542034E-2</v>
      </c>
      <c r="EJ156" s="76">
        <f t="shared" si="279"/>
        <v>3.7555686159187918E-2</v>
      </c>
    </row>
    <row r="157" spans="1:140" x14ac:dyDescent="0.25">
      <c r="A157" s="3">
        <v>38625</v>
      </c>
      <c r="B157" s="4"/>
      <c r="C157" s="22">
        <v>2.8999999999999998E-3</v>
      </c>
      <c r="D157" s="22"/>
      <c r="E157" s="22">
        <v>7.7000000000000002E-3</v>
      </c>
      <c r="F157" s="22">
        <v>-6.3E-3</v>
      </c>
      <c r="G157" s="22">
        <v>1.17E-2</v>
      </c>
      <c r="H157" s="22">
        <v>3.4700000000000002E-2</v>
      </c>
      <c r="J157" s="7">
        <v>2.01097340114E-2</v>
      </c>
      <c r="K157" s="7">
        <v>8.8635708767300005E-3</v>
      </c>
      <c r="L157" s="7">
        <v>2.9867341183800002E-2</v>
      </c>
      <c r="M157" s="9">
        <v>2.4153933423500001E-2</v>
      </c>
      <c r="N157" s="9">
        <v>1.36541540734E-2</v>
      </c>
      <c r="O157" s="9">
        <v>4.1115853859400003E-2</v>
      </c>
      <c r="P157" s="10">
        <v>1.06133070322E-2</v>
      </c>
      <c r="Q157" s="10">
        <v>1.0930783181200001E-2</v>
      </c>
      <c r="R157" s="10">
        <v>1.04812021734E-3</v>
      </c>
      <c r="S157" s="13">
        <v>1.6150998218499999E-2</v>
      </c>
      <c r="T157" s="27"/>
      <c r="U157" s="7">
        <f t="shared" si="240"/>
        <v>1.72097340114E-2</v>
      </c>
      <c r="V157" s="7">
        <f t="shared" si="240"/>
        <v>5.9635708767300007E-3</v>
      </c>
      <c r="W157" s="7">
        <f t="shared" si="240"/>
        <v>2.6967341183800002E-2</v>
      </c>
      <c r="X157" s="9">
        <f t="shared" si="240"/>
        <v>2.1253933423500002E-2</v>
      </c>
      <c r="Y157" s="9">
        <f t="shared" si="240"/>
        <v>1.07541540734E-2</v>
      </c>
      <c r="Z157" s="9">
        <f t="shared" si="238"/>
        <v>3.8215853859400004E-2</v>
      </c>
      <c r="AA157" s="10">
        <f t="shared" si="238"/>
        <v>7.7133070322000005E-3</v>
      </c>
      <c r="AB157" s="10">
        <f t="shared" si="238"/>
        <v>8.0307831812000009E-3</v>
      </c>
      <c r="AC157" s="10">
        <f t="shared" si="238"/>
        <v>-1.8518797826599998E-3</v>
      </c>
      <c r="AD157" s="13">
        <f t="shared" si="238"/>
        <v>1.3250998218499999E-2</v>
      </c>
      <c r="AF157" s="7">
        <f t="shared" si="251"/>
        <v>1.1010413970136286E-2</v>
      </c>
      <c r="AG157" s="7">
        <f t="shared" si="241"/>
        <v>3.5901993028686183E-3</v>
      </c>
      <c r="AH157" s="7">
        <f t="shared" si="242"/>
        <v>3.3957736503088629E-2</v>
      </c>
      <c r="AI157" s="9">
        <f t="shared" si="243"/>
        <v>1.3801059702335926E-2</v>
      </c>
      <c r="AJ157" s="9">
        <f t="shared" si="244"/>
        <v>8.368566879505485E-3</v>
      </c>
      <c r="AK157" s="9">
        <f t="shared" si="245"/>
        <v>3.267519893794113E-2</v>
      </c>
      <c r="AL157" s="10">
        <f t="shared" si="246"/>
        <v>2.2007596218319558E-3</v>
      </c>
      <c r="AM157" s="10">
        <f t="shared" si="247"/>
        <v>3.9850925695198765E-3</v>
      </c>
      <c r="AN157" s="10">
        <f t="shared" si="248"/>
        <v>-4.0158351185617539E-3</v>
      </c>
      <c r="AO157" s="13">
        <f t="shared" si="249"/>
        <v>8.0156530887744125E-3</v>
      </c>
      <c r="AQ157" s="31">
        <f t="shared" si="263"/>
        <v>3.6769781350287785</v>
      </c>
      <c r="AR157" s="31">
        <f t="shared" si="263"/>
        <v>2.9735246496764423</v>
      </c>
      <c r="AS157" s="31">
        <f t="shared" si="263"/>
        <v>0.77056854813453279</v>
      </c>
      <c r="AT157" s="32">
        <f t="shared" si="263"/>
        <v>4.411825703700119</v>
      </c>
      <c r="AU157" s="32">
        <f t="shared" si="263"/>
        <v>2.0630548090880554</v>
      </c>
      <c r="AV157" s="32">
        <f t="shared" si="263"/>
        <v>2.5180216368993205</v>
      </c>
      <c r="AW157" s="33">
        <f t="shared" si="263"/>
        <v>3.5635265795470201</v>
      </c>
      <c r="AX157" s="33">
        <f t="shared" si="263"/>
        <v>2.628021206229163</v>
      </c>
      <c r="AY157" s="33">
        <f t="shared" si="263"/>
        <v>2.0314040349345435</v>
      </c>
      <c r="AZ157" s="34">
        <f t="shared" si="263"/>
        <v>3.2626771450580399</v>
      </c>
      <c r="BB157" s="31">
        <f>MAX(AQ$17:AQ157)</f>
        <v>3.6769781350287785</v>
      </c>
      <c r="BC157" s="31">
        <f>MAX(AR$17:AR157)</f>
        <v>2.9735246496764423</v>
      </c>
      <c r="BD157" s="31">
        <f>MAX(AS$17:AS157)</f>
        <v>1.2376229712026849</v>
      </c>
      <c r="BE157" s="32">
        <f>MAX(AT$17:AT157)</f>
        <v>4.411825703700119</v>
      </c>
      <c r="BF157" s="32">
        <f>MAX(AU$17:AU157)</f>
        <v>2.0997448953802285</v>
      </c>
      <c r="BG157" s="32">
        <f>MAX(AV$17:AV157)</f>
        <v>2.5180216368993205</v>
      </c>
      <c r="BH157" s="33">
        <f>MAX(AW$17:AW157)</f>
        <v>3.5635265795470201</v>
      </c>
      <c r="BI157" s="33">
        <f>MAX(AX$17:AX157)</f>
        <v>2.7301643209045681</v>
      </c>
      <c r="BJ157" s="33">
        <f>MAX(AY$17:AY157)</f>
        <v>2.0484829206262458</v>
      </c>
      <c r="BK157" s="34">
        <f>MAX(AZ$17:AZ157)</f>
        <v>3.2626771450580399</v>
      </c>
      <c r="BM157" s="7">
        <f t="shared" si="276"/>
        <v>0</v>
      </c>
      <c r="BN157" s="7">
        <f t="shared" si="276"/>
        <v>0</v>
      </c>
      <c r="BO157" s="7">
        <f t="shared" si="276"/>
        <v>0.3773802150862493</v>
      </c>
      <c r="BP157" s="9">
        <f t="shared" si="276"/>
        <v>0</v>
      </c>
      <c r="BQ157" s="9">
        <f t="shared" si="276"/>
        <v>1.7473592326809357E-2</v>
      </c>
      <c r="BR157" s="9">
        <f t="shared" si="273"/>
        <v>0</v>
      </c>
      <c r="BS157" s="10">
        <f t="shared" si="273"/>
        <v>0</v>
      </c>
      <c r="BT157" s="10">
        <f t="shared" si="273"/>
        <v>3.7412808413510662E-2</v>
      </c>
      <c r="BU157" s="10">
        <f t="shared" si="273"/>
        <v>8.3373337018016868E-3</v>
      </c>
      <c r="BV157" s="13">
        <f t="shared" si="273"/>
        <v>0</v>
      </c>
      <c r="BX157" s="72">
        <f t="shared" ref="BX157:CB207" si="280">U157*DP156+$C157</f>
        <v>2.01097340114E-2</v>
      </c>
      <c r="BY157" s="72">
        <f t="shared" si="280"/>
        <v>8.8635708767300005E-3</v>
      </c>
      <c r="BZ157" s="72">
        <f t="shared" si="280"/>
        <v>1.1704071280863534E-2</v>
      </c>
      <c r="CA157" s="9">
        <f t="shared" si="280"/>
        <v>2.4153933423500001E-2</v>
      </c>
      <c r="CB157" s="9">
        <f t="shared" si="280"/>
        <v>1.1525106444076743E-2</v>
      </c>
      <c r="CC157" s="9">
        <f t="shared" si="277"/>
        <v>4.1115853859400003E-2</v>
      </c>
      <c r="CD157" s="10">
        <f t="shared" si="277"/>
        <v>1.06133070322E-2</v>
      </c>
      <c r="CE157" s="10">
        <f t="shared" si="277"/>
        <v>1.0930783181200001E-2</v>
      </c>
      <c r="CF157" s="10">
        <f t="shared" si="277"/>
        <v>1.04812021734E-3</v>
      </c>
      <c r="CG157" s="13">
        <f t="shared" si="277"/>
        <v>1.6150998218499999E-2</v>
      </c>
      <c r="CI157" s="31">
        <f t="shared" si="264"/>
        <v>3.4930972426738034</v>
      </c>
      <c r="CJ157" s="31">
        <f t="shared" si="264"/>
        <v>2.9735246496764423</v>
      </c>
      <c r="CK157" s="31">
        <f t="shared" si="264"/>
        <v>1.1363245837538107</v>
      </c>
      <c r="CL157" s="32">
        <f t="shared" si="264"/>
        <v>3.7981942897723142</v>
      </c>
      <c r="CM157" s="32">
        <f t="shared" si="264"/>
        <v>1.8665725141594758</v>
      </c>
      <c r="CN157" s="32">
        <f t="shared" si="264"/>
        <v>3.3246740376041863</v>
      </c>
      <c r="CO157" s="33">
        <f t="shared" si="264"/>
        <v>3.2680224453662827</v>
      </c>
      <c r="CP157" s="33">
        <f t="shared" si="264"/>
        <v>2.6005405779435922</v>
      </c>
      <c r="CQ157" s="33">
        <f t="shared" si="264"/>
        <v>2.006061639231262</v>
      </c>
      <c r="CR157" s="34">
        <f t="shared" si="264"/>
        <v>3.1887536572812163</v>
      </c>
      <c r="CT157" s="31">
        <f>MAX(CI$17:CI157)</f>
        <v>3.4930972426738034</v>
      </c>
      <c r="CU157" s="31">
        <f>MAX(CJ$17:CJ157)</f>
        <v>2.9735246496764423</v>
      </c>
      <c r="CV157" s="31">
        <f>MAX(CK$17:CK157)</f>
        <v>1.3129890917897336</v>
      </c>
      <c r="CW157" s="32">
        <f>MAX(CL$17:CL157)</f>
        <v>3.7981942897723142</v>
      </c>
      <c r="CX157" s="32">
        <f>MAX(CM$17:CM157)</f>
        <v>1.881457208478811</v>
      </c>
      <c r="CY157" s="32">
        <f>MAX(CN$17:CN157)</f>
        <v>3.3246740376041863</v>
      </c>
      <c r="CZ157" s="33">
        <f>MAX(CO$17:CO157)</f>
        <v>3.2680224453662827</v>
      </c>
      <c r="DA157" s="33">
        <f>MAX(CP$17:CP157)</f>
        <v>2.7016156049796476</v>
      </c>
      <c r="DB157" s="33">
        <f>MAX(CQ$17:CQ157)</f>
        <v>2.0229274605241905</v>
      </c>
      <c r="DC157" s="34">
        <f>MAX(CR$17:CR157)</f>
        <v>3.1887536572812163</v>
      </c>
      <c r="DE157" s="7">
        <f t="shared" si="278"/>
        <v>0</v>
      </c>
      <c r="DF157" s="7">
        <f t="shared" si="278"/>
        <v>0</v>
      </c>
      <c r="DG157" s="7">
        <f t="shared" si="278"/>
        <v>0.13455139051849371</v>
      </c>
      <c r="DH157" s="9">
        <f t="shared" si="278"/>
        <v>0</v>
      </c>
      <c r="DI157" s="9">
        <f t="shared" si="278"/>
        <v>7.9112584927561423E-3</v>
      </c>
      <c r="DJ157" s="9">
        <f t="shared" si="274"/>
        <v>0</v>
      </c>
      <c r="DK157" s="10">
        <f t="shared" si="274"/>
        <v>0</v>
      </c>
      <c r="DL157" s="10">
        <f t="shared" si="274"/>
        <v>3.7412808413511092E-2</v>
      </c>
      <c r="DM157" s="10">
        <f t="shared" si="274"/>
        <v>8.3373337018017007E-3</v>
      </c>
      <c r="DN157" s="13">
        <f t="shared" si="274"/>
        <v>0</v>
      </c>
      <c r="DP157" s="31">
        <f t="shared" si="252"/>
        <v>1</v>
      </c>
      <c r="DQ157" s="31">
        <f t="shared" si="253"/>
        <v>1</v>
      </c>
      <c r="DR157" s="31">
        <f t="shared" si="254"/>
        <v>0.34434773986384959</v>
      </c>
      <c r="DS157" s="32">
        <f t="shared" si="255"/>
        <v>1</v>
      </c>
      <c r="DT157" s="32">
        <f t="shared" si="256"/>
        <v>0.84141233913609559</v>
      </c>
      <c r="DU157" s="32">
        <f t="shared" si="257"/>
        <v>1</v>
      </c>
      <c r="DV157" s="33">
        <f t="shared" si="258"/>
        <v>1</v>
      </c>
      <c r="DW157" s="33">
        <f t="shared" si="259"/>
        <v>1</v>
      </c>
      <c r="DX157" s="33">
        <f t="shared" si="260"/>
        <v>1</v>
      </c>
      <c r="DY157" s="34">
        <f t="shared" si="261"/>
        <v>1</v>
      </c>
      <c r="EA157" s="72">
        <f t="shared" ref="EA157:EJ157" si="281">STDEV(U145:U156)*SQRT(12)</f>
        <v>5.6311707021568978E-2</v>
      </c>
      <c r="EB157" s="72">
        <f t="shared" si="281"/>
        <v>1.4717990832779746E-2</v>
      </c>
      <c r="EC157" s="72">
        <f t="shared" si="281"/>
        <v>0.16015652234465311</v>
      </c>
      <c r="ED157" s="74">
        <f t="shared" si="281"/>
        <v>2.7171164594232834E-2</v>
      </c>
      <c r="EE157" s="74">
        <f t="shared" si="281"/>
        <v>0.11571367486209377</v>
      </c>
      <c r="EF157" s="74">
        <f t="shared" si="281"/>
        <v>4.8887163496392494E-2</v>
      </c>
      <c r="EG157" s="75">
        <f t="shared" si="281"/>
        <v>3.6881152152855153E-2</v>
      </c>
      <c r="EH157" s="75">
        <f t="shared" si="281"/>
        <v>4.8022880756884094E-2</v>
      </c>
      <c r="EI157" s="75">
        <f t="shared" si="281"/>
        <v>2.8836480577311797E-2</v>
      </c>
      <c r="EJ157" s="76">
        <f t="shared" si="281"/>
        <v>3.6953846535721264E-2</v>
      </c>
    </row>
    <row r="158" spans="1:140" x14ac:dyDescent="0.25">
      <c r="A158" s="3">
        <v>38656</v>
      </c>
      <c r="B158" s="4"/>
      <c r="C158" s="22">
        <v>2.7000000000000001E-3</v>
      </c>
      <c r="D158" s="22"/>
      <c r="E158" s="22">
        <v>-2.35E-2</v>
      </c>
      <c r="F158" s="22">
        <v>-1.0400000000000001E-2</v>
      </c>
      <c r="G158" s="22">
        <v>-6.9999999999999993E-3</v>
      </c>
      <c r="H158" s="22">
        <v>-1.29E-2</v>
      </c>
      <c r="J158" s="7">
        <v>-2.3229775927600001E-2</v>
      </c>
      <c r="K158" s="7">
        <v>7.9872494224399997E-3</v>
      </c>
      <c r="L158" s="7">
        <v>2.6089289810499999E-2</v>
      </c>
      <c r="M158" s="9">
        <v>-8.9612810149299997E-3</v>
      </c>
      <c r="N158" s="9">
        <v>-2.0001294075400002E-2</v>
      </c>
      <c r="O158" s="9">
        <v>-2.8156016385899998E-2</v>
      </c>
      <c r="P158" s="10">
        <v>-1.8515731830499999E-2</v>
      </c>
      <c r="Q158" s="10">
        <v>-1.01779823807E-3</v>
      </c>
      <c r="R158" s="10">
        <v>2.3049729801200001E-3</v>
      </c>
      <c r="S158" s="13">
        <v>-1.4907099578699999E-2</v>
      </c>
      <c r="T158" s="27"/>
      <c r="U158" s="7">
        <f t="shared" si="240"/>
        <v>-2.5929775927600002E-2</v>
      </c>
      <c r="V158" s="7">
        <f t="shared" si="240"/>
        <v>5.2872494224399996E-3</v>
      </c>
      <c r="W158" s="7">
        <f t="shared" si="240"/>
        <v>2.3389289810499998E-2</v>
      </c>
      <c r="X158" s="9">
        <f t="shared" si="240"/>
        <v>-1.1661281014930001E-2</v>
      </c>
      <c r="Y158" s="9">
        <f t="shared" si="240"/>
        <v>-2.2701294075400003E-2</v>
      </c>
      <c r="Z158" s="9">
        <f t="shared" si="238"/>
        <v>-3.0856016385899999E-2</v>
      </c>
      <c r="AA158" s="10">
        <f t="shared" si="238"/>
        <v>-2.12157318305E-2</v>
      </c>
      <c r="AB158" s="10">
        <f t="shared" si="238"/>
        <v>-3.7177982380699999E-3</v>
      </c>
      <c r="AC158" s="10">
        <f t="shared" si="238"/>
        <v>-3.9502701988000004E-4</v>
      </c>
      <c r="AD158" s="13">
        <f t="shared" si="238"/>
        <v>-1.7607099578699999E-2</v>
      </c>
      <c r="AF158" s="7">
        <f t="shared" si="251"/>
        <v>-1.7787462167442446E-2</v>
      </c>
      <c r="AG158" s="7">
        <f t="shared" si="241"/>
        <v>8.8860120131728018E-3</v>
      </c>
      <c r="AH158" s="7">
        <f t="shared" si="242"/>
        <v>3.6548507174797677E-3</v>
      </c>
      <c r="AI158" s="9">
        <f t="shared" si="243"/>
        <v>-1.4391601006875452E-2</v>
      </c>
      <c r="AJ158" s="9">
        <f t="shared" si="244"/>
        <v>-2.7305383231523227E-2</v>
      </c>
      <c r="AK158" s="9">
        <f t="shared" si="245"/>
        <v>-1.9417843528987486E-2</v>
      </c>
      <c r="AL158" s="10">
        <f t="shared" si="246"/>
        <v>-1.8500383114655041E-2</v>
      </c>
      <c r="AM158" s="10">
        <f t="shared" si="247"/>
        <v>-2.3435294544611853E-3</v>
      </c>
      <c r="AN158" s="10">
        <f t="shared" si="248"/>
        <v>1.4392105368064038E-3</v>
      </c>
      <c r="AO158" s="13">
        <f t="shared" si="249"/>
        <v>-1.375133939652803E-2</v>
      </c>
      <c r="AQ158" s="31">
        <f t="shared" si="263"/>
        <v>3.5915627568613755</v>
      </c>
      <c r="AR158" s="31">
        <f t="shared" si="263"/>
        <v>2.9972749327171817</v>
      </c>
      <c r="AS158" s="31">
        <f t="shared" si="263"/>
        <v>0.79067213430567085</v>
      </c>
      <c r="AT158" s="32">
        <f t="shared" si="263"/>
        <v>4.3722900937803706</v>
      </c>
      <c r="AU158" s="32">
        <f t="shared" si="263"/>
        <v>2.0217910431578172</v>
      </c>
      <c r="AV158" s="32">
        <f t="shared" si="263"/>
        <v>2.4471241784307325</v>
      </c>
      <c r="AW158" s="33">
        <f t="shared" si="263"/>
        <v>3.4975452770292685</v>
      </c>
      <c r="AX158" s="33">
        <f t="shared" si="263"/>
        <v>2.6253464108758524</v>
      </c>
      <c r="AY158" s="33">
        <f t="shared" si="263"/>
        <v>2.0360863663467743</v>
      </c>
      <c r="AZ158" s="34">
        <f t="shared" si="263"/>
        <v>3.2140400919635113</v>
      </c>
      <c r="BB158" s="31">
        <f>MAX(AQ$17:AQ158)</f>
        <v>3.6769781350287785</v>
      </c>
      <c r="BC158" s="31">
        <f>MAX(AR$17:AR158)</f>
        <v>2.9972749327171817</v>
      </c>
      <c r="BD158" s="31">
        <f>MAX(AS$17:AS158)</f>
        <v>1.2376229712026849</v>
      </c>
      <c r="BE158" s="32">
        <f>MAX(AT$17:AT158)</f>
        <v>4.411825703700119</v>
      </c>
      <c r="BF158" s="32">
        <f>MAX(AU$17:AU158)</f>
        <v>2.0997448953802285</v>
      </c>
      <c r="BG158" s="32">
        <f>MAX(AV$17:AV158)</f>
        <v>2.5180216368993205</v>
      </c>
      <c r="BH158" s="33">
        <f>MAX(AW$17:AW158)</f>
        <v>3.5635265795470201</v>
      </c>
      <c r="BI158" s="33">
        <f>MAX(AX$17:AX158)</f>
        <v>2.7301643209045681</v>
      </c>
      <c r="BJ158" s="33">
        <f>MAX(AY$17:AY158)</f>
        <v>2.0484829206262458</v>
      </c>
      <c r="BK158" s="34">
        <f>MAX(AZ$17:AZ158)</f>
        <v>3.2626771450580399</v>
      </c>
      <c r="BM158" s="7">
        <f t="shared" si="276"/>
        <v>2.3229775927599974E-2</v>
      </c>
      <c r="BN158" s="7">
        <f t="shared" si="276"/>
        <v>0</v>
      </c>
      <c r="BO158" s="7">
        <f t="shared" si="276"/>
        <v>0.36113650707588324</v>
      </c>
      <c r="BP158" s="9">
        <f t="shared" si="276"/>
        <v>8.9612810149300674E-3</v>
      </c>
      <c r="BQ158" s="9">
        <f t="shared" si="276"/>
        <v>3.7125391943527083E-2</v>
      </c>
      <c r="BR158" s="9">
        <f t="shared" si="273"/>
        <v>2.8156016385899985E-2</v>
      </c>
      <c r="BS158" s="10">
        <f t="shared" si="273"/>
        <v>1.851573183050001E-2</v>
      </c>
      <c r="BT158" s="10">
        <f t="shared" si="273"/>
        <v>3.8392527961096129E-2</v>
      </c>
      <c r="BU158" s="10">
        <f t="shared" si="273"/>
        <v>6.0515780505905952E-3</v>
      </c>
      <c r="BV158" s="13">
        <f t="shared" si="273"/>
        <v>1.4907099578699928E-2</v>
      </c>
      <c r="BX158" s="72">
        <f t="shared" si="280"/>
        <v>-2.3229775927600001E-2</v>
      </c>
      <c r="BY158" s="72">
        <f t="shared" si="280"/>
        <v>7.9872494224399997E-3</v>
      </c>
      <c r="BZ158" s="72">
        <f t="shared" si="280"/>
        <v>1.0754049083266243E-2</v>
      </c>
      <c r="CA158" s="9">
        <f t="shared" si="280"/>
        <v>-8.9612810149299997E-3</v>
      </c>
      <c r="CB158" s="9">
        <f t="shared" si="280"/>
        <v>-1.6401148949398703E-2</v>
      </c>
      <c r="CC158" s="9">
        <f t="shared" si="277"/>
        <v>-2.8156016385899998E-2</v>
      </c>
      <c r="CD158" s="10">
        <f t="shared" si="277"/>
        <v>-1.8515731830499999E-2</v>
      </c>
      <c r="CE158" s="10">
        <f t="shared" si="277"/>
        <v>-1.0177982380699998E-3</v>
      </c>
      <c r="CF158" s="10">
        <f t="shared" si="277"/>
        <v>2.3049729801200001E-3</v>
      </c>
      <c r="CG158" s="13">
        <f t="shared" si="277"/>
        <v>-1.4907099578699998E-2</v>
      </c>
      <c r="CI158" s="31">
        <f t="shared" si="264"/>
        <v>3.4119533764331735</v>
      </c>
      <c r="CJ158" s="31">
        <f t="shared" si="264"/>
        <v>2.9972749327171817</v>
      </c>
      <c r="CK158" s="31">
        <f t="shared" si="264"/>
        <v>1.1485446741020213</v>
      </c>
      <c r="CL158" s="32">
        <f t="shared" si="264"/>
        <v>3.7641576033923623</v>
      </c>
      <c r="CM158" s="32">
        <f t="shared" si="264"/>
        <v>1.8359585803298926</v>
      </c>
      <c r="CN158" s="32">
        <f t="shared" si="264"/>
        <v>3.2310644609236263</v>
      </c>
      <c r="CO158" s="33">
        <f t="shared" si="264"/>
        <v>3.2075126181518256</v>
      </c>
      <c r="CP158" s="33">
        <f t="shared" si="264"/>
        <v>2.5978937523253314</v>
      </c>
      <c r="CQ158" s="33">
        <f t="shared" si="264"/>
        <v>2.0106855571061453</v>
      </c>
      <c r="CR158" s="34">
        <f t="shared" si="264"/>
        <v>3.1412185889801814</v>
      </c>
      <c r="CT158" s="31">
        <f>MAX(CI$17:CI158)</f>
        <v>3.4930972426738034</v>
      </c>
      <c r="CU158" s="31">
        <f>MAX(CJ$17:CJ158)</f>
        <v>2.9972749327171817</v>
      </c>
      <c r="CV158" s="31">
        <f>MAX(CK$17:CK158)</f>
        <v>1.3129890917897336</v>
      </c>
      <c r="CW158" s="32">
        <f>MAX(CL$17:CL158)</f>
        <v>3.7981942897723142</v>
      </c>
      <c r="CX158" s="32">
        <f>MAX(CM$17:CM158)</f>
        <v>1.881457208478811</v>
      </c>
      <c r="CY158" s="32">
        <f>MAX(CN$17:CN158)</f>
        <v>3.3246740376041863</v>
      </c>
      <c r="CZ158" s="33">
        <f>MAX(CO$17:CO158)</f>
        <v>3.2680224453662827</v>
      </c>
      <c r="DA158" s="33">
        <f>MAX(CP$17:CP158)</f>
        <v>2.7016156049796476</v>
      </c>
      <c r="DB158" s="33">
        <f>MAX(CQ$17:CQ158)</f>
        <v>2.0229274605241905</v>
      </c>
      <c r="DC158" s="34">
        <f>MAX(CR$17:CR158)</f>
        <v>3.1887536572812163</v>
      </c>
      <c r="DE158" s="7">
        <f t="shared" si="278"/>
        <v>2.3229775927600001E-2</v>
      </c>
      <c r="DF158" s="7">
        <f t="shared" si="278"/>
        <v>0</v>
      </c>
      <c r="DG158" s="7">
        <f t="shared" si="278"/>
        <v>0.12524431369308506</v>
      </c>
      <c r="DH158" s="9">
        <f t="shared" si="278"/>
        <v>8.961281014929939E-3</v>
      </c>
      <c r="DI158" s="9">
        <f t="shared" si="278"/>
        <v>2.4182653713237974E-2</v>
      </c>
      <c r="DJ158" s="9">
        <f t="shared" si="274"/>
        <v>2.8156016385900071E-2</v>
      </c>
      <c r="DK158" s="10">
        <f t="shared" si="274"/>
        <v>1.8515731830500048E-2</v>
      </c>
      <c r="DL158" s="10">
        <f t="shared" si="274"/>
        <v>3.839252796109667E-2</v>
      </c>
      <c r="DM158" s="10">
        <f t="shared" si="274"/>
        <v>6.0515780505906169E-3</v>
      </c>
      <c r="DN158" s="13">
        <f t="shared" si="274"/>
        <v>1.490709957870001E-2</v>
      </c>
      <c r="DP158" s="31">
        <f t="shared" si="252"/>
        <v>1</v>
      </c>
      <c r="DQ158" s="31">
        <f t="shared" si="253"/>
        <v>1</v>
      </c>
      <c r="DR158" s="31">
        <f t="shared" si="254"/>
        <v>0.35997403223971863</v>
      </c>
      <c r="DS158" s="32">
        <f t="shared" si="255"/>
        <v>1</v>
      </c>
      <c r="DT158" s="32">
        <f t="shared" si="256"/>
        <v>0.7977518682494168</v>
      </c>
      <c r="DU158" s="32">
        <f t="shared" si="257"/>
        <v>1</v>
      </c>
      <c r="DV158" s="33">
        <f t="shared" si="258"/>
        <v>1</v>
      </c>
      <c r="DW158" s="33">
        <f t="shared" si="259"/>
        <v>1</v>
      </c>
      <c r="DX158" s="33">
        <f t="shared" si="260"/>
        <v>1</v>
      </c>
      <c r="DY158" s="34">
        <f t="shared" si="261"/>
        <v>1</v>
      </c>
      <c r="EA158" s="72">
        <f t="shared" ref="EA158:EJ158" si="282">STDEV(U146:U157)*SQRT(12)</f>
        <v>5.527801249428517E-2</v>
      </c>
      <c r="EB158" s="72">
        <f t="shared" si="282"/>
        <v>1.5153748119830276E-2</v>
      </c>
      <c r="EC158" s="72">
        <f t="shared" si="282"/>
        <v>0.16182249334264878</v>
      </c>
      <c r="ED158" s="74">
        <f t="shared" si="282"/>
        <v>2.8619981393945174E-2</v>
      </c>
      <c r="EE158" s="74">
        <f t="shared" si="282"/>
        <v>0.11524775947021154</v>
      </c>
      <c r="EF158" s="74">
        <f t="shared" si="282"/>
        <v>5.422435934602314E-2</v>
      </c>
      <c r="EG158" s="75">
        <f t="shared" si="282"/>
        <v>3.6938010045228842E-2</v>
      </c>
      <c r="EH158" s="75">
        <f t="shared" si="282"/>
        <v>4.9541128051221232E-2</v>
      </c>
      <c r="EI158" s="75">
        <f t="shared" si="282"/>
        <v>2.7236903499475253E-2</v>
      </c>
      <c r="EJ158" s="76">
        <f t="shared" si="282"/>
        <v>3.7456189149013559E-2</v>
      </c>
    </row>
    <row r="159" spans="1:140" x14ac:dyDescent="0.25">
      <c r="A159" s="3">
        <v>38686</v>
      </c>
      <c r="B159" s="4"/>
      <c r="C159" s="22">
        <v>3.0999999999999999E-3</v>
      </c>
      <c r="D159" s="22"/>
      <c r="E159" s="22">
        <v>3.73E-2</v>
      </c>
      <c r="F159" s="22">
        <v>0.01</v>
      </c>
      <c r="G159" s="22">
        <v>-1.8100000000000002E-2</v>
      </c>
      <c r="H159" s="22">
        <v>3.7000000000000002E-3</v>
      </c>
      <c r="J159" s="7">
        <v>2.2099310078800002E-2</v>
      </c>
      <c r="K159" s="7">
        <v>1.6442464275700001E-3</v>
      </c>
      <c r="L159" s="7">
        <v>-1.26260741257E-2</v>
      </c>
      <c r="M159" s="9">
        <v>1.06744645823E-2</v>
      </c>
      <c r="N159" s="9">
        <v>4.1575032312300003E-2</v>
      </c>
      <c r="O159" s="9">
        <v>2.4164002479799999E-2</v>
      </c>
      <c r="P159" s="10">
        <v>1.26460745049E-2</v>
      </c>
      <c r="Q159" s="10">
        <v>-4.4463039474300003E-3</v>
      </c>
      <c r="R159" s="10">
        <v>-5.9385893617300003E-3</v>
      </c>
      <c r="S159" s="13">
        <v>1.46859053292E-2</v>
      </c>
      <c r="T159" s="27"/>
      <c r="U159" s="7">
        <f t="shared" si="240"/>
        <v>1.8999310078800003E-2</v>
      </c>
      <c r="V159" s="7">
        <f t="shared" si="240"/>
        <v>-1.4557535724299998E-3</v>
      </c>
      <c r="W159" s="7">
        <f t="shared" si="240"/>
        <v>-1.5726074125699999E-2</v>
      </c>
      <c r="X159" s="9">
        <f t="shared" si="240"/>
        <v>7.5744645822999994E-3</v>
      </c>
      <c r="Y159" s="9">
        <f t="shared" si="240"/>
        <v>3.8475032312300005E-2</v>
      </c>
      <c r="Z159" s="9">
        <f t="shared" si="238"/>
        <v>2.10640024798E-2</v>
      </c>
      <c r="AA159" s="10">
        <f t="shared" si="238"/>
        <v>9.5460745049000002E-3</v>
      </c>
      <c r="AB159" s="10">
        <f t="shared" si="238"/>
        <v>-7.5463039474299998E-3</v>
      </c>
      <c r="AC159" s="10">
        <f t="shared" si="238"/>
        <v>-9.0385893617299998E-3</v>
      </c>
      <c r="AD159" s="13">
        <f t="shared" si="238"/>
        <v>1.1585905329199999E-2</v>
      </c>
      <c r="AF159" s="7">
        <f t="shared" si="251"/>
        <v>-8.0617536381209776E-4</v>
      </c>
      <c r="AG159" s="7">
        <f t="shared" si="241"/>
        <v>-9.4949960203935587E-3</v>
      </c>
      <c r="AH159" s="7">
        <f t="shared" si="242"/>
        <v>1.6618651277061129E-2</v>
      </c>
      <c r="AI159" s="9">
        <f t="shared" si="243"/>
        <v>-4.358780625558667E-3</v>
      </c>
      <c r="AJ159" s="9">
        <f t="shared" si="244"/>
        <v>3.8194177749237855E-2</v>
      </c>
      <c r="AK159" s="9">
        <f t="shared" si="245"/>
        <v>-5.847711031907038E-4</v>
      </c>
      <c r="AL159" s="10">
        <f t="shared" si="246"/>
        <v>-3.7724256405932011E-3</v>
      </c>
      <c r="AM159" s="10">
        <f t="shared" si="247"/>
        <v>-1.6734007318743221E-2</v>
      </c>
      <c r="AN159" s="10">
        <f t="shared" si="248"/>
        <v>-1.4995702057266672E-2</v>
      </c>
      <c r="AO159" s="13">
        <f t="shared" si="249"/>
        <v>-2.2743345836078854E-3</v>
      </c>
      <c r="AQ159" s="31">
        <f t="shared" si="263"/>
        <v>3.6709338158927252</v>
      </c>
      <c r="AR159" s="31">
        <f t="shared" si="263"/>
        <v>3.0022031913177472</v>
      </c>
      <c r="AS159" s="31">
        <f t="shared" si="263"/>
        <v>0.78068904932880201</v>
      </c>
      <c r="AT159" s="32">
        <f t="shared" si="263"/>
        <v>4.4189619495299706</v>
      </c>
      <c r="AU159" s="32">
        <f t="shared" si="263"/>
        <v>2.1058470711058224</v>
      </c>
      <c r="AV159" s="32">
        <f t="shared" si="263"/>
        <v>2.5062564931467111</v>
      </c>
      <c r="AW159" s="33">
        <f t="shared" si="263"/>
        <v>3.5417754951868416</v>
      </c>
      <c r="AX159" s="33">
        <f t="shared" si="263"/>
        <v>2.6136733227658042</v>
      </c>
      <c r="AY159" s="33">
        <f t="shared" si="263"/>
        <v>2.0239948855120238</v>
      </c>
      <c r="AZ159" s="34">
        <f t="shared" si="263"/>
        <v>3.2612411804783412</v>
      </c>
      <c r="BB159" s="31">
        <f>MAX(AQ$17:AQ159)</f>
        <v>3.6769781350287785</v>
      </c>
      <c r="BC159" s="31">
        <f>MAX(AR$17:AR159)</f>
        <v>3.0022031913177472</v>
      </c>
      <c r="BD159" s="31">
        <f>MAX(AS$17:AS159)</f>
        <v>1.2376229712026849</v>
      </c>
      <c r="BE159" s="32">
        <f>MAX(AT$17:AT159)</f>
        <v>4.4189619495299706</v>
      </c>
      <c r="BF159" s="32">
        <f>MAX(AU$17:AU159)</f>
        <v>2.1058470711058224</v>
      </c>
      <c r="BG159" s="32">
        <f>MAX(AV$17:AV159)</f>
        <v>2.5180216368993205</v>
      </c>
      <c r="BH159" s="33">
        <f>MAX(AW$17:AW159)</f>
        <v>3.5635265795470201</v>
      </c>
      <c r="BI159" s="33">
        <f>MAX(AX$17:AX159)</f>
        <v>2.7301643209045681</v>
      </c>
      <c r="BJ159" s="33">
        <f>MAX(AY$17:AY159)</f>
        <v>2.0484829206262458</v>
      </c>
      <c r="BK159" s="34">
        <f>MAX(AZ$17:AZ159)</f>
        <v>3.2626771450580399</v>
      </c>
      <c r="BM159" s="7">
        <f t="shared" si="276"/>
        <v>1.6438278700849531E-3</v>
      </c>
      <c r="BN159" s="7">
        <f t="shared" si="276"/>
        <v>0</v>
      </c>
      <c r="BO159" s="7">
        <f t="shared" si="276"/>
        <v>0.36920284489374677</v>
      </c>
      <c r="BP159" s="9">
        <f t="shared" si="276"/>
        <v>0</v>
      </c>
      <c r="BQ159" s="9">
        <f t="shared" si="276"/>
        <v>0</v>
      </c>
      <c r="BR159" s="9">
        <f t="shared" si="273"/>
        <v>4.6723759558702357E-3</v>
      </c>
      <c r="BS159" s="10">
        <f t="shared" si="273"/>
        <v>6.1038086498412976E-3</v>
      </c>
      <c r="BT159" s="10">
        <f t="shared" si="273"/>
        <v>4.2668127059900786E-2</v>
      </c>
      <c r="BU159" s="10">
        <f t="shared" si="273"/>
        <v>1.1954229575287722E-2</v>
      </c>
      <c r="BV159" s="13">
        <f t="shared" si="273"/>
        <v>4.4011850264549844E-4</v>
      </c>
      <c r="BX159" s="72">
        <f t="shared" si="280"/>
        <v>2.2099310078800002E-2</v>
      </c>
      <c r="BY159" s="72">
        <f t="shared" si="280"/>
        <v>1.6442464275700001E-3</v>
      </c>
      <c r="BZ159" s="72">
        <f t="shared" si="280"/>
        <v>-2.5609783143289368E-3</v>
      </c>
      <c r="CA159" s="9">
        <f t="shared" si="280"/>
        <v>1.06744645823E-2</v>
      </c>
      <c r="CB159" s="9">
        <f t="shared" si="280"/>
        <v>3.3793528908094006E-2</v>
      </c>
      <c r="CC159" s="9">
        <f t="shared" si="277"/>
        <v>2.4164002479799999E-2</v>
      </c>
      <c r="CD159" s="10">
        <f t="shared" si="277"/>
        <v>1.26460745049E-2</v>
      </c>
      <c r="CE159" s="10">
        <f t="shared" si="277"/>
        <v>-4.4463039474299994E-3</v>
      </c>
      <c r="CF159" s="10">
        <f t="shared" si="277"/>
        <v>-5.9385893617299994E-3</v>
      </c>
      <c r="CG159" s="13">
        <f t="shared" si="277"/>
        <v>1.46859053292E-2</v>
      </c>
      <c r="CI159" s="31">
        <f t="shared" si="264"/>
        <v>3.487355192073379</v>
      </c>
      <c r="CJ159" s="31">
        <f t="shared" si="264"/>
        <v>3.0022031913177472</v>
      </c>
      <c r="CK159" s="31">
        <f t="shared" si="264"/>
        <v>1.1456032760986081</v>
      </c>
      <c r="CL159" s="32">
        <f t="shared" si="264"/>
        <v>3.8043379704119693</v>
      </c>
      <c r="CM159" s="32">
        <f t="shared" si="264"/>
        <v>1.898002099688334</v>
      </c>
      <c r="CN159" s="32">
        <f t="shared" si="264"/>
        <v>3.3091399105697783</v>
      </c>
      <c r="CO159" s="33">
        <f t="shared" si="264"/>
        <v>3.2480750616963805</v>
      </c>
      <c r="CP159" s="33">
        <f t="shared" si="264"/>
        <v>2.5863427270793635</v>
      </c>
      <c r="CQ159" s="33">
        <f t="shared" si="264"/>
        <v>1.9987449212469306</v>
      </c>
      <c r="CR159" s="34">
        <f t="shared" si="264"/>
        <v>3.187350227796268</v>
      </c>
      <c r="CT159" s="31">
        <f>MAX(CI$17:CI159)</f>
        <v>3.4930972426738034</v>
      </c>
      <c r="CU159" s="31">
        <f>MAX(CJ$17:CJ159)</f>
        <v>3.0022031913177472</v>
      </c>
      <c r="CV159" s="31">
        <f>MAX(CK$17:CK159)</f>
        <v>1.3129890917897336</v>
      </c>
      <c r="CW159" s="32">
        <f>MAX(CL$17:CL159)</f>
        <v>3.8043379704119693</v>
      </c>
      <c r="CX159" s="32">
        <f>MAX(CM$17:CM159)</f>
        <v>1.898002099688334</v>
      </c>
      <c r="CY159" s="32">
        <f>MAX(CN$17:CN159)</f>
        <v>3.3246740376041863</v>
      </c>
      <c r="CZ159" s="33">
        <f>MAX(CO$17:CO159)</f>
        <v>3.2680224453662827</v>
      </c>
      <c r="DA159" s="33">
        <f>MAX(CP$17:CP159)</f>
        <v>2.7016156049796476</v>
      </c>
      <c r="DB159" s="33">
        <f>MAX(CQ$17:CQ159)</f>
        <v>2.0229274605241905</v>
      </c>
      <c r="DC159" s="34">
        <f>MAX(CR$17:CR159)</f>
        <v>3.1887536572812163</v>
      </c>
      <c r="DE159" s="7">
        <f t="shared" si="278"/>
        <v>1.6438278700850477E-3</v>
      </c>
      <c r="DF159" s="7">
        <f t="shared" si="278"/>
        <v>0</v>
      </c>
      <c r="DG159" s="7">
        <f t="shared" si="278"/>
        <v>0.12748454403605292</v>
      </c>
      <c r="DH159" s="9">
        <f t="shared" si="278"/>
        <v>0</v>
      </c>
      <c r="DI159" s="9">
        <f t="shared" si="278"/>
        <v>0</v>
      </c>
      <c r="DJ159" s="9">
        <f t="shared" si="274"/>
        <v>4.6723759558703034E-3</v>
      </c>
      <c r="DK159" s="10">
        <f t="shared" si="274"/>
        <v>6.1038086498412985E-3</v>
      </c>
      <c r="DL159" s="10">
        <f t="shared" si="274"/>
        <v>4.2668127059901424E-2</v>
      </c>
      <c r="DM159" s="10">
        <f t="shared" si="274"/>
        <v>1.1954229575287682E-2</v>
      </c>
      <c r="DN159" s="13">
        <f t="shared" si="274"/>
        <v>4.4011850264560805E-4</v>
      </c>
      <c r="DP159" s="31">
        <f t="shared" si="252"/>
        <v>1</v>
      </c>
      <c r="DQ159" s="31">
        <f t="shared" si="253"/>
        <v>1</v>
      </c>
      <c r="DR159" s="31">
        <f t="shared" si="254"/>
        <v>0.35515050036094808</v>
      </c>
      <c r="DS159" s="32">
        <f t="shared" si="255"/>
        <v>1</v>
      </c>
      <c r="DT159" s="32">
        <f t="shared" si="256"/>
        <v>0.90566431682264525</v>
      </c>
      <c r="DU159" s="32">
        <f t="shared" si="257"/>
        <v>1</v>
      </c>
      <c r="DV159" s="33">
        <f t="shared" si="258"/>
        <v>1</v>
      </c>
      <c r="DW159" s="33">
        <f t="shared" si="259"/>
        <v>1</v>
      </c>
      <c r="DX159" s="33">
        <f t="shared" si="260"/>
        <v>1</v>
      </c>
      <c r="DY159" s="34">
        <f t="shared" si="261"/>
        <v>1</v>
      </c>
      <c r="EA159" s="72">
        <f t="shared" ref="EA159:EJ159" si="283">STDEV(U147:U158)*SQRT(12)</f>
        <v>6.5347237360706689E-2</v>
      </c>
      <c r="EB159" s="72">
        <f t="shared" si="283"/>
        <v>1.5245329255553646E-2</v>
      </c>
      <c r="EC159" s="72">
        <f t="shared" si="283"/>
        <v>0.16191769948103263</v>
      </c>
      <c r="ED159" s="74">
        <f t="shared" si="283"/>
        <v>3.3970128601244438E-2</v>
      </c>
      <c r="EE159" s="74">
        <f t="shared" si="283"/>
        <v>0.11041618637557829</v>
      </c>
      <c r="EF159" s="74">
        <f t="shared" si="283"/>
        <v>7.0156426541612332E-2</v>
      </c>
      <c r="EG159" s="75">
        <f t="shared" si="283"/>
        <v>4.8242475771833521E-2</v>
      </c>
      <c r="EH159" s="75">
        <f t="shared" si="283"/>
        <v>4.9537692871159743E-2</v>
      </c>
      <c r="EI159" s="75">
        <f t="shared" si="283"/>
        <v>2.5166940945894188E-2</v>
      </c>
      <c r="EJ159" s="76">
        <f t="shared" si="283"/>
        <v>4.449264546707532E-2</v>
      </c>
    </row>
    <row r="160" spans="1:140" x14ac:dyDescent="0.25">
      <c r="A160" s="3">
        <v>38716</v>
      </c>
      <c r="B160" s="4"/>
      <c r="C160" s="22">
        <v>3.2000000000000002E-3</v>
      </c>
      <c r="D160" s="22"/>
      <c r="E160" s="22">
        <v>2.9999999999999997E-4</v>
      </c>
      <c r="F160" s="22">
        <v>-4.7999999999999996E-3</v>
      </c>
      <c r="G160" s="22">
        <v>4.7999999999999996E-3</v>
      </c>
      <c r="H160" s="22">
        <v>7.6E-3</v>
      </c>
      <c r="J160" s="7">
        <v>2.7667298019199999E-2</v>
      </c>
      <c r="K160" s="7">
        <v>1.4258611333499999E-2</v>
      </c>
      <c r="L160" s="7">
        <v>-1.9684202557099999E-2</v>
      </c>
      <c r="M160" s="9">
        <v>1.5718290764100001E-2</v>
      </c>
      <c r="N160" s="9">
        <v>-2.5458948699199999E-2</v>
      </c>
      <c r="O160" s="9">
        <v>2.4288127781899999E-2</v>
      </c>
      <c r="P160" s="10">
        <v>1.44169525065E-2</v>
      </c>
      <c r="Q160" s="10">
        <v>9.5038363681199996E-3</v>
      </c>
      <c r="R160" s="10">
        <v>4.4236996950199996E-3</v>
      </c>
      <c r="S160" s="13">
        <v>1.5997726906200001E-2</v>
      </c>
      <c r="T160" s="27"/>
      <c r="U160" s="7">
        <f t="shared" si="240"/>
        <v>2.4467298019199998E-2</v>
      </c>
      <c r="V160" s="7">
        <f t="shared" si="240"/>
        <v>1.10586113335E-2</v>
      </c>
      <c r="W160" s="7">
        <f t="shared" si="240"/>
        <v>-2.2884202557100001E-2</v>
      </c>
      <c r="X160" s="9">
        <f t="shared" si="240"/>
        <v>1.2518290764100002E-2</v>
      </c>
      <c r="Y160" s="9">
        <f t="shared" si="240"/>
        <v>-2.86589486992E-2</v>
      </c>
      <c r="Z160" s="9">
        <f t="shared" si="238"/>
        <v>2.1088127781899998E-2</v>
      </c>
      <c r="AA160" s="10">
        <f t="shared" si="238"/>
        <v>1.12169525065E-2</v>
      </c>
      <c r="AB160" s="10">
        <f t="shared" si="238"/>
        <v>6.3038363681199999E-3</v>
      </c>
      <c r="AC160" s="10">
        <f t="shared" si="238"/>
        <v>1.2236996950199994E-3</v>
      </c>
      <c r="AD160" s="13">
        <f t="shared" si="238"/>
        <v>1.2797726906200001E-2</v>
      </c>
      <c r="AF160" s="7">
        <f t="shared" si="251"/>
        <v>2.1669519328273379E-2</v>
      </c>
      <c r="AG160" s="7">
        <f t="shared" si="241"/>
        <v>1.0101707478164161E-2</v>
      </c>
      <c r="AH160" s="7">
        <f t="shared" si="242"/>
        <v>-2.2232389758679503E-2</v>
      </c>
      <c r="AI160" s="9">
        <f t="shared" si="243"/>
        <v>6.1855099146095743E-3</v>
      </c>
      <c r="AJ160" s="9">
        <f t="shared" si="244"/>
        <v>-3.1570719050802609E-2</v>
      </c>
      <c r="AK160" s="9">
        <f t="shared" si="245"/>
        <v>1.9574502525824079E-2</v>
      </c>
      <c r="AL160" s="10">
        <f t="shared" si="246"/>
        <v>7.6558932799132458E-3</v>
      </c>
      <c r="AM160" s="10">
        <f t="shared" si="247"/>
        <v>3.5436489463481491E-3</v>
      </c>
      <c r="AN160" s="10">
        <f t="shared" si="248"/>
        <v>8.0336990269753647E-6</v>
      </c>
      <c r="AO160" s="13">
        <f t="shared" si="249"/>
        <v>9.7186054722449879E-3</v>
      </c>
      <c r="AQ160" s="31">
        <f t="shared" si="263"/>
        <v>3.7724986357857886</v>
      </c>
      <c r="AR160" s="31">
        <f t="shared" si="263"/>
        <v>3.0450104397669402</v>
      </c>
      <c r="AS160" s="31">
        <f t="shared" si="263"/>
        <v>0.76532180794770399</v>
      </c>
      <c r="AT160" s="32">
        <f t="shared" si="263"/>
        <v>4.4884204783281767</v>
      </c>
      <c r="AU160" s="32">
        <f t="shared" si="263"/>
        <v>2.0522344185541788</v>
      </c>
      <c r="AV160" s="32">
        <f t="shared" si="263"/>
        <v>2.567128771106475</v>
      </c>
      <c r="AW160" s="33">
        <f t="shared" si="263"/>
        <v>3.5928371042896363</v>
      </c>
      <c r="AX160" s="33">
        <f t="shared" si="263"/>
        <v>2.6385132463450907</v>
      </c>
      <c r="AY160" s="33">
        <f t="shared" si="263"/>
        <v>2.0329484310697854</v>
      </c>
      <c r="AZ160" s="34">
        <f t="shared" si="263"/>
        <v>3.3134136262588867</v>
      </c>
      <c r="BB160" s="31">
        <f>MAX(AQ$17:AQ160)</f>
        <v>3.7724986357857886</v>
      </c>
      <c r="BC160" s="31">
        <f>MAX(AR$17:AR160)</f>
        <v>3.0450104397669402</v>
      </c>
      <c r="BD160" s="31">
        <f>MAX(AS$17:AS160)</f>
        <v>1.2376229712026849</v>
      </c>
      <c r="BE160" s="32">
        <f>MAX(AT$17:AT160)</f>
        <v>4.4884204783281767</v>
      </c>
      <c r="BF160" s="32">
        <f>MAX(AU$17:AU160)</f>
        <v>2.1058470711058224</v>
      </c>
      <c r="BG160" s="32">
        <f>MAX(AV$17:AV160)</f>
        <v>2.567128771106475</v>
      </c>
      <c r="BH160" s="33">
        <f>MAX(AW$17:AW160)</f>
        <v>3.5928371042896363</v>
      </c>
      <c r="BI160" s="33">
        <f>MAX(AX$17:AX160)</f>
        <v>2.7301643209045681</v>
      </c>
      <c r="BJ160" s="33">
        <f>MAX(AY$17:AY160)</f>
        <v>2.0484829206262458</v>
      </c>
      <c r="BK160" s="34">
        <f>MAX(AZ$17:AZ160)</f>
        <v>3.3134136262588867</v>
      </c>
      <c r="BM160" s="7">
        <f t="shared" si="276"/>
        <v>0</v>
      </c>
      <c r="BN160" s="7">
        <f t="shared" si="276"/>
        <v>0</v>
      </c>
      <c r="BO160" s="7">
        <f t="shared" si="276"/>
        <v>0.38161958386730072</v>
      </c>
      <c r="BP160" s="9">
        <f t="shared" si="276"/>
        <v>0</v>
      </c>
      <c r="BQ160" s="9">
        <f t="shared" si="276"/>
        <v>2.545894869919995E-2</v>
      </c>
      <c r="BR160" s="9">
        <f t="shared" si="273"/>
        <v>0</v>
      </c>
      <c r="BS160" s="10">
        <f t="shared" si="273"/>
        <v>0</v>
      </c>
      <c r="BT160" s="10">
        <f t="shared" si="273"/>
        <v>3.3569801589492326E-2</v>
      </c>
      <c r="BU160" s="10">
        <f t="shared" si="273"/>
        <v>7.5834118019941013E-3</v>
      </c>
      <c r="BV160" s="13">
        <f t="shared" si="273"/>
        <v>0</v>
      </c>
      <c r="BX160" s="72">
        <f t="shared" si="280"/>
        <v>2.7667298019199999E-2</v>
      </c>
      <c r="BY160" s="72">
        <f t="shared" si="280"/>
        <v>1.4258611333499999E-2</v>
      </c>
      <c r="BZ160" s="72">
        <f t="shared" si="280"/>
        <v>-4.9273359885153526E-3</v>
      </c>
      <c r="CA160" s="9">
        <f t="shared" si="280"/>
        <v>1.5718290764100001E-2</v>
      </c>
      <c r="CB160" s="9">
        <f t="shared" si="280"/>
        <v>-2.2755387194516204E-2</v>
      </c>
      <c r="CC160" s="9">
        <f t="shared" si="277"/>
        <v>2.4288127781899999E-2</v>
      </c>
      <c r="CD160" s="10">
        <f t="shared" si="277"/>
        <v>1.44169525065E-2</v>
      </c>
      <c r="CE160" s="10">
        <f t="shared" si="277"/>
        <v>9.5038363681199996E-3</v>
      </c>
      <c r="CF160" s="10">
        <f t="shared" si="277"/>
        <v>4.4236996950199996E-3</v>
      </c>
      <c r="CG160" s="13">
        <f t="shared" si="277"/>
        <v>1.5997726906200001E-2</v>
      </c>
      <c r="CI160" s="31">
        <f t="shared" si="264"/>
        <v>3.5838408874712777</v>
      </c>
      <c r="CJ160" s="31">
        <f t="shared" si="264"/>
        <v>3.0450104397669402</v>
      </c>
      <c r="CK160" s="31">
        <f t="shared" si="264"/>
        <v>1.1399585038477265</v>
      </c>
      <c r="CL160" s="32">
        <f t="shared" si="264"/>
        <v>3.8641356607958106</v>
      </c>
      <c r="CM160" s="32">
        <f t="shared" si="264"/>
        <v>1.8548123270139212</v>
      </c>
      <c r="CN160" s="32">
        <f t="shared" si="264"/>
        <v>3.3895127235658822</v>
      </c>
      <c r="CO160" s="33">
        <f t="shared" si="264"/>
        <v>3.2949024055984046</v>
      </c>
      <c r="CP160" s="33">
        <f t="shared" si="264"/>
        <v>2.610922905149403</v>
      </c>
      <c r="CQ160" s="33">
        <f t="shared" si="264"/>
        <v>2.0075867685454734</v>
      </c>
      <c r="CR160" s="34">
        <f t="shared" si="264"/>
        <v>3.2383405862949668</v>
      </c>
      <c r="CT160" s="31">
        <f>MAX(CI$17:CI160)</f>
        <v>3.5838408874712777</v>
      </c>
      <c r="CU160" s="31">
        <f>MAX(CJ$17:CJ160)</f>
        <v>3.0450104397669402</v>
      </c>
      <c r="CV160" s="31">
        <f>MAX(CK$17:CK160)</f>
        <v>1.3129890917897336</v>
      </c>
      <c r="CW160" s="32">
        <f>MAX(CL$17:CL160)</f>
        <v>3.8641356607958106</v>
      </c>
      <c r="CX160" s="32">
        <f>MAX(CM$17:CM160)</f>
        <v>1.898002099688334</v>
      </c>
      <c r="CY160" s="32">
        <f>MAX(CN$17:CN160)</f>
        <v>3.3895127235658822</v>
      </c>
      <c r="CZ160" s="33">
        <f>MAX(CO$17:CO160)</f>
        <v>3.2949024055984046</v>
      </c>
      <c r="DA160" s="33">
        <f>MAX(CP$17:CP160)</f>
        <v>2.7016156049796476</v>
      </c>
      <c r="DB160" s="33">
        <f>MAX(CQ$17:CQ160)</f>
        <v>2.0229274605241905</v>
      </c>
      <c r="DC160" s="34">
        <f>MAX(CR$17:CR160)</f>
        <v>3.2383405862949668</v>
      </c>
      <c r="DE160" s="7">
        <f t="shared" si="278"/>
        <v>0</v>
      </c>
      <c r="DF160" s="7">
        <f t="shared" si="278"/>
        <v>0</v>
      </c>
      <c r="DG160" s="7">
        <f t="shared" si="278"/>
        <v>0.13178372084275991</v>
      </c>
      <c r="DH160" s="9">
        <f t="shared" si="278"/>
        <v>0</v>
      </c>
      <c r="DI160" s="9">
        <f t="shared" si="278"/>
        <v>2.2755387194516221E-2</v>
      </c>
      <c r="DJ160" s="9">
        <f t="shared" si="274"/>
        <v>0</v>
      </c>
      <c r="DK160" s="10">
        <f t="shared" si="274"/>
        <v>0</v>
      </c>
      <c r="DL160" s="10">
        <f t="shared" si="274"/>
        <v>3.3569801589492916E-2</v>
      </c>
      <c r="DM160" s="10">
        <f t="shared" si="274"/>
        <v>7.5834118019941126E-3</v>
      </c>
      <c r="DN160" s="13">
        <f t="shared" si="274"/>
        <v>0</v>
      </c>
      <c r="DP160" s="31">
        <f t="shared" si="252"/>
        <v>1</v>
      </c>
      <c r="DQ160" s="31">
        <f t="shared" si="253"/>
        <v>1</v>
      </c>
      <c r="DR160" s="31">
        <f t="shared" si="254"/>
        <v>0.40815654944695112</v>
      </c>
      <c r="DS160" s="32">
        <f t="shared" si="255"/>
        <v>1</v>
      </c>
      <c r="DT160" s="32">
        <f t="shared" si="256"/>
        <v>0.90842686870537503</v>
      </c>
      <c r="DU160" s="32">
        <f t="shared" si="257"/>
        <v>1</v>
      </c>
      <c r="DV160" s="33">
        <f t="shared" si="258"/>
        <v>1</v>
      </c>
      <c r="DW160" s="33">
        <f t="shared" si="259"/>
        <v>1</v>
      </c>
      <c r="DX160" s="33">
        <f t="shared" si="260"/>
        <v>1</v>
      </c>
      <c r="DY160" s="34">
        <f t="shared" si="261"/>
        <v>1</v>
      </c>
      <c r="EA160" s="72">
        <f t="shared" ref="EA160:EJ160" si="284">STDEV(U148:U159)*SQRT(12)</f>
        <v>6.1442444146438659E-2</v>
      </c>
      <c r="EB160" s="72">
        <f t="shared" si="284"/>
        <v>1.5659183782017444E-2</v>
      </c>
      <c r="EC160" s="72">
        <f t="shared" si="284"/>
        <v>0.13737888839071821</v>
      </c>
      <c r="ED160" s="74">
        <f t="shared" si="284"/>
        <v>2.8628376613743463E-2</v>
      </c>
      <c r="EE160" s="74">
        <f t="shared" si="284"/>
        <v>0.10173066662687369</v>
      </c>
      <c r="EF160" s="74">
        <f t="shared" si="284"/>
        <v>6.9309804247030232E-2</v>
      </c>
      <c r="EG160" s="75">
        <f t="shared" si="284"/>
        <v>4.0825981422199835E-2</v>
      </c>
      <c r="EH160" s="75">
        <f t="shared" si="284"/>
        <v>4.7703628791339957E-2</v>
      </c>
      <c r="EI160" s="75">
        <f t="shared" si="284"/>
        <v>2.4071237912997655E-2</v>
      </c>
      <c r="EJ160" s="76">
        <f t="shared" si="284"/>
        <v>3.9659157790795145E-2</v>
      </c>
    </row>
    <row r="161" spans="1:140" x14ac:dyDescent="0.25">
      <c r="A161" s="3">
        <v>38748</v>
      </c>
      <c r="B161" s="4"/>
      <c r="C161" s="22">
        <v>3.4999999999999996E-3</v>
      </c>
      <c r="D161" s="22"/>
      <c r="E161" s="22">
        <v>3.6499999999999998E-2</v>
      </c>
      <c r="F161" s="22">
        <v>5.3899999999999997E-2</v>
      </c>
      <c r="G161" s="22">
        <v>1.1299999999999999E-2</v>
      </c>
      <c r="H161" s="22">
        <v>2.75E-2</v>
      </c>
      <c r="J161" s="7">
        <v>4.1650973730700001E-2</v>
      </c>
      <c r="K161" s="7">
        <v>1.3889981289699999E-2</v>
      </c>
      <c r="L161" s="7">
        <v>-2.9926264831299999E-2</v>
      </c>
      <c r="M161" s="9">
        <v>3.3547969491299998E-2</v>
      </c>
      <c r="N161" s="9">
        <v>2.70121199448E-2</v>
      </c>
      <c r="O161" s="9">
        <v>5.7521257006599998E-2</v>
      </c>
      <c r="P161" s="10">
        <v>2.90539132927E-2</v>
      </c>
      <c r="Q161" s="10">
        <v>2.7402345263400001E-2</v>
      </c>
      <c r="R161" s="10">
        <v>1.4077487683E-2</v>
      </c>
      <c r="S161" s="13">
        <v>3.2134818853399999E-2</v>
      </c>
      <c r="T161" s="27"/>
      <c r="U161" s="7">
        <f t="shared" si="240"/>
        <v>3.8150973730700005E-2</v>
      </c>
      <c r="V161" s="7">
        <f t="shared" si="240"/>
        <v>1.03899812897E-2</v>
      </c>
      <c r="W161" s="7">
        <f t="shared" si="240"/>
        <v>-3.3426264831299998E-2</v>
      </c>
      <c r="X161" s="9">
        <f t="shared" si="240"/>
        <v>3.0047969491299998E-2</v>
      </c>
      <c r="Y161" s="9">
        <f t="shared" si="240"/>
        <v>2.35121199448E-2</v>
      </c>
      <c r="Z161" s="9">
        <f t="shared" si="238"/>
        <v>5.4021257006600001E-2</v>
      </c>
      <c r="AA161" s="10">
        <f t="shared" si="238"/>
        <v>2.5553913292700001E-2</v>
      </c>
      <c r="AB161" s="10">
        <f t="shared" si="238"/>
        <v>2.3902345263400002E-2</v>
      </c>
      <c r="AC161" s="10">
        <f t="shared" si="238"/>
        <v>1.0577487683E-2</v>
      </c>
      <c r="AD161" s="13">
        <f t="shared" si="238"/>
        <v>2.8634818853399999E-2</v>
      </c>
      <c r="AF161" s="7">
        <f t="shared" si="251"/>
        <v>1.8713222488124348E-2</v>
      </c>
      <c r="AG161" s="7">
        <f t="shared" si="241"/>
        <v>2.5038704869824475E-3</v>
      </c>
      <c r="AH161" s="7">
        <f t="shared" si="242"/>
        <v>-1.7667915929570482E-3</v>
      </c>
      <c r="AI161" s="9">
        <f t="shared" si="243"/>
        <v>1.823581540470335E-2</v>
      </c>
      <c r="AJ161" s="9">
        <f t="shared" si="244"/>
        <v>2.317438071603968E-2</v>
      </c>
      <c r="AK161" s="9">
        <f t="shared" si="245"/>
        <v>3.2807837982029076E-2</v>
      </c>
      <c r="AL161" s="10">
        <f t="shared" si="246"/>
        <v>1.2446384842750723E-2</v>
      </c>
      <c r="AM161" s="10">
        <f t="shared" si="247"/>
        <v>1.4853615209914703E-2</v>
      </c>
      <c r="AN161" s="10">
        <f t="shared" si="248"/>
        <v>4.722892753939948E-3</v>
      </c>
      <c r="AO161" s="13">
        <f t="shared" si="249"/>
        <v>1.5007684204999745E-2</v>
      </c>
      <c r="AQ161" s="31">
        <f t="shared" si="263"/>
        <v>3.9296268773640044</v>
      </c>
      <c r="AR161" s="31">
        <f t="shared" si="263"/>
        <v>3.087305577802244</v>
      </c>
      <c r="AS161" s="31">
        <f t="shared" si="263"/>
        <v>0.74241858484189172</v>
      </c>
      <c r="AT161" s="32">
        <f t="shared" si="263"/>
        <v>4.6389978715992557</v>
      </c>
      <c r="AU161" s="32">
        <f t="shared" si="263"/>
        <v>2.1076696208230108</v>
      </c>
      <c r="AV161" s="32">
        <f t="shared" si="263"/>
        <v>2.7147932449183276</v>
      </c>
      <c r="AW161" s="33">
        <f t="shared" si="263"/>
        <v>3.6972230819924623</v>
      </c>
      <c r="AX161" s="33">
        <f t="shared" si="263"/>
        <v>2.7108146973034932</v>
      </c>
      <c r="AY161" s="33">
        <f t="shared" si="263"/>
        <v>2.0615672375683447</v>
      </c>
      <c r="AZ161" s="34">
        <f t="shared" si="263"/>
        <v>3.4198895729251033</v>
      </c>
      <c r="BB161" s="31">
        <f>MAX(AQ$17:AQ161)</f>
        <v>3.9296268773640044</v>
      </c>
      <c r="BC161" s="31">
        <f>MAX(AR$17:AR161)</f>
        <v>3.087305577802244</v>
      </c>
      <c r="BD161" s="31">
        <f>MAX(AS$17:AS161)</f>
        <v>1.2376229712026849</v>
      </c>
      <c r="BE161" s="32">
        <f>MAX(AT$17:AT161)</f>
        <v>4.6389978715992557</v>
      </c>
      <c r="BF161" s="32">
        <f>MAX(AU$17:AU161)</f>
        <v>2.1076696208230108</v>
      </c>
      <c r="BG161" s="32">
        <f>MAX(AV$17:AV161)</f>
        <v>2.7147932449183276</v>
      </c>
      <c r="BH161" s="33">
        <f>MAX(AW$17:AW161)</f>
        <v>3.6972230819924623</v>
      </c>
      <c r="BI161" s="33">
        <f>MAX(AX$17:AX161)</f>
        <v>2.7301643209045681</v>
      </c>
      <c r="BJ161" s="33">
        <f>MAX(AY$17:AY161)</f>
        <v>2.0615672375683447</v>
      </c>
      <c r="BK161" s="34">
        <f>MAX(AZ$17:AZ161)</f>
        <v>3.4198895729251033</v>
      </c>
      <c r="BM161" s="7">
        <f t="shared" si="276"/>
        <v>0</v>
      </c>
      <c r="BN161" s="7">
        <f t="shared" si="276"/>
        <v>0</v>
      </c>
      <c r="BO161" s="7">
        <f t="shared" si="276"/>
        <v>0.40012539996697738</v>
      </c>
      <c r="BP161" s="9">
        <f t="shared" si="276"/>
        <v>0</v>
      </c>
      <c r="BQ161" s="9">
        <f t="shared" si="276"/>
        <v>0</v>
      </c>
      <c r="BR161" s="9">
        <f t="shared" si="273"/>
        <v>0</v>
      </c>
      <c r="BS161" s="10">
        <f t="shared" si="273"/>
        <v>0</v>
      </c>
      <c r="BT161" s="10">
        <f t="shared" si="273"/>
        <v>7.0873476196714235E-3</v>
      </c>
      <c r="BU161" s="10">
        <f t="shared" si="273"/>
        <v>0</v>
      </c>
      <c r="BV161" s="13">
        <f t="shared" si="273"/>
        <v>0</v>
      </c>
      <c r="BX161" s="72">
        <f t="shared" si="280"/>
        <v>4.1650973730700008E-2</v>
      </c>
      <c r="BY161" s="72">
        <f t="shared" si="280"/>
        <v>1.3889981289699999E-2</v>
      </c>
      <c r="BZ161" s="72">
        <f t="shared" si="280"/>
        <v>-1.0143148914443382E-2</v>
      </c>
      <c r="CA161" s="9">
        <f t="shared" si="280"/>
        <v>3.3547969491299998E-2</v>
      </c>
      <c r="CB161" s="9">
        <f t="shared" si="280"/>
        <v>2.485904149807986E-2</v>
      </c>
      <c r="CC161" s="9">
        <f t="shared" si="277"/>
        <v>5.7521257006600005E-2</v>
      </c>
      <c r="CD161" s="10">
        <f t="shared" si="277"/>
        <v>2.90539132927E-2</v>
      </c>
      <c r="CE161" s="10">
        <f t="shared" si="277"/>
        <v>2.7402345263400001E-2</v>
      </c>
      <c r="CF161" s="10">
        <f t="shared" si="277"/>
        <v>1.4077487683E-2</v>
      </c>
      <c r="CG161" s="13">
        <f t="shared" si="277"/>
        <v>3.2134818853399999E-2</v>
      </c>
      <c r="CI161" s="31">
        <f t="shared" si="264"/>
        <v>3.7331113501303528</v>
      </c>
      <c r="CJ161" s="31">
        <f t="shared" si="264"/>
        <v>3.087305577802244</v>
      </c>
      <c r="CK161" s="31">
        <f t="shared" si="264"/>
        <v>1.1283957349869129</v>
      </c>
      <c r="CL161" s="32">
        <f t="shared" si="264"/>
        <v>3.9937695660544326</v>
      </c>
      <c r="CM161" s="32">
        <f t="shared" si="264"/>
        <v>1.9009211836223103</v>
      </c>
      <c r="CN161" s="32">
        <f t="shared" si="264"/>
        <v>3.584481756065256</v>
      </c>
      <c r="CO161" s="33">
        <f t="shared" si="264"/>
        <v>3.3906322143985692</v>
      </c>
      <c r="CP161" s="33">
        <f t="shared" si="264"/>
        <v>2.6824683160524265</v>
      </c>
      <c r="CQ161" s="33">
        <f t="shared" si="264"/>
        <v>2.0358485465522262</v>
      </c>
      <c r="CR161" s="34">
        <f t="shared" si="264"/>
        <v>3.3424040744211689</v>
      </c>
      <c r="CT161" s="31">
        <f>MAX(CI$17:CI161)</f>
        <v>3.7331113501303528</v>
      </c>
      <c r="CU161" s="31">
        <f>MAX(CJ$17:CJ161)</f>
        <v>3.087305577802244</v>
      </c>
      <c r="CV161" s="31">
        <f>MAX(CK$17:CK161)</f>
        <v>1.3129890917897336</v>
      </c>
      <c r="CW161" s="32">
        <f>MAX(CL$17:CL161)</f>
        <v>3.9937695660544326</v>
      </c>
      <c r="CX161" s="32">
        <f>MAX(CM$17:CM161)</f>
        <v>1.9009211836223103</v>
      </c>
      <c r="CY161" s="32">
        <f>MAX(CN$17:CN161)</f>
        <v>3.584481756065256</v>
      </c>
      <c r="CZ161" s="33">
        <f>MAX(CO$17:CO161)</f>
        <v>3.3906322143985692</v>
      </c>
      <c r="DA161" s="33">
        <f>MAX(CP$17:CP161)</f>
        <v>2.7016156049796476</v>
      </c>
      <c r="DB161" s="33">
        <f>MAX(CQ$17:CQ161)</f>
        <v>2.0358485465522262</v>
      </c>
      <c r="DC161" s="34">
        <f>MAX(CR$17:CR161)</f>
        <v>3.3424040744211689</v>
      </c>
      <c r="DE161" s="7">
        <f t="shared" si="278"/>
        <v>0</v>
      </c>
      <c r="DF161" s="7">
        <f t="shared" si="278"/>
        <v>0</v>
      </c>
      <c r="DG161" s="7">
        <f t="shared" si="278"/>
        <v>0.14059016785219569</v>
      </c>
      <c r="DH161" s="9">
        <f t="shared" si="278"/>
        <v>0</v>
      </c>
      <c r="DI161" s="9">
        <f t="shared" si="278"/>
        <v>0</v>
      </c>
      <c r="DJ161" s="9">
        <f t="shared" si="274"/>
        <v>0</v>
      </c>
      <c r="DK161" s="10">
        <f t="shared" si="274"/>
        <v>0</v>
      </c>
      <c r="DL161" s="10">
        <f t="shared" si="274"/>
        <v>7.0873476196719361E-3</v>
      </c>
      <c r="DM161" s="10">
        <f t="shared" si="274"/>
        <v>0</v>
      </c>
      <c r="DN161" s="13">
        <f t="shared" si="274"/>
        <v>0</v>
      </c>
      <c r="DP161" s="31">
        <f t="shared" si="252"/>
        <v>1</v>
      </c>
      <c r="DQ161" s="31">
        <f t="shared" si="253"/>
        <v>1</v>
      </c>
      <c r="DR161" s="31">
        <f t="shared" si="254"/>
        <v>0.41907556600397955</v>
      </c>
      <c r="DS161" s="32">
        <f t="shared" si="255"/>
        <v>1</v>
      </c>
      <c r="DT161" s="32">
        <f t="shared" si="256"/>
        <v>0.94706980452860967</v>
      </c>
      <c r="DU161" s="32">
        <f t="shared" si="257"/>
        <v>1</v>
      </c>
      <c r="DV161" s="33">
        <f t="shared" si="258"/>
        <v>1</v>
      </c>
      <c r="DW161" s="33">
        <f t="shared" si="259"/>
        <v>1</v>
      </c>
      <c r="DX161" s="33">
        <f t="shared" si="260"/>
        <v>1</v>
      </c>
      <c r="DY161" s="34">
        <f t="shared" si="261"/>
        <v>1</v>
      </c>
      <c r="EA161" s="72">
        <f t="shared" ref="EA161:EJ161" si="285">STDEV(U149:U160)*SQRT(12)</f>
        <v>6.1573211595438569E-2</v>
      </c>
      <c r="EB161" s="72">
        <f t="shared" si="285"/>
        <v>1.7508820022814158E-2</v>
      </c>
      <c r="EC161" s="72">
        <f t="shared" si="285"/>
        <v>0.12679481942268658</v>
      </c>
      <c r="ED161" s="74">
        <f t="shared" si="285"/>
        <v>2.9797536676022002E-2</v>
      </c>
      <c r="EE161" s="74">
        <f t="shared" si="285"/>
        <v>0.10558883782571186</v>
      </c>
      <c r="EF161" s="74">
        <f t="shared" si="285"/>
        <v>7.0138287505498165E-2</v>
      </c>
      <c r="EG161" s="75">
        <f t="shared" si="285"/>
        <v>3.7776235598927878E-2</v>
      </c>
      <c r="EH161" s="75">
        <f t="shared" si="285"/>
        <v>4.7956055263148806E-2</v>
      </c>
      <c r="EI161" s="75">
        <f t="shared" si="285"/>
        <v>2.3373714479320459E-2</v>
      </c>
      <c r="EJ161" s="76">
        <f t="shared" si="285"/>
        <v>3.9223539287374556E-2</v>
      </c>
    </row>
    <row r="162" spans="1:140" x14ac:dyDescent="0.25">
      <c r="A162" s="3">
        <v>38776</v>
      </c>
      <c r="B162" s="4"/>
      <c r="C162" s="22">
        <v>3.4000000000000002E-3</v>
      </c>
      <c r="D162" s="22"/>
      <c r="E162" s="22">
        <v>-5.0000000000000001E-3</v>
      </c>
      <c r="F162" s="22">
        <v>-3.5999999999999999E-3</v>
      </c>
      <c r="G162" s="22">
        <v>-8.3000000000000001E-3</v>
      </c>
      <c r="H162" s="22">
        <v>-1.8000000000000002E-2</v>
      </c>
      <c r="J162" s="7">
        <v>1.2641030435300001E-3</v>
      </c>
      <c r="K162" s="7">
        <v>4.8785821106200004E-3</v>
      </c>
      <c r="L162" s="7">
        <v>3.8238825136099998E-3</v>
      </c>
      <c r="M162" s="9">
        <v>1.21492646524E-2</v>
      </c>
      <c r="N162" s="9">
        <v>-2.6320694175699998E-2</v>
      </c>
      <c r="O162" s="9">
        <v>1.54784577557E-2</v>
      </c>
      <c r="P162" s="10">
        <v>3.2843670017199999E-3</v>
      </c>
      <c r="Q162" s="10">
        <v>1.16764146174E-2</v>
      </c>
      <c r="R162" s="10">
        <v>4.3894861807199998E-4</v>
      </c>
      <c r="S162" s="13">
        <v>3.24644729303E-3</v>
      </c>
      <c r="T162" s="27"/>
      <c r="U162" s="7">
        <f t="shared" si="240"/>
        <v>-2.1358969564700004E-3</v>
      </c>
      <c r="V162" s="7">
        <f t="shared" si="240"/>
        <v>1.4785821106200001E-3</v>
      </c>
      <c r="W162" s="7">
        <f t="shared" si="240"/>
        <v>4.2388251360999957E-4</v>
      </c>
      <c r="X162" s="9">
        <f t="shared" si="240"/>
        <v>8.7492646524E-3</v>
      </c>
      <c r="Y162" s="9">
        <f t="shared" si="240"/>
        <v>-2.9720694175699999E-2</v>
      </c>
      <c r="Z162" s="9">
        <f t="shared" si="238"/>
        <v>1.20784577557E-2</v>
      </c>
      <c r="AA162" s="10">
        <f t="shared" si="238"/>
        <v>-1.1563299828000039E-4</v>
      </c>
      <c r="AB162" s="10">
        <f t="shared" si="238"/>
        <v>8.2764146174000002E-3</v>
      </c>
      <c r="AC162" s="10">
        <f t="shared" si="238"/>
        <v>-2.9610513819280002E-3</v>
      </c>
      <c r="AD162" s="13">
        <f t="shared" si="238"/>
        <v>-1.5355270697000028E-4</v>
      </c>
      <c r="AF162" s="7">
        <f t="shared" si="251"/>
        <v>-2.4974365721551848E-3</v>
      </c>
      <c r="AG162" s="7">
        <f t="shared" si="241"/>
        <v>1.5361754050389432E-3</v>
      </c>
      <c r="AH162" s="7">
        <f t="shared" si="242"/>
        <v>-3.4641002772399163E-3</v>
      </c>
      <c r="AI162" s="9">
        <f t="shared" si="243"/>
        <v>3.2187124812704283E-3</v>
      </c>
      <c r="AJ162" s="9">
        <f t="shared" si="244"/>
        <v>-3.3009325437552993E-2</v>
      </c>
      <c r="AK162" s="9">
        <f t="shared" si="245"/>
        <v>1.3449056449155119E-2</v>
      </c>
      <c r="AL162" s="10">
        <f t="shared" si="246"/>
        <v>-2.2790047418882646E-3</v>
      </c>
      <c r="AM162" s="10">
        <f t="shared" si="247"/>
        <v>6.4369254262381295E-3</v>
      </c>
      <c r="AN162" s="10">
        <f t="shared" si="248"/>
        <v>-3.4975371750134206E-3</v>
      </c>
      <c r="AO162" s="13">
        <f t="shared" si="249"/>
        <v>-1.6883517642244674E-3</v>
      </c>
      <c r="AQ162" s="31">
        <f t="shared" si="263"/>
        <v>3.9345943306596181</v>
      </c>
      <c r="AR162" s="31">
        <f t="shared" si="263"/>
        <v>3.1023672515641278</v>
      </c>
      <c r="AS162" s="31">
        <f t="shared" si="263"/>
        <v>0.74525750628624776</v>
      </c>
      <c r="AT162" s="32">
        <f t="shared" si="263"/>
        <v>4.6953582844632349</v>
      </c>
      <c r="AU162" s="32">
        <f t="shared" si="263"/>
        <v>2.0521942933099147</v>
      </c>
      <c r="AV162" s="32">
        <f t="shared" si="263"/>
        <v>2.7568140574752555</v>
      </c>
      <c r="AW162" s="33">
        <f t="shared" si="263"/>
        <v>3.709366119480956</v>
      </c>
      <c r="AX162" s="33">
        <f t="shared" si="263"/>
        <v>2.7424672936601504</v>
      </c>
      <c r="AY162" s="33">
        <f t="shared" si="263"/>
        <v>2.0624721596583377</v>
      </c>
      <c r="AZ162" s="34">
        <f t="shared" si="263"/>
        <v>3.4309920641715879</v>
      </c>
      <c r="BB162" s="31">
        <f>MAX(AQ$17:AQ162)</f>
        <v>3.9345943306596181</v>
      </c>
      <c r="BC162" s="31">
        <f>MAX(AR$17:AR162)</f>
        <v>3.1023672515641278</v>
      </c>
      <c r="BD162" s="31">
        <f>MAX(AS$17:AS162)</f>
        <v>1.2376229712026849</v>
      </c>
      <c r="BE162" s="32">
        <f>MAX(AT$17:AT162)</f>
        <v>4.6953582844632349</v>
      </c>
      <c r="BF162" s="32">
        <f>MAX(AU$17:AU162)</f>
        <v>2.1076696208230108</v>
      </c>
      <c r="BG162" s="32">
        <f>MAX(AV$17:AV162)</f>
        <v>2.7568140574752555</v>
      </c>
      <c r="BH162" s="33">
        <f>MAX(AW$17:AW162)</f>
        <v>3.709366119480956</v>
      </c>
      <c r="BI162" s="33">
        <f>MAX(AX$17:AX162)</f>
        <v>2.7424672936601504</v>
      </c>
      <c r="BJ162" s="33">
        <f>MAX(AY$17:AY162)</f>
        <v>2.0624721596583377</v>
      </c>
      <c r="BK162" s="34">
        <f>MAX(AZ$17:AZ162)</f>
        <v>3.4309920641715879</v>
      </c>
      <c r="BM162" s="7">
        <f t="shared" si="276"/>
        <v>0</v>
      </c>
      <c r="BN162" s="7">
        <f t="shared" si="276"/>
        <v>0</v>
      </c>
      <c r="BO162" s="7">
        <f t="shared" si="276"/>
        <v>0.39783154997355225</v>
      </c>
      <c r="BP162" s="9">
        <f t="shared" si="276"/>
        <v>0</v>
      </c>
      <c r="BQ162" s="9">
        <f t="shared" si="276"/>
        <v>2.6320694175700043E-2</v>
      </c>
      <c r="BR162" s="9">
        <f t="shared" si="273"/>
        <v>0</v>
      </c>
      <c r="BS162" s="10">
        <f t="shared" si="273"/>
        <v>0</v>
      </c>
      <c r="BT162" s="10">
        <f t="shared" si="273"/>
        <v>0</v>
      </c>
      <c r="BU162" s="10">
        <f t="shared" si="273"/>
        <v>0</v>
      </c>
      <c r="BV162" s="13">
        <f t="shared" si="273"/>
        <v>0</v>
      </c>
      <c r="BX162" s="72">
        <f t="shared" si="280"/>
        <v>1.2641030435299998E-3</v>
      </c>
      <c r="BY162" s="72">
        <f t="shared" si="280"/>
        <v>4.8785821106200004E-3</v>
      </c>
      <c r="BZ162" s="72">
        <f t="shared" si="280"/>
        <v>3.5776388043103004E-3</v>
      </c>
      <c r="CA162" s="9">
        <f t="shared" si="280"/>
        <v>1.21492646524E-2</v>
      </c>
      <c r="CB162" s="9">
        <f t="shared" si="280"/>
        <v>-2.4747572023434784E-2</v>
      </c>
      <c r="CC162" s="9">
        <f t="shared" si="277"/>
        <v>1.54784577557E-2</v>
      </c>
      <c r="CD162" s="10">
        <f t="shared" si="277"/>
        <v>3.2843670017199999E-3</v>
      </c>
      <c r="CE162" s="10">
        <f t="shared" si="277"/>
        <v>1.16764146174E-2</v>
      </c>
      <c r="CF162" s="10">
        <f t="shared" si="277"/>
        <v>4.3894861807200003E-4</v>
      </c>
      <c r="CG162" s="13">
        <f t="shared" si="277"/>
        <v>3.24644729303E-3</v>
      </c>
      <c r="CI162" s="31">
        <f t="shared" si="264"/>
        <v>3.7378303875498893</v>
      </c>
      <c r="CJ162" s="31">
        <f t="shared" si="264"/>
        <v>3.1023672515641278</v>
      </c>
      <c r="CK162" s="31">
        <f t="shared" si="264"/>
        <v>1.1324327273550203</v>
      </c>
      <c r="CL162" s="32">
        <f t="shared" si="264"/>
        <v>4.0422909294731282</v>
      </c>
      <c r="CM162" s="32">
        <f t="shared" si="264"/>
        <v>1.8538779997197443</v>
      </c>
      <c r="CN162" s="32">
        <f t="shared" si="264"/>
        <v>3.639964005502589</v>
      </c>
      <c r="CO162" s="33">
        <f t="shared" si="264"/>
        <v>3.4017682949585084</v>
      </c>
      <c r="CP162" s="33">
        <f t="shared" si="264"/>
        <v>2.7137899283086933</v>
      </c>
      <c r="CQ162" s="33">
        <f t="shared" si="264"/>
        <v>2.0367421794583391</v>
      </c>
      <c r="CR162" s="34">
        <f t="shared" si="264"/>
        <v>3.3532550130807861</v>
      </c>
      <c r="CT162" s="31">
        <f>MAX(CI$17:CI162)</f>
        <v>3.7378303875498893</v>
      </c>
      <c r="CU162" s="31">
        <f>MAX(CJ$17:CJ162)</f>
        <v>3.1023672515641278</v>
      </c>
      <c r="CV162" s="31">
        <f>MAX(CK$17:CK162)</f>
        <v>1.3129890917897336</v>
      </c>
      <c r="CW162" s="32">
        <f>MAX(CL$17:CL162)</f>
        <v>4.0422909294731282</v>
      </c>
      <c r="CX162" s="32">
        <f>MAX(CM$17:CM162)</f>
        <v>1.9009211836223103</v>
      </c>
      <c r="CY162" s="32">
        <f>MAX(CN$17:CN162)</f>
        <v>3.639964005502589</v>
      </c>
      <c r="CZ162" s="33">
        <f>MAX(CO$17:CO162)</f>
        <v>3.4017682949585084</v>
      </c>
      <c r="DA162" s="33">
        <f>MAX(CP$17:CP162)</f>
        <v>2.7137899283086933</v>
      </c>
      <c r="DB162" s="33">
        <f>MAX(CQ$17:CQ162)</f>
        <v>2.0367421794583391</v>
      </c>
      <c r="DC162" s="34">
        <f>MAX(CR$17:CR162)</f>
        <v>3.3532550130807861</v>
      </c>
      <c r="DE162" s="7">
        <f t="shared" si="278"/>
        <v>0</v>
      </c>
      <c r="DF162" s="7">
        <f t="shared" si="278"/>
        <v>0</v>
      </c>
      <c r="DG162" s="7">
        <f t="shared" si="278"/>
        <v>0.13751550988789793</v>
      </c>
      <c r="DH162" s="9">
        <f t="shared" si="278"/>
        <v>0</v>
      </c>
      <c r="DI162" s="9">
        <f t="shared" si="278"/>
        <v>2.4747572023434777E-2</v>
      </c>
      <c r="DJ162" s="9">
        <f t="shared" si="274"/>
        <v>0</v>
      </c>
      <c r="DK162" s="10">
        <f t="shared" si="274"/>
        <v>0</v>
      </c>
      <c r="DL162" s="10">
        <f t="shared" si="274"/>
        <v>0</v>
      </c>
      <c r="DM162" s="10">
        <f t="shared" si="274"/>
        <v>0</v>
      </c>
      <c r="DN162" s="13">
        <f t="shared" si="274"/>
        <v>0</v>
      </c>
      <c r="DP162" s="31">
        <f t="shared" si="252"/>
        <v>1</v>
      </c>
      <c r="DQ162" s="31">
        <f t="shared" si="253"/>
        <v>1</v>
      </c>
      <c r="DR162" s="31">
        <f t="shared" si="254"/>
        <v>0.46063790635959329</v>
      </c>
      <c r="DS162" s="32">
        <f t="shared" si="255"/>
        <v>1</v>
      </c>
      <c r="DT162" s="32">
        <f t="shared" si="256"/>
        <v>1</v>
      </c>
      <c r="DU162" s="32">
        <f t="shared" si="257"/>
        <v>1</v>
      </c>
      <c r="DV162" s="33">
        <f t="shared" si="258"/>
        <v>1</v>
      </c>
      <c r="DW162" s="33">
        <f t="shared" si="259"/>
        <v>1</v>
      </c>
      <c r="DX162" s="33">
        <f t="shared" si="260"/>
        <v>1</v>
      </c>
      <c r="DY162" s="34">
        <f t="shared" si="261"/>
        <v>1</v>
      </c>
      <c r="EA162" s="72">
        <f t="shared" ref="EA162:EJ162" si="286">STDEV(U150:U161)*SQRT(12)</f>
        <v>6.7042168331976293E-2</v>
      </c>
      <c r="EB162" s="72">
        <f t="shared" si="286"/>
        <v>1.9209786543864231E-2</v>
      </c>
      <c r="EC162" s="72">
        <f t="shared" si="286"/>
        <v>0.11757933065489683</v>
      </c>
      <c r="ED162" s="74">
        <f t="shared" si="286"/>
        <v>3.9044834543577434E-2</v>
      </c>
      <c r="EE162" s="74">
        <f t="shared" si="286"/>
        <v>9.0444859571819608E-2</v>
      </c>
      <c r="EF162" s="74">
        <f t="shared" si="286"/>
        <v>8.2164765880092971E-2</v>
      </c>
      <c r="EG162" s="75">
        <f t="shared" si="286"/>
        <v>4.2715605475407814E-2</v>
      </c>
      <c r="EH162" s="75">
        <f t="shared" si="286"/>
        <v>5.5294091300088132E-2</v>
      </c>
      <c r="EI162" s="75">
        <f t="shared" si="286"/>
        <v>2.6586941469745082E-2</v>
      </c>
      <c r="EJ162" s="76">
        <f t="shared" si="286"/>
        <v>4.5101689289727999E-2</v>
      </c>
    </row>
    <row r="163" spans="1:140" x14ac:dyDescent="0.25">
      <c r="A163" s="3">
        <v>38807</v>
      </c>
      <c r="B163" s="4"/>
      <c r="C163" s="22">
        <v>3.7000000000000002E-3</v>
      </c>
      <c r="D163" s="22"/>
      <c r="E163" s="22">
        <v>1.54E-2</v>
      </c>
      <c r="F163" s="22">
        <v>3.5400000000000001E-2</v>
      </c>
      <c r="G163" s="22">
        <v>-7.000000000000001E-4</v>
      </c>
      <c r="H163" s="22">
        <v>1.23E-2</v>
      </c>
      <c r="J163" s="7">
        <v>2.43653863341E-2</v>
      </c>
      <c r="K163" s="7">
        <v>1.6016656262299998E-2</v>
      </c>
      <c r="L163" s="7">
        <v>-3.3354810635800002E-2</v>
      </c>
      <c r="M163" s="9">
        <v>1.0495042336900001E-2</v>
      </c>
      <c r="N163" s="9">
        <v>4.06830000323E-2</v>
      </c>
      <c r="O163" s="9">
        <v>1.36012834566E-2</v>
      </c>
      <c r="P163" s="10">
        <v>1.48243599164E-2</v>
      </c>
      <c r="Q163" s="10">
        <v>1.4710205731899999E-2</v>
      </c>
      <c r="R163" s="10">
        <v>5.5586773572799996E-3</v>
      </c>
      <c r="S163" s="13">
        <v>1.8091665396E-2</v>
      </c>
      <c r="T163" s="27"/>
      <c r="U163" s="7">
        <f t="shared" si="240"/>
        <v>2.0665386334099999E-2</v>
      </c>
      <c r="V163" s="7">
        <f t="shared" si="240"/>
        <v>1.2316656262299998E-2</v>
      </c>
      <c r="W163" s="7">
        <f t="shared" si="240"/>
        <v>-3.7054810635800003E-2</v>
      </c>
      <c r="X163" s="9">
        <f t="shared" si="240"/>
        <v>6.7950423369000004E-3</v>
      </c>
      <c r="Y163" s="9">
        <f t="shared" si="240"/>
        <v>3.6983000032299998E-2</v>
      </c>
      <c r="Z163" s="9">
        <f t="shared" si="238"/>
        <v>9.9012834565999994E-3</v>
      </c>
      <c r="AA163" s="10">
        <f t="shared" si="238"/>
        <v>1.11243599164E-2</v>
      </c>
      <c r="AB163" s="10">
        <f t="shared" si="238"/>
        <v>1.1010205731899999E-2</v>
      </c>
      <c r="AC163" s="10">
        <f t="shared" si="238"/>
        <v>1.8586773572799994E-3</v>
      </c>
      <c r="AD163" s="13">
        <f t="shared" si="238"/>
        <v>1.4391665396E-2</v>
      </c>
      <c r="AF163" s="7">
        <f t="shared" si="251"/>
        <v>1.0926624617485522E-2</v>
      </c>
      <c r="AG163" s="7">
        <f t="shared" si="241"/>
        <v>8.4693926029458192E-3</v>
      </c>
      <c r="AH163" s="7">
        <f t="shared" si="242"/>
        <v>-2.3468863233986441E-2</v>
      </c>
      <c r="AI163" s="9">
        <f t="shared" si="243"/>
        <v>-1.8233334264109793E-3</v>
      </c>
      <c r="AJ163" s="9">
        <f t="shared" si="244"/>
        <v>3.5144927745750391E-2</v>
      </c>
      <c r="AK163" s="9">
        <f t="shared" si="245"/>
        <v>1.7034091035074937E-4</v>
      </c>
      <c r="AL163" s="10">
        <f t="shared" si="246"/>
        <v>3.5812099364216938E-3</v>
      </c>
      <c r="AM163" s="10">
        <f t="shared" si="247"/>
        <v>5.6268969361261299E-3</v>
      </c>
      <c r="AN163" s="10">
        <f t="shared" si="248"/>
        <v>-1.2920114809592165E-3</v>
      </c>
      <c r="AO163" s="13">
        <f t="shared" si="249"/>
        <v>6.9126820963509774E-3</v>
      </c>
      <c r="AQ163" s="31">
        <f t="shared" ref="AQ163:AZ178" si="287">AQ162*(1+J163)</f>
        <v>4.0304622415940994</v>
      </c>
      <c r="AR163" s="31">
        <f t="shared" si="287"/>
        <v>3.1520568014318471</v>
      </c>
      <c r="AS163" s="31">
        <f t="shared" si="287"/>
        <v>0.72039958328916143</v>
      </c>
      <c r="AT163" s="32">
        <f t="shared" si="287"/>
        <v>4.7446362684455901</v>
      </c>
      <c r="AU163" s="32">
        <f t="shared" si="287"/>
        <v>2.1356837138109279</v>
      </c>
      <c r="AV163" s="32">
        <f t="shared" si="287"/>
        <v>2.7943102669081159</v>
      </c>
      <c r="AW163" s="33">
        <f t="shared" si="287"/>
        <v>3.7643550978978415</v>
      </c>
      <c r="AX163" s="33">
        <f t="shared" si="287"/>
        <v>2.7828095517628979</v>
      </c>
      <c r="AY163" s="33">
        <f t="shared" si="287"/>
        <v>2.0739367769522508</v>
      </c>
      <c r="AZ163" s="34">
        <f t="shared" si="287"/>
        <v>3.4930644245729114</v>
      </c>
      <c r="BB163" s="31">
        <f>MAX(AQ$17:AQ163)</f>
        <v>4.0304622415940994</v>
      </c>
      <c r="BC163" s="31">
        <f>MAX(AR$17:AR163)</f>
        <v>3.1520568014318471</v>
      </c>
      <c r="BD163" s="31">
        <f>MAX(AS$17:AS163)</f>
        <v>1.2376229712026849</v>
      </c>
      <c r="BE163" s="32">
        <f>MAX(AT$17:AT163)</f>
        <v>4.7446362684455901</v>
      </c>
      <c r="BF163" s="32">
        <f>MAX(AU$17:AU163)</f>
        <v>2.1356837138109279</v>
      </c>
      <c r="BG163" s="32">
        <f>MAX(AV$17:AV163)</f>
        <v>2.7943102669081159</v>
      </c>
      <c r="BH163" s="33">
        <f>MAX(AW$17:AW163)</f>
        <v>3.7643550978978415</v>
      </c>
      <c r="BI163" s="33">
        <f>MAX(AX$17:AX163)</f>
        <v>2.7828095517628979</v>
      </c>
      <c r="BJ163" s="33">
        <f>MAX(AY$17:AY163)</f>
        <v>2.0739367769522508</v>
      </c>
      <c r="BK163" s="34">
        <f>MAX(AZ$17:AZ163)</f>
        <v>3.4930644245729114</v>
      </c>
      <c r="BM163" s="7">
        <f t="shared" si="276"/>
        <v>0</v>
      </c>
      <c r="BN163" s="7">
        <f t="shared" si="276"/>
        <v>0</v>
      </c>
      <c r="BO163" s="7">
        <f t="shared" si="276"/>
        <v>0.41791676459503763</v>
      </c>
      <c r="BP163" s="9">
        <f t="shared" si="276"/>
        <v>0</v>
      </c>
      <c r="BQ163" s="9">
        <f t="shared" si="276"/>
        <v>0</v>
      </c>
      <c r="BR163" s="9">
        <f t="shared" si="273"/>
        <v>0</v>
      </c>
      <c r="BS163" s="10">
        <f t="shared" si="273"/>
        <v>0</v>
      </c>
      <c r="BT163" s="10">
        <f t="shared" si="273"/>
        <v>0</v>
      </c>
      <c r="BU163" s="10">
        <f t="shared" si="273"/>
        <v>0</v>
      </c>
      <c r="BV163" s="13">
        <f t="shared" si="273"/>
        <v>0</v>
      </c>
      <c r="BX163" s="72">
        <f t="shared" si="280"/>
        <v>2.43653863341E-2</v>
      </c>
      <c r="BY163" s="72">
        <f t="shared" si="280"/>
        <v>1.6016656262299998E-2</v>
      </c>
      <c r="BZ163" s="72">
        <f t="shared" si="280"/>
        <v>-1.3368850391826103E-2</v>
      </c>
      <c r="CA163" s="9">
        <f t="shared" si="280"/>
        <v>1.0495042336900001E-2</v>
      </c>
      <c r="CB163" s="9">
        <f t="shared" si="280"/>
        <v>4.06830000323E-2</v>
      </c>
      <c r="CC163" s="9">
        <f t="shared" si="277"/>
        <v>1.36012834566E-2</v>
      </c>
      <c r="CD163" s="10">
        <f t="shared" si="277"/>
        <v>1.48243599164E-2</v>
      </c>
      <c r="CE163" s="10">
        <f t="shared" si="277"/>
        <v>1.4710205731899999E-2</v>
      </c>
      <c r="CF163" s="10">
        <f t="shared" si="277"/>
        <v>5.5586773572799996E-3</v>
      </c>
      <c r="CG163" s="13">
        <f t="shared" si="277"/>
        <v>1.8091665396E-2</v>
      </c>
      <c r="CI163" s="31">
        <f t="shared" ref="CI163:CR178" si="288">CI162*(1+BX163)</f>
        <v>3.8289040689938809</v>
      </c>
      <c r="CJ163" s="31">
        <f t="shared" si="288"/>
        <v>3.1520568014318471</v>
      </c>
      <c r="CK163" s="31">
        <f t="shared" si="288"/>
        <v>1.1172934036442035</v>
      </c>
      <c r="CL163" s="32">
        <f t="shared" si="288"/>
        <v>4.0847149439160155</v>
      </c>
      <c r="CM163" s="32">
        <f t="shared" si="288"/>
        <v>1.9292993184422229</v>
      </c>
      <c r="CN163" s="32">
        <f t="shared" si="288"/>
        <v>3.6894721877132506</v>
      </c>
      <c r="CO163" s="33">
        <f t="shared" si="288"/>
        <v>3.4521973325151714</v>
      </c>
      <c r="CP163" s="33">
        <f t="shared" si="288"/>
        <v>2.7537103364672721</v>
      </c>
      <c r="CQ163" s="33">
        <f t="shared" si="288"/>
        <v>2.0480637720939114</v>
      </c>
      <c r="CR163" s="34">
        <f t="shared" si="288"/>
        <v>3.4139209807649031</v>
      </c>
      <c r="CT163" s="31">
        <f>MAX(CI$17:CI163)</f>
        <v>3.8289040689938809</v>
      </c>
      <c r="CU163" s="31">
        <f>MAX(CJ$17:CJ163)</f>
        <v>3.1520568014318471</v>
      </c>
      <c r="CV163" s="31">
        <f>MAX(CK$17:CK163)</f>
        <v>1.3129890917897336</v>
      </c>
      <c r="CW163" s="32">
        <f>MAX(CL$17:CL163)</f>
        <v>4.0847149439160155</v>
      </c>
      <c r="CX163" s="32">
        <f>MAX(CM$17:CM163)</f>
        <v>1.9292993184422229</v>
      </c>
      <c r="CY163" s="32">
        <f>MAX(CN$17:CN163)</f>
        <v>3.6894721877132506</v>
      </c>
      <c r="CZ163" s="33">
        <f>MAX(CO$17:CO163)</f>
        <v>3.4521973325151714</v>
      </c>
      <c r="DA163" s="33">
        <f>MAX(CP$17:CP163)</f>
        <v>2.7537103364672721</v>
      </c>
      <c r="DB163" s="33">
        <f>MAX(CQ$17:CQ163)</f>
        <v>2.0480637720939114</v>
      </c>
      <c r="DC163" s="34">
        <f>MAX(CR$17:CR163)</f>
        <v>3.4139209807649031</v>
      </c>
      <c r="DE163" s="7">
        <f t="shared" si="278"/>
        <v>0</v>
      </c>
      <c r="DF163" s="7">
        <f t="shared" si="278"/>
        <v>0</v>
      </c>
      <c r="DG163" s="7">
        <f t="shared" si="278"/>
        <v>0.14904593600147703</v>
      </c>
      <c r="DH163" s="9">
        <f t="shared" si="278"/>
        <v>0</v>
      </c>
      <c r="DI163" s="9">
        <f t="shared" si="278"/>
        <v>0</v>
      </c>
      <c r="DJ163" s="9">
        <f t="shared" si="274"/>
        <v>0</v>
      </c>
      <c r="DK163" s="10">
        <f t="shared" si="274"/>
        <v>0</v>
      </c>
      <c r="DL163" s="10">
        <f t="shared" si="274"/>
        <v>0</v>
      </c>
      <c r="DM163" s="10">
        <f t="shared" si="274"/>
        <v>0</v>
      </c>
      <c r="DN163" s="13">
        <f t="shared" si="274"/>
        <v>0</v>
      </c>
      <c r="DP163" s="31">
        <f t="shared" si="252"/>
        <v>1</v>
      </c>
      <c r="DQ163" s="31">
        <f t="shared" si="253"/>
        <v>1</v>
      </c>
      <c r="DR163" s="31">
        <f t="shared" si="254"/>
        <v>0.44482780813525707</v>
      </c>
      <c r="DS163" s="32">
        <f t="shared" si="255"/>
        <v>1</v>
      </c>
      <c r="DT163" s="32">
        <f t="shared" si="256"/>
        <v>1</v>
      </c>
      <c r="DU163" s="32">
        <f t="shared" si="257"/>
        <v>1</v>
      </c>
      <c r="DV163" s="33">
        <f t="shared" si="258"/>
        <v>1</v>
      </c>
      <c r="DW163" s="33">
        <f t="shared" si="259"/>
        <v>1</v>
      </c>
      <c r="DX163" s="33">
        <f t="shared" si="260"/>
        <v>1</v>
      </c>
      <c r="DY163" s="34">
        <f t="shared" si="261"/>
        <v>1</v>
      </c>
      <c r="EA163" s="72">
        <f t="shared" ref="EA163:EJ163" si="289">STDEV(U151:U162)*SQRT(12)</f>
        <v>6.7137099082806073E-2</v>
      </c>
      <c r="EB163" s="72">
        <f t="shared" si="289"/>
        <v>1.8385658045557397E-2</v>
      </c>
      <c r="EC163" s="72">
        <f t="shared" si="289"/>
        <v>0.11311797601812919</v>
      </c>
      <c r="ED163" s="74">
        <f t="shared" si="289"/>
        <v>3.8698500506900359E-2</v>
      </c>
      <c r="EE163" s="74">
        <f t="shared" si="289"/>
        <v>9.6641720960070773E-2</v>
      </c>
      <c r="EF163" s="74">
        <f t="shared" si="289"/>
        <v>8.0076192799467746E-2</v>
      </c>
      <c r="EG163" s="75">
        <f t="shared" si="289"/>
        <v>4.2422728871563675E-2</v>
      </c>
      <c r="EH163" s="75">
        <f t="shared" si="289"/>
        <v>5.6064492173043726E-2</v>
      </c>
      <c r="EI163" s="75">
        <f t="shared" si="289"/>
        <v>2.500030126166285E-2</v>
      </c>
      <c r="EJ163" s="76">
        <f t="shared" si="289"/>
        <v>4.5016730043377133E-2</v>
      </c>
    </row>
    <row r="164" spans="1:140" x14ac:dyDescent="0.25">
      <c r="A164" s="3">
        <v>38835</v>
      </c>
      <c r="B164" s="4"/>
      <c r="C164" s="22">
        <v>3.5999999999999999E-3</v>
      </c>
      <c r="D164" s="22"/>
      <c r="E164" s="22">
        <v>9.4000000000000004E-3</v>
      </c>
      <c r="F164" s="22">
        <v>-1.23E-2</v>
      </c>
      <c r="G164" s="22">
        <v>3.0800000000000001E-2</v>
      </c>
      <c r="H164" s="22">
        <v>6.6000000000000008E-3</v>
      </c>
      <c r="J164" s="7">
        <v>2.32411259313E-2</v>
      </c>
      <c r="K164" s="7">
        <v>2.00399714467E-2</v>
      </c>
      <c r="L164" s="7">
        <v>-7.6092516980300002E-3</v>
      </c>
      <c r="M164" s="9">
        <v>2.84873497541E-2</v>
      </c>
      <c r="N164" s="9">
        <v>2.9044567758999999E-2</v>
      </c>
      <c r="O164" s="9">
        <v>3.80608097531E-2</v>
      </c>
      <c r="P164" s="10">
        <v>1.7329140730500001E-2</v>
      </c>
      <c r="Q164" s="10">
        <v>7.3505078392799997E-3</v>
      </c>
      <c r="R164" s="10">
        <v>2.03842380629E-2</v>
      </c>
      <c r="S164" s="13">
        <v>2.20192544639E-2</v>
      </c>
      <c r="T164" s="27"/>
      <c r="U164" s="7">
        <f t="shared" si="240"/>
        <v>1.9641125931300001E-2</v>
      </c>
      <c r="V164" s="7">
        <f t="shared" si="240"/>
        <v>1.6439971446700001E-2</v>
      </c>
      <c r="W164" s="7">
        <f t="shared" si="240"/>
        <v>-1.120925169803E-2</v>
      </c>
      <c r="X164" s="9">
        <f t="shared" si="240"/>
        <v>2.4887349754100001E-2</v>
      </c>
      <c r="Y164" s="9">
        <f t="shared" si="240"/>
        <v>2.5444567759E-2</v>
      </c>
      <c r="Z164" s="9">
        <f t="shared" si="238"/>
        <v>3.4460809753100001E-2</v>
      </c>
      <c r="AA164" s="10">
        <f t="shared" si="238"/>
        <v>1.3729140730500002E-2</v>
      </c>
      <c r="AB164" s="10">
        <f t="shared" si="238"/>
        <v>3.7505078392799998E-3</v>
      </c>
      <c r="AC164" s="10">
        <f t="shared" si="238"/>
        <v>1.6784238062900001E-2</v>
      </c>
      <c r="AD164" s="13">
        <f t="shared" si="238"/>
        <v>1.8419254463900001E-2</v>
      </c>
      <c r="AF164" s="7">
        <f t="shared" si="251"/>
        <v>1.2660370714958846E-2</v>
      </c>
      <c r="AG164" s="7">
        <f t="shared" si="241"/>
        <v>1.3741195126690859E-2</v>
      </c>
      <c r="AH164" s="7">
        <f t="shared" si="242"/>
        <v>-2.7626955293527534E-3</v>
      </c>
      <c r="AI164" s="9">
        <f t="shared" si="243"/>
        <v>1.7177157400254141E-2</v>
      </c>
      <c r="AJ164" s="9">
        <f t="shared" si="244"/>
        <v>2.3179860479714098E-2</v>
      </c>
      <c r="AK164" s="9">
        <f t="shared" si="245"/>
        <v>2.7995026394999095E-2</v>
      </c>
      <c r="AL164" s="10">
        <f t="shared" si="246"/>
        <v>7.7682784671011199E-3</v>
      </c>
      <c r="AM164" s="10">
        <f t="shared" si="247"/>
        <v>-5.9050107278445837E-4</v>
      </c>
      <c r="AN164" s="10">
        <f t="shared" si="248"/>
        <v>1.4402432473235431E-2</v>
      </c>
      <c r="AO164" s="13">
        <f t="shared" si="249"/>
        <v>1.26885606473082E-2</v>
      </c>
      <c r="AQ164" s="31">
        <f t="shared" si="287"/>
        <v>4.1241347221123368</v>
      </c>
      <c r="AR164" s="31">
        <f t="shared" si="287"/>
        <v>3.215223929730918</v>
      </c>
      <c r="AS164" s="31">
        <f t="shared" si="287"/>
        <v>0.71491788153675828</v>
      </c>
      <c r="AT164" s="32">
        <f t="shared" si="287"/>
        <v>4.8797983812807875</v>
      </c>
      <c r="AU164" s="32">
        <f t="shared" si="287"/>
        <v>2.1977137241485023</v>
      </c>
      <c r="AV164" s="32">
        <f t="shared" si="287"/>
        <v>2.9006639783680397</v>
      </c>
      <c r="AW164" s="33">
        <f t="shared" si="287"/>
        <v>3.8295881371488885</v>
      </c>
      <c r="AX164" s="33">
        <f t="shared" si="287"/>
        <v>2.803264615188354</v>
      </c>
      <c r="AY164" s="33">
        <f t="shared" si="287"/>
        <v>2.116212397941049</v>
      </c>
      <c r="AZ164" s="34">
        <f t="shared" si="287"/>
        <v>3.5699790989963787</v>
      </c>
      <c r="BB164" s="31">
        <f>MAX(AQ$17:AQ164)</f>
        <v>4.1241347221123368</v>
      </c>
      <c r="BC164" s="31">
        <f>MAX(AR$17:AR164)</f>
        <v>3.215223929730918</v>
      </c>
      <c r="BD164" s="31">
        <f>MAX(AS$17:AS164)</f>
        <v>1.2376229712026849</v>
      </c>
      <c r="BE164" s="32">
        <f>MAX(AT$17:AT164)</f>
        <v>4.8797983812807875</v>
      </c>
      <c r="BF164" s="32">
        <f>MAX(AU$17:AU164)</f>
        <v>2.1977137241485023</v>
      </c>
      <c r="BG164" s="32">
        <f>MAX(AV$17:AV164)</f>
        <v>2.9006639783680397</v>
      </c>
      <c r="BH164" s="33">
        <f>MAX(AW$17:AW164)</f>
        <v>3.8295881371488885</v>
      </c>
      <c r="BI164" s="33">
        <f>MAX(AX$17:AX164)</f>
        <v>2.803264615188354</v>
      </c>
      <c r="BJ164" s="33">
        <f>MAX(AY$17:AY164)</f>
        <v>2.116212397941049</v>
      </c>
      <c r="BK164" s="34">
        <f>MAX(AZ$17:AZ164)</f>
        <v>3.5699790989963787</v>
      </c>
      <c r="BM164" s="7">
        <f t="shared" si="276"/>
        <v>0</v>
      </c>
      <c r="BN164" s="7">
        <f t="shared" si="276"/>
        <v>0</v>
      </c>
      <c r="BO164" s="7">
        <f t="shared" si="276"/>
        <v>0.42234598244243765</v>
      </c>
      <c r="BP164" s="9">
        <f t="shared" si="276"/>
        <v>0</v>
      </c>
      <c r="BQ164" s="9">
        <f t="shared" si="276"/>
        <v>0</v>
      </c>
      <c r="BR164" s="9">
        <f t="shared" si="273"/>
        <v>0</v>
      </c>
      <c r="BS164" s="10">
        <f t="shared" si="273"/>
        <v>0</v>
      </c>
      <c r="BT164" s="10">
        <f t="shared" si="273"/>
        <v>0</v>
      </c>
      <c r="BU164" s="10">
        <f t="shared" si="273"/>
        <v>0</v>
      </c>
      <c r="BV164" s="13">
        <f t="shared" si="273"/>
        <v>0</v>
      </c>
      <c r="BX164" s="72">
        <f t="shared" si="280"/>
        <v>2.32411259313E-2</v>
      </c>
      <c r="BY164" s="72">
        <f t="shared" si="280"/>
        <v>2.00399714467E-2</v>
      </c>
      <c r="BZ164" s="72">
        <f t="shared" si="280"/>
        <v>-1.3861868636710932E-3</v>
      </c>
      <c r="CA164" s="9">
        <f t="shared" si="280"/>
        <v>2.84873497541E-2</v>
      </c>
      <c r="CB164" s="9">
        <f t="shared" si="280"/>
        <v>2.9044567758999999E-2</v>
      </c>
      <c r="CC164" s="9">
        <f t="shared" si="277"/>
        <v>3.80608097531E-2</v>
      </c>
      <c r="CD164" s="10">
        <f t="shared" si="277"/>
        <v>1.7329140730500001E-2</v>
      </c>
      <c r="CE164" s="10">
        <f t="shared" si="277"/>
        <v>7.3505078392799997E-3</v>
      </c>
      <c r="CF164" s="10">
        <f t="shared" si="277"/>
        <v>2.03842380629E-2</v>
      </c>
      <c r="CG164" s="13">
        <f t="shared" si="277"/>
        <v>2.20192544639E-2</v>
      </c>
      <c r="CI164" s="31">
        <f t="shared" si="288"/>
        <v>3.9178921106402345</v>
      </c>
      <c r="CJ164" s="31">
        <f t="shared" si="288"/>
        <v>3.215223929730918</v>
      </c>
      <c r="CK164" s="31">
        <f t="shared" si="288"/>
        <v>1.1157446262052055</v>
      </c>
      <c r="CL164" s="32">
        <f t="shared" si="288"/>
        <v>4.20107764716915</v>
      </c>
      <c r="CM164" s="32">
        <f t="shared" si="288"/>
        <v>1.9853349832241107</v>
      </c>
      <c r="CN164" s="32">
        <f t="shared" si="288"/>
        <v>3.8298964867391581</v>
      </c>
      <c r="CO164" s="33">
        <f t="shared" si="288"/>
        <v>3.5120209459197835</v>
      </c>
      <c r="CP164" s="33">
        <f t="shared" si="288"/>
        <v>2.773951505882581</v>
      </c>
      <c r="CQ164" s="33">
        <f t="shared" si="288"/>
        <v>2.0898119915922746</v>
      </c>
      <c r="CR164" s="34">
        <f t="shared" si="288"/>
        <v>3.4890929755600126</v>
      </c>
      <c r="CT164" s="31">
        <f>MAX(CI$17:CI164)</f>
        <v>3.9178921106402345</v>
      </c>
      <c r="CU164" s="31">
        <f>MAX(CJ$17:CJ164)</f>
        <v>3.215223929730918</v>
      </c>
      <c r="CV164" s="31">
        <f>MAX(CK$17:CK164)</f>
        <v>1.3129890917897336</v>
      </c>
      <c r="CW164" s="32">
        <f>MAX(CL$17:CL164)</f>
        <v>4.20107764716915</v>
      </c>
      <c r="CX164" s="32">
        <f>MAX(CM$17:CM164)</f>
        <v>1.9853349832241107</v>
      </c>
      <c r="CY164" s="32">
        <f>MAX(CN$17:CN164)</f>
        <v>3.8298964867391581</v>
      </c>
      <c r="CZ164" s="33">
        <f>MAX(CO$17:CO164)</f>
        <v>3.5120209459197835</v>
      </c>
      <c r="DA164" s="33">
        <f>MAX(CP$17:CP164)</f>
        <v>2.773951505882581</v>
      </c>
      <c r="DB164" s="33">
        <f>MAX(CQ$17:CQ164)</f>
        <v>2.0898119915922746</v>
      </c>
      <c r="DC164" s="34">
        <f>MAX(CR$17:CR164)</f>
        <v>3.4890929755600126</v>
      </c>
      <c r="DE164" s="7">
        <f t="shared" si="278"/>
        <v>0</v>
      </c>
      <c r="DF164" s="7">
        <f t="shared" si="278"/>
        <v>0</v>
      </c>
      <c r="DG164" s="7">
        <f t="shared" si="278"/>
        <v>0.1502255173465793</v>
      </c>
      <c r="DH164" s="9">
        <f t="shared" si="278"/>
        <v>0</v>
      </c>
      <c r="DI164" s="9">
        <f t="shared" si="278"/>
        <v>0</v>
      </c>
      <c r="DJ164" s="9">
        <f t="shared" si="274"/>
        <v>0</v>
      </c>
      <c r="DK164" s="10">
        <f t="shared" si="274"/>
        <v>0</v>
      </c>
      <c r="DL164" s="10">
        <f t="shared" si="274"/>
        <v>0</v>
      </c>
      <c r="DM164" s="10">
        <f t="shared" si="274"/>
        <v>0</v>
      </c>
      <c r="DN164" s="13">
        <f t="shared" si="274"/>
        <v>0</v>
      </c>
      <c r="DP164" s="31">
        <f t="shared" si="252"/>
        <v>1</v>
      </c>
      <c r="DQ164" s="31">
        <f t="shared" si="253"/>
        <v>1</v>
      </c>
      <c r="DR164" s="31">
        <f t="shared" si="254"/>
        <v>0.44264529872265673</v>
      </c>
      <c r="DS164" s="32">
        <f t="shared" si="255"/>
        <v>1</v>
      </c>
      <c r="DT164" s="32">
        <f t="shared" si="256"/>
        <v>0.97296946225313163</v>
      </c>
      <c r="DU164" s="32">
        <f t="shared" si="257"/>
        <v>1</v>
      </c>
      <c r="DV164" s="33">
        <f t="shared" si="258"/>
        <v>1</v>
      </c>
      <c r="DW164" s="33">
        <f t="shared" si="259"/>
        <v>1</v>
      </c>
      <c r="DX164" s="33">
        <f t="shared" si="260"/>
        <v>1</v>
      </c>
      <c r="DY164" s="34">
        <f t="shared" si="261"/>
        <v>1</v>
      </c>
      <c r="EA164" s="72">
        <f t="shared" ref="EA164:EJ164" si="290">STDEV(U152:U163)*SQRT(12)</f>
        <v>6.4015152096775052E-2</v>
      </c>
      <c r="EB164" s="72">
        <f t="shared" si="290"/>
        <v>2.0796306091669194E-2</v>
      </c>
      <c r="EC164" s="72">
        <f t="shared" si="290"/>
        <v>0.11278743430735286</v>
      </c>
      <c r="ED164" s="74">
        <f t="shared" si="290"/>
        <v>3.8489275239477011E-2</v>
      </c>
      <c r="EE164" s="74">
        <f t="shared" si="290"/>
        <v>0.10277814862598801</v>
      </c>
      <c r="EF164" s="74">
        <f t="shared" si="290"/>
        <v>7.121108904953094E-2</v>
      </c>
      <c r="EG164" s="75">
        <f t="shared" si="290"/>
        <v>4.2706133325596203E-2</v>
      </c>
      <c r="EH164" s="75">
        <f t="shared" si="290"/>
        <v>5.3571345036103522E-2</v>
      </c>
      <c r="EI164" s="75">
        <f t="shared" si="290"/>
        <v>2.5176453786079772E-2</v>
      </c>
      <c r="EJ164" s="76">
        <f t="shared" si="290"/>
        <v>4.4671756199799191E-2</v>
      </c>
    </row>
    <row r="165" spans="1:140" x14ac:dyDescent="0.25">
      <c r="A165" s="3">
        <v>38868</v>
      </c>
      <c r="B165" s="4"/>
      <c r="C165" s="22">
        <v>4.3E-3</v>
      </c>
      <c r="D165" s="22"/>
      <c r="E165" s="22">
        <v>-3.5299999999999998E-2</v>
      </c>
      <c r="F165" s="22">
        <v>-2.9900000000000003E-2</v>
      </c>
      <c r="G165" s="22">
        <v>2.7799999999999998E-2</v>
      </c>
      <c r="H165" s="22">
        <v>-3.7200000000000004E-2</v>
      </c>
      <c r="J165" s="7">
        <v>-2.85158114376E-2</v>
      </c>
      <c r="K165" s="7">
        <v>8.0443626679800005E-3</v>
      </c>
      <c r="L165" s="7">
        <v>5.3771886541700002E-2</v>
      </c>
      <c r="M165" s="9">
        <v>-6.1367405603899999E-3</v>
      </c>
      <c r="N165" s="9">
        <v>-2.7162644285099999E-2</v>
      </c>
      <c r="O165" s="9">
        <v>-5.0291712144400001E-2</v>
      </c>
      <c r="P165" s="10">
        <v>-1.01028724128E-3</v>
      </c>
      <c r="Q165" s="10">
        <v>7.4671765765799997E-3</v>
      </c>
      <c r="R165" s="10">
        <v>7.9489819976699995E-3</v>
      </c>
      <c r="S165" s="13">
        <v>-1.3132205132E-2</v>
      </c>
      <c r="T165" s="27"/>
      <c r="U165" s="7">
        <f t="shared" si="240"/>
        <v>-3.2815811437599998E-2</v>
      </c>
      <c r="V165" s="7">
        <f t="shared" si="240"/>
        <v>3.7443626679800005E-3</v>
      </c>
      <c r="W165" s="7">
        <f t="shared" si="240"/>
        <v>4.9471886541700004E-2</v>
      </c>
      <c r="X165" s="9">
        <f t="shared" si="240"/>
        <v>-1.043674056039E-2</v>
      </c>
      <c r="Y165" s="9">
        <f t="shared" si="240"/>
        <v>-3.1462644285099997E-2</v>
      </c>
      <c r="Z165" s="9">
        <f t="shared" si="238"/>
        <v>-5.4591712144399999E-2</v>
      </c>
      <c r="AA165" s="10">
        <f t="shared" si="238"/>
        <v>-5.3102872412799998E-3</v>
      </c>
      <c r="AB165" s="10">
        <f t="shared" si="238"/>
        <v>3.1671765765799997E-3</v>
      </c>
      <c r="AC165" s="10">
        <f t="shared" si="238"/>
        <v>3.6489819976699995E-3</v>
      </c>
      <c r="AD165" s="13">
        <f t="shared" si="238"/>
        <v>-1.7432205132E-2</v>
      </c>
      <c r="AF165" s="7">
        <f t="shared" si="251"/>
        <v>-1.9249418226904909E-2</v>
      </c>
      <c r="AG165" s="7">
        <f t="shared" si="241"/>
        <v>9.6018170260913742E-3</v>
      </c>
      <c r="AH165" s="7">
        <f t="shared" si="242"/>
        <v>1.9629978023511685E-2</v>
      </c>
      <c r="AI165" s="9">
        <f t="shared" si="243"/>
        <v>-1.1380966513720716E-2</v>
      </c>
      <c r="AJ165" s="9">
        <f t="shared" si="244"/>
        <v>-3.6905782260271261E-2</v>
      </c>
      <c r="AK165" s="9">
        <f t="shared" si="245"/>
        <v>-3.673205955079574E-2</v>
      </c>
      <c r="AL165" s="10">
        <f t="shared" si="246"/>
        <v>5.1689398383782635E-4</v>
      </c>
      <c r="AM165" s="10">
        <f t="shared" si="247"/>
        <v>6.5913017981506566E-3</v>
      </c>
      <c r="AN165" s="10">
        <f t="shared" si="248"/>
        <v>6.99535660988654E-3</v>
      </c>
      <c r="AO165" s="13">
        <f t="shared" si="249"/>
        <v>-1.0138142299815496E-2</v>
      </c>
      <c r="AQ165" s="31">
        <f t="shared" si="287"/>
        <v>4.0065316740333223</v>
      </c>
      <c r="AR165" s="31">
        <f t="shared" si="287"/>
        <v>3.2410883570804416</v>
      </c>
      <c r="AS165" s="31">
        <f t="shared" si="287"/>
        <v>0.75336036474938539</v>
      </c>
      <c r="AT165" s="32">
        <f t="shared" si="287"/>
        <v>4.8498523246278564</v>
      </c>
      <c r="AU165" s="32">
        <f t="shared" si="287"/>
        <v>2.1380180080189741</v>
      </c>
      <c r="AV165" s="32">
        <f t="shared" si="287"/>
        <v>2.7547846205403244</v>
      </c>
      <c r="AW165" s="33">
        <f t="shared" si="287"/>
        <v>3.8257191531145693</v>
      </c>
      <c r="AX165" s="33">
        <f t="shared" si="287"/>
        <v>2.8241970870608437</v>
      </c>
      <c r="AY165" s="33">
        <f t="shared" si="287"/>
        <v>2.1330341321955282</v>
      </c>
      <c r="AZ165" s="34">
        <f t="shared" si="287"/>
        <v>3.5230974011514058</v>
      </c>
      <c r="BB165" s="31">
        <f>MAX(AQ$17:AQ165)</f>
        <v>4.1241347221123368</v>
      </c>
      <c r="BC165" s="31">
        <f>MAX(AR$17:AR165)</f>
        <v>3.2410883570804416</v>
      </c>
      <c r="BD165" s="31">
        <f>MAX(AS$17:AS165)</f>
        <v>1.2376229712026849</v>
      </c>
      <c r="BE165" s="32">
        <f>MAX(AT$17:AT165)</f>
        <v>4.8797983812807875</v>
      </c>
      <c r="BF165" s="32">
        <f>MAX(AU$17:AU165)</f>
        <v>2.1977137241485023</v>
      </c>
      <c r="BG165" s="32">
        <f>MAX(AV$17:AV165)</f>
        <v>2.9006639783680397</v>
      </c>
      <c r="BH165" s="33">
        <f>MAX(AW$17:AW165)</f>
        <v>3.8295881371488885</v>
      </c>
      <c r="BI165" s="33">
        <f>MAX(AX$17:AX165)</f>
        <v>2.8241970870608437</v>
      </c>
      <c r="BJ165" s="33">
        <f>MAX(AY$17:AY165)</f>
        <v>2.1330341321955282</v>
      </c>
      <c r="BK165" s="34">
        <f>MAX(AZ$17:AZ165)</f>
        <v>3.5699790989963787</v>
      </c>
      <c r="BM165" s="7">
        <f t="shared" si="276"/>
        <v>2.8515811437600045E-2</v>
      </c>
      <c r="BN165" s="7">
        <f t="shared" si="276"/>
        <v>0</v>
      </c>
      <c r="BO165" s="7">
        <f t="shared" si="276"/>
        <v>0.39128443614997516</v>
      </c>
      <c r="BP165" s="9">
        <f t="shared" si="276"/>
        <v>6.1367405603899522E-3</v>
      </c>
      <c r="BQ165" s="9">
        <f t="shared" si="276"/>
        <v>2.7162644285100009E-2</v>
      </c>
      <c r="BR165" s="9">
        <f t="shared" si="273"/>
        <v>5.0291712144399918E-2</v>
      </c>
      <c r="BS165" s="10">
        <f t="shared" si="273"/>
        <v>1.0102872412800935E-3</v>
      </c>
      <c r="BT165" s="10">
        <f t="shared" si="273"/>
        <v>0</v>
      </c>
      <c r="BU165" s="10">
        <f t="shared" si="273"/>
        <v>0</v>
      </c>
      <c r="BV165" s="13">
        <f t="shared" si="273"/>
        <v>1.3132205131999969E-2</v>
      </c>
      <c r="BX165" s="72">
        <f t="shared" si="280"/>
        <v>-2.85158114376E-2</v>
      </c>
      <c r="BY165" s="72">
        <f t="shared" si="280"/>
        <v>8.0443626679800005E-3</v>
      </c>
      <c r="BZ165" s="72">
        <f t="shared" si="280"/>
        <v>2.619849799662418E-2</v>
      </c>
      <c r="CA165" s="9">
        <f t="shared" si="280"/>
        <v>-6.1367405603899999E-3</v>
      </c>
      <c r="CB165" s="9">
        <f t="shared" si="280"/>
        <v>-2.6312192091135313E-2</v>
      </c>
      <c r="CC165" s="9">
        <f t="shared" si="277"/>
        <v>-5.0291712144400001E-2</v>
      </c>
      <c r="CD165" s="10">
        <f t="shared" si="277"/>
        <v>-1.0102872412799998E-3</v>
      </c>
      <c r="CE165" s="10">
        <f t="shared" si="277"/>
        <v>7.4671765765799997E-3</v>
      </c>
      <c r="CF165" s="10">
        <f t="shared" si="277"/>
        <v>7.9489819976699995E-3</v>
      </c>
      <c r="CG165" s="13">
        <f t="shared" si="277"/>
        <v>-1.3132205132E-2</v>
      </c>
      <c r="CI165" s="31">
        <f t="shared" si="288"/>
        <v>3.806170237980357</v>
      </c>
      <c r="CJ165" s="31">
        <f t="shared" si="288"/>
        <v>3.2410883570804416</v>
      </c>
      <c r="CK165" s="31">
        <f t="shared" si="288"/>
        <v>1.1449754595595867</v>
      </c>
      <c r="CL165" s="32">
        <f t="shared" si="288"/>
        <v>4.1752967235744194</v>
      </c>
      <c r="CM165" s="32">
        <f t="shared" si="288"/>
        <v>1.9330964677802669</v>
      </c>
      <c r="CN165" s="32">
        <f t="shared" si="288"/>
        <v>3.6372844350852236</v>
      </c>
      <c r="CO165" s="33">
        <f t="shared" si="288"/>
        <v>3.5084727959670126</v>
      </c>
      <c r="CP165" s="33">
        <f t="shared" si="288"/>
        <v>2.794665091591876</v>
      </c>
      <c r="CQ165" s="33">
        <f t="shared" si="288"/>
        <v>2.1064238694919561</v>
      </c>
      <c r="CR165" s="34">
        <f t="shared" si="288"/>
        <v>3.4432734908803382</v>
      </c>
      <c r="CT165" s="31">
        <f>MAX(CI$17:CI165)</f>
        <v>3.9178921106402345</v>
      </c>
      <c r="CU165" s="31">
        <f>MAX(CJ$17:CJ165)</f>
        <v>3.2410883570804416</v>
      </c>
      <c r="CV165" s="31">
        <f>MAX(CK$17:CK165)</f>
        <v>1.3129890917897336</v>
      </c>
      <c r="CW165" s="32">
        <f>MAX(CL$17:CL165)</f>
        <v>4.20107764716915</v>
      </c>
      <c r="CX165" s="32">
        <f>MAX(CM$17:CM165)</f>
        <v>1.9853349832241107</v>
      </c>
      <c r="CY165" s="32">
        <f>MAX(CN$17:CN165)</f>
        <v>3.8298964867391581</v>
      </c>
      <c r="CZ165" s="33">
        <f>MAX(CO$17:CO165)</f>
        <v>3.5120209459197835</v>
      </c>
      <c r="DA165" s="33">
        <f>MAX(CP$17:CP165)</f>
        <v>2.794665091591876</v>
      </c>
      <c r="DB165" s="33">
        <f>MAX(CQ$17:CQ165)</f>
        <v>2.1064238694919561</v>
      </c>
      <c r="DC165" s="34">
        <f>MAX(CR$17:CR165)</f>
        <v>3.4890929755600126</v>
      </c>
      <c r="DE165" s="7">
        <f t="shared" si="278"/>
        <v>2.8515811437599955E-2</v>
      </c>
      <c r="DF165" s="7">
        <f t="shared" si="278"/>
        <v>0</v>
      </c>
      <c r="DG165" s="7">
        <f t="shared" si="278"/>
        <v>0.1279627022652014</v>
      </c>
      <c r="DH165" s="9">
        <f t="shared" si="278"/>
        <v>6.1367405603899756E-3</v>
      </c>
      <c r="DI165" s="9">
        <f t="shared" si="278"/>
        <v>2.6312192091135379E-2</v>
      </c>
      <c r="DJ165" s="9">
        <f t="shared" si="274"/>
        <v>5.0291712144399967E-2</v>
      </c>
      <c r="DK165" s="10">
        <f t="shared" si="274"/>
        <v>1.0102872412800284E-3</v>
      </c>
      <c r="DL165" s="10">
        <f t="shared" si="274"/>
        <v>0</v>
      </c>
      <c r="DM165" s="10">
        <f t="shared" si="274"/>
        <v>0</v>
      </c>
      <c r="DN165" s="13">
        <f t="shared" si="274"/>
        <v>1.3132205132000028E-2</v>
      </c>
      <c r="DP165" s="31">
        <f t="shared" si="252"/>
        <v>1</v>
      </c>
      <c r="DQ165" s="31">
        <f t="shared" si="253"/>
        <v>1</v>
      </c>
      <c r="DR165" s="31">
        <f t="shared" si="254"/>
        <v>0.6202257153476135</v>
      </c>
      <c r="DS165" s="32">
        <f t="shared" si="255"/>
        <v>1</v>
      </c>
      <c r="DT165" s="32">
        <f t="shared" si="256"/>
        <v>0.97333104416128935</v>
      </c>
      <c r="DU165" s="32">
        <f t="shared" si="257"/>
        <v>1</v>
      </c>
      <c r="DV165" s="33">
        <f t="shared" si="258"/>
        <v>1</v>
      </c>
      <c r="DW165" s="33">
        <f t="shared" si="259"/>
        <v>1</v>
      </c>
      <c r="DX165" s="33">
        <f t="shared" si="260"/>
        <v>1</v>
      </c>
      <c r="DY165" s="34">
        <f t="shared" si="261"/>
        <v>1</v>
      </c>
      <c r="EA165" s="72">
        <f t="shared" ref="EA165:EJ165" si="291">STDEV(U153:U164)*SQRT(12)</f>
        <v>5.6577597964881356E-2</v>
      </c>
      <c r="EB165" s="72">
        <f t="shared" si="291"/>
        <v>2.2649577807901833E-2</v>
      </c>
      <c r="EC165" s="72">
        <f t="shared" si="291"/>
        <v>9.2459510292086738E-2</v>
      </c>
      <c r="ED165" s="74">
        <f t="shared" si="291"/>
        <v>4.0064501470388474E-2</v>
      </c>
      <c r="EE165" s="74">
        <f t="shared" si="291"/>
        <v>9.3728921778680446E-2</v>
      </c>
      <c r="EF165" s="74">
        <f t="shared" si="291"/>
        <v>7.1444015183970894E-2</v>
      </c>
      <c r="EG165" s="75">
        <f t="shared" si="291"/>
        <v>4.002168368587395E-2</v>
      </c>
      <c r="EH165" s="75">
        <f t="shared" si="291"/>
        <v>3.7336198613699183E-2</v>
      </c>
      <c r="EI165" s="75">
        <f t="shared" si="291"/>
        <v>3.0091019040539877E-2</v>
      </c>
      <c r="EJ165" s="76">
        <f t="shared" si="291"/>
        <v>4.0526696004210251E-2</v>
      </c>
    </row>
    <row r="166" spans="1:140" x14ac:dyDescent="0.25">
      <c r="A166" s="3">
        <v>38898</v>
      </c>
      <c r="B166" s="4"/>
      <c r="C166" s="22">
        <v>4.0000000000000001E-3</v>
      </c>
      <c r="D166" s="22"/>
      <c r="E166" s="22">
        <v>-4.4000000000000003E-3</v>
      </c>
      <c r="F166" s="22">
        <v>-4.8999999999999998E-3</v>
      </c>
      <c r="G166" s="22">
        <v>1.4999999999999999E-2</v>
      </c>
      <c r="H166" s="22">
        <v>1.4800000000000001E-2</v>
      </c>
      <c r="J166" s="7">
        <v>-1.02576053409E-2</v>
      </c>
      <c r="K166" s="7">
        <v>2.5978057076700002E-3</v>
      </c>
      <c r="L166" s="7">
        <v>5.1396103733799998E-2</v>
      </c>
      <c r="M166" s="9">
        <v>4.2080852966800003E-3</v>
      </c>
      <c r="N166" s="9">
        <v>-2.0508559692600001E-2</v>
      </c>
      <c r="O166" s="9">
        <v>-1.5692023040899999E-3</v>
      </c>
      <c r="P166" s="10">
        <v>7.31774444317E-3</v>
      </c>
      <c r="Q166" s="10">
        <v>3.34961297277E-3</v>
      </c>
      <c r="R166" s="10">
        <v>6.0881520831199999E-3</v>
      </c>
      <c r="S166" s="13">
        <v>-1.20409472039E-3</v>
      </c>
      <c r="T166" s="27"/>
      <c r="U166" s="7">
        <f t="shared" si="240"/>
        <v>-1.4257605340900001E-2</v>
      </c>
      <c r="V166" s="7">
        <f t="shared" si="240"/>
        <v>-1.4021942923299999E-3</v>
      </c>
      <c r="W166" s="7">
        <f t="shared" si="240"/>
        <v>4.7396103733800002E-2</v>
      </c>
      <c r="X166" s="9">
        <f t="shared" si="240"/>
        <v>2.0808529668000023E-4</v>
      </c>
      <c r="Y166" s="9">
        <f t="shared" si="240"/>
        <v>-2.4508559692600001E-2</v>
      </c>
      <c r="Z166" s="9">
        <f t="shared" si="238"/>
        <v>-5.5692023040900002E-3</v>
      </c>
      <c r="AA166" s="10">
        <f t="shared" si="238"/>
        <v>3.3177444431699999E-3</v>
      </c>
      <c r="AB166" s="10">
        <f t="shared" si="238"/>
        <v>-6.5038702723000004E-4</v>
      </c>
      <c r="AC166" s="10">
        <f t="shared" si="238"/>
        <v>2.0881520831199998E-3</v>
      </c>
      <c r="AD166" s="13">
        <f t="shared" si="238"/>
        <v>-5.2040947203900005E-3</v>
      </c>
      <c r="AF166" s="7">
        <f t="shared" si="251"/>
        <v>-1.4894945606612517E-2</v>
      </c>
      <c r="AG166" s="7">
        <f t="shared" si="241"/>
        <v>-1.4594497318455605E-3</v>
      </c>
      <c r="AH166" s="7">
        <f t="shared" si="242"/>
        <v>4.4022060066263718E-2</v>
      </c>
      <c r="AI166" s="9">
        <f t="shared" si="243"/>
        <v>-5.4132852153960832E-3</v>
      </c>
      <c r="AJ166" s="9">
        <f t="shared" si="244"/>
        <v>-2.7754527455179367E-2</v>
      </c>
      <c r="AK166" s="9">
        <f t="shared" si="245"/>
        <v>-4.525119529449716E-3</v>
      </c>
      <c r="AL166" s="10">
        <f t="shared" si="246"/>
        <v>9.9614392790379341E-4</v>
      </c>
      <c r="AM166" s="10">
        <f t="shared" si="247"/>
        <v>-2.5941062067628118E-3</v>
      </c>
      <c r="AN166" s="10">
        <f t="shared" si="248"/>
        <v>1.4747779651771149E-3</v>
      </c>
      <c r="AO166" s="13">
        <f t="shared" si="249"/>
        <v>-6.9137227259501895E-3</v>
      </c>
      <c r="AQ166" s="31">
        <f t="shared" si="287"/>
        <v>3.9654342533352729</v>
      </c>
      <c r="AR166" s="31">
        <f t="shared" si="287"/>
        <v>3.2495080749135283</v>
      </c>
      <c r="AS166" s="31">
        <f t="shared" si="287"/>
        <v>0.79208015220497818</v>
      </c>
      <c r="AT166" s="32">
        <f t="shared" si="287"/>
        <v>4.8702609168861919</v>
      </c>
      <c r="AU166" s="32">
        <f t="shared" si="287"/>
        <v>2.0941703380776633</v>
      </c>
      <c r="AV166" s="32">
        <f t="shared" si="287"/>
        <v>2.7504618061665007</v>
      </c>
      <c r="AW166" s="33">
        <f t="shared" si="287"/>
        <v>3.8537147881884026</v>
      </c>
      <c r="AX166" s="33">
        <f t="shared" si="287"/>
        <v>2.8336570542613218</v>
      </c>
      <c r="AY166" s="33">
        <f t="shared" si="287"/>
        <v>2.1460203683908206</v>
      </c>
      <c r="AZ166" s="34">
        <f t="shared" si="287"/>
        <v>3.5188552581712598</v>
      </c>
      <c r="BB166" s="31">
        <f>MAX(AQ$17:AQ166)</f>
        <v>4.1241347221123368</v>
      </c>
      <c r="BC166" s="31">
        <f>MAX(AR$17:AR166)</f>
        <v>3.2495080749135283</v>
      </c>
      <c r="BD166" s="31">
        <f>MAX(AS$17:AS166)</f>
        <v>1.2376229712026849</v>
      </c>
      <c r="BE166" s="32">
        <f>MAX(AT$17:AT166)</f>
        <v>4.8797983812807875</v>
      </c>
      <c r="BF166" s="32">
        <f>MAX(AU$17:AU166)</f>
        <v>2.1977137241485023</v>
      </c>
      <c r="BG166" s="32">
        <f>MAX(AV$17:AV166)</f>
        <v>2.9006639783680397</v>
      </c>
      <c r="BH166" s="33">
        <f>MAX(AW$17:AW166)</f>
        <v>3.8537147881884026</v>
      </c>
      <c r="BI166" s="33">
        <f>MAX(AX$17:AX166)</f>
        <v>2.8336570542613218</v>
      </c>
      <c r="BJ166" s="33">
        <f>MAX(AY$17:AY166)</f>
        <v>2.1460203683908206</v>
      </c>
      <c r="BK166" s="34">
        <f>MAX(AZ$17:AZ166)</f>
        <v>3.5699790989963787</v>
      </c>
      <c r="BM166" s="7">
        <f t="shared" si="276"/>
        <v>3.8480912838797676E-2</v>
      </c>
      <c r="BN166" s="7">
        <f t="shared" si="276"/>
        <v>0</v>
      </c>
      <c r="BO166" s="7">
        <f t="shared" si="276"/>
        <v>0.35999882788596077</v>
      </c>
      <c r="BP166" s="9">
        <f t="shared" si="276"/>
        <v>1.9544791914317375E-3</v>
      </c>
      <c r="BQ166" s="9">
        <f t="shared" si="276"/>
        <v>4.7114137265970163E-2</v>
      </c>
      <c r="BR166" s="9">
        <f t="shared" si="273"/>
        <v>5.1781996577916323E-2</v>
      </c>
      <c r="BS166" s="10">
        <f t="shared" si="273"/>
        <v>0</v>
      </c>
      <c r="BT166" s="10">
        <f t="shared" si="273"/>
        <v>0</v>
      </c>
      <c r="BU166" s="10">
        <f t="shared" si="273"/>
        <v>0</v>
      </c>
      <c r="BV166" s="13">
        <f t="shared" si="273"/>
        <v>1.4320487433523418E-2</v>
      </c>
      <c r="BX166" s="72">
        <f t="shared" si="280"/>
        <v>-1.02576053409E-2</v>
      </c>
      <c r="BY166" s="72">
        <f t="shared" si="280"/>
        <v>2.5978057076700002E-3</v>
      </c>
      <c r="BZ166" s="72">
        <f t="shared" si="280"/>
        <v>3.3396282342985806E-2</v>
      </c>
      <c r="CA166" s="9">
        <f t="shared" si="280"/>
        <v>4.2080852966800003E-3</v>
      </c>
      <c r="CB166" s="9">
        <f t="shared" si="280"/>
        <v>-1.9854941996487647E-2</v>
      </c>
      <c r="CC166" s="9">
        <f t="shared" si="277"/>
        <v>-1.5692023040900002E-3</v>
      </c>
      <c r="CD166" s="10">
        <f t="shared" si="277"/>
        <v>7.31774444317E-3</v>
      </c>
      <c r="CE166" s="10">
        <f t="shared" si="277"/>
        <v>3.34961297277E-3</v>
      </c>
      <c r="CF166" s="10">
        <f t="shared" si="277"/>
        <v>6.0881520831199999E-3</v>
      </c>
      <c r="CG166" s="13">
        <f t="shared" si="277"/>
        <v>-1.2040947203900004E-3</v>
      </c>
      <c r="CI166" s="31">
        <f t="shared" si="288"/>
        <v>3.7671280458188749</v>
      </c>
      <c r="CJ166" s="31">
        <f t="shared" si="288"/>
        <v>3.2495080749135283</v>
      </c>
      <c r="CK166" s="31">
        <f t="shared" si="288"/>
        <v>1.1832133832828287</v>
      </c>
      <c r="CL166" s="32">
        <f t="shared" si="288"/>
        <v>4.1928667283261687</v>
      </c>
      <c r="CM166" s="32">
        <f t="shared" si="288"/>
        <v>1.8947149495388746</v>
      </c>
      <c r="CN166" s="32">
        <f t="shared" si="288"/>
        <v>3.6315767999690571</v>
      </c>
      <c r="CO166" s="33">
        <f t="shared" si="288"/>
        <v>3.5341469032737134</v>
      </c>
      <c r="CP166" s="33">
        <f t="shared" si="288"/>
        <v>2.8040261380372193</v>
      </c>
      <c r="CQ166" s="33">
        <f t="shared" si="288"/>
        <v>2.1192480983609374</v>
      </c>
      <c r="CR166" s="34">
        <f t="shared" si="288"/>
        <v>3.4391274634491102</v>
      </c>
      <c r="CT166" s="31">
        <f>MAX(CI$17:CI166)</f>
        <v>3.9178921106402345</v>
      </c>
      <c r="CU166" s="31">
        <f>MAX(CJ$17:CJ166)</f>
        <v>3.2495080749135283</v>
      </c>
      <c r="CV166" s="31">
        <f>MAX(CK$17:CK166)</f>
        <v>1.3129890917897336</v>
      </c>
      <c r="CW166" s="32">
        <f>MAX(CL$17:CL166)</f>
        <v>4.20107764716915</v>
      </c>
      <c r="CX166" s="32">
        <f>MAX(CM$17:CM166)</f>
        <v>1.9853349832241107</v>
      </c>
      <c r="CY166" s="32">
        <f>MAX(CN$17:CN166)</f>
        <v>3.8298964867391581</v>
      </c>
      <c r="CZ166" s="33">
        <f>MAX(CO$17:CO166)</f>
        <v>3.5341469032737134</v>
      </c>
      <c r="DA166" s="33">
        <f>MAX(CP$17:CP166)</f>
        <v>2.8040261380372193</v>
      </c>
      <c r="DB166" s="33">
        <f>MAX(CQ$17:CQ166)</f>
        <v>2.1192480983609374</v>
      </c>
      <c r="DC166" s="34">
        <f>MAX(CR$17:CR166)</f>
        <v>3.4890929755600126</v>
      </c>
      <c r="DE166" s="7">
        <f t="shared" si="278"/>
        <v>3.8480912838797572E-2</v>
      </c>
      <c r="DF166" s="7">
        <f t="shared" si="278"/>
        <v>0</v>
      </c>
      <c r="DG166" s="7">
        <f t="shared" si="278"/>
        <v>9.8839898456435621E-2</v>
      </c>
      <c r="DH166" s="9">
        <f t="shared" si="278"/>
        <v>1.9544791914317852E-3</v>
      </c>
      <c r="DI166" s="9">
        <f t="shared" si="278"/>
        <v>4.5644707039853037E-2</v>
      </c>
      <c r="DJ166" s="9">
        <f t="shared" si="274"/>
        <v>5.1781996577916344E-2</v>
      </c>
      <c r="DK166" s="10">
        <f t="shared" si="274"/>
        <v>0</v>
      </c>
      <c r="DL166" s="10">
        <f t="shared" si="274"/>
        <v>0</v>
      </c>
      <c r="DM166" s="10">
        <f t="shared" si="274"/>
        <v>0</v>
      </c>
      <c r="DN166" s="13">
        <f t="shared" si="274"/>
        <v>1.4320487433523531E-2</v>
      </c>
      <c r="DP166" s="31">
        <f t="shared" si="252"/>
        <v>1</v>
      </c>
      <c r="DQ166" s="31">
        <f t="shared" si="253"/>
        <v>1</v>
      </c>
      <c r="DR166" s="31">
        <f t="shared" si="254"/>
        <v>0.72109627673679966</v>
      </c>
      <c r="DS166" s="32">
        <f t="shared" si="255"/>
        <v>1</v>
      </c>
      <c r="DT166" s="32">
        <f t="shared" si="256"/>
        <v>0.8621354092788156</v>
      </c>
      <c r="DU166" s="32">
        <f t="shared" si="257"/>
        <v>0.81141063207337172</v>
      </c>
      <c r="DV166" s="33">
        <f t="shared" si="258"/>
        <v>1</v>
      </c>
      <c r="DW166" s="33">
        <f t="shared" si="259"/>
        <v>1</v>
      </c>
      <c r="DX166" s="33">
        <f t="shared" si="260"/>
        <v>1</v>
      </c>
      <c r="DY166" s="34">
        <f t="shared" si="261"/>
        <v>1</v>
      </c>
      <c r="EA166" s="72">
        <f t="shared" ref="EA166:EJ166" si="292">STDEV(U154:U165)*SQRT(12)</f>
        <v>7.2812160591549407E-2</v>
      </c>
      <c r="EB166" s="72">
        <f t="shared" si="292"/>
        <v>1.9325603429126027E-2</v>
      </c>
      <c r="EC166" s="72">
        <f t="shared" si="292"/>
        <v>9.2988092359354416E-2</v>
      </c>
      <c r="ED166" s="74">
        <f t="shared" si="292"/>
        <v>4.3483672897656783E-2</v>
      </c>
      <c r="EE166" s="74">
        <f t="shared" si="292"/>
        <v>9.8343133504174077E-2</v>
      </c>
      <c r="EF166" s="74">
        <f t="shared" si="292"/>
        <v>0.10196974405253564</v>
      </c>
      <c r="EG166" s="75">
        <f t="shared" si="292"/>
        <v>4.1987848030519005E-2</v>
      </c>
      <c r="EH166" s="75">
        <f t="shared" si="292"/>
        <v>2.8045580717962485E-2</v>
      </c>
      <c r="EI166" s="75">
        <f t="shared" si="292"/>
        <v>2.5235625662291008E-2</v>
      </c>
      <c r="EJ166" s="76">
        <f t="shared" si="292"/>
        <v>4.781838651187751E-2</v>
      </c>
    </row>
    <row r="167" spans="1:140" x14ac:dyDescent="0.25">
      <c r="A167" s="3">
        <v>38929</v>
      </c>
      <c r="B167" s="4"/>
      <c r="C167" s="22">
        <v>4.0000000000000001E-3</v>
      </c>
      <c r="D167" s="22"/>
      <c r="E167" s="22">
        <v>-5.8999999999999999E-3</v>
      </c>
      <c r="F167" s="22">
        <v>-3.9399999999999998E-2</v>
      </c>
      <c r="G167" s="22">
        <v>3.3000000000000002E-2</v>
      </c>
      <c r="H167" s="22">
        <v>-2.1800000000000003E-2</v>
      </c>
      <c r="J167" s="7">
        <v>-9.3871127914899998E-4</v>
      </c>
      <c r="K167" s="7">
        <v>1.21370191602E-2</v>
      </c>
      <c r="L167" s="7">
        <v>2.84470723219E-2</v>
      </c>
      <c r="M167" s="9">
        <v>1.31916191343E-2</v>
      </c>
      <c r="N167" s="9">
        <v>-2.4730830949500002E-2</v>
      </c>
      <c r="O167" s="9">
        <v>1.9466435550000001E-2</v>
      </c>
      <c r="P167" s="10">
        <v>-6.4663214012400006E-5</v>
      </c>
      <c r="Q167" s="10">
        <v>7.4248270257899996E-3</v>
      </c>
      <c r="R167" s="10">
        <v>1.97018548916E-3</v>
      </c>
      <c r="S167" s="13">
        <v>2.4176362541099999E-3</v>
      </c>
      <c r="T167" s="27"/>
      <c r="U167" s="7">
        <f t="shared" si="240"/>
        <v>-4.9387112791490001E-3</v>
      </c>
      <c r="V167" s="7">
        <f t="shared" si="240"/>
        <v>8.1370191601999996E-3</v>
      </c>
      <c r="W167" s="7">
        <f t="shared" si="240"/>
        <v>2.44470723219E-2</v>
      </c>
      <c r="X167" s="9">
        <f t="shared" si="240"/>
        <v>9.1916191342999998E-3</v>
      </c>
      <c r="Y167" s="9">
        <f t="shared" si="240"/>
        <v>-2.8730830949500002E-2</v>
      </c>
      <c r="Z167" s="9">
        <f t="shared" si="238"/>
        <v>1.5466435550000001E-2</v>
      </c>
      <c r="AA167" s="10">
        <f t="shared" si="238"/>
        <v>-4.0646632140124003E-3</v>
      </c>
      <c r="AB167" s="10">
        <f t="shared" si="238"/>
        <v>3.4248270257899996E-3</v>
      </c>
      <c r="AC167" s="10">
        <f t="shared" si="238"/>
        <v>-2.0298145108400001E-3</v>
      </c>
      <c r="AD167" s="13">
        <f t="shared" si="238"/>
        <v>-1.5823637458900002E-3</v>
      </c>
      <c r="AF167" s="7">
        <f t="shared" si="251"/>
        <v>-4.8865499197931865E-3</v>
      </c>
      <c r="AG167" s="7">
        <f t="shared" si="241"/>
        <v>8.3668855555206981E-3</v>
      </c>
      <c r="AH167" s="7">
        <f t="shared" si="242"/>
        <v>1.9788180846079636E-2</v>
      </c>
      <c r="AI167" s="9">
        <f t="shared" si="243"/>
        <v>3.7972944745901958E-3</v>
      </c>
      <c r="AJ167" s="9">
        <f t="shared" si="244"/>
        <v>-3.2083457460263441E-2</v>
      </c>
      <c r="AK167" s="9">
        <f t="shared" si="245"/>
        <v>1.7326808121677372E-2</v>
      </c>
      <c r="AL167" s="10">
        <f t="shared" si="246"/>
        <v>-5.9906918001337503E-3</v>
      </c>
      <c r="AM167" s="10">
        <f t="shared" si="247"/>
        <v>1.7416828171845408E-3</v>
      </c>
      <c r="AN167" s="10">
        <f t="shared" si="248"/>
        <v>-2.4509678166392233E-3</v>
      </c>
      <c r="AO167" s="13">
        <f t="shared" si="249"/>
        <v>-2.8549193806858839E-3</v>
      </c>
      <c r="AQ167" s="31">
        <f t="shared" si="287"/>
        <v>3.9617118554749431</v>
      </c>
      <c r="AR167" s="31">
        <f t="shared" si="287"/>
        <v>3.2889474166799784</v>
      </c>
      <c r="AS167" s="31">
        <f t="shared" si="287"/>
        <v>0.81461251357949471</v>
      </c>
      <c r="AT167" s="32">
        <f t="shared" si="287"/>
        <v>4.9345075439864212</v>
      </c>
      <c r="AU167" s="32">
        <f t="shared" si="287"/>
        <v>2.0423797654672073</v>
      </c>
      <c r="AV167" s="32">
        <f t="shared" si="287"/>
        <v>2.8040034936489775</v>
      </c>
      <c r="AW167" s="33">
        <f t="shared" si="287"/>
        <v>3.853465594604311</v>
      </c>
      <c r="AX167" s="33">
        <f t="shared" si="287"/>
        <v>2.8546964677396214</v>
      </c>
      <c r="AY167" s="33">
        <f t="shared" si="287"/>
        <v>2.1502484265800659</v>
      </c>
      <c r="AZ167" s="34">
        <f t="shared" si="287"/>
        <v>3.52736257021638</v>
      </c>
      <c r="BB167" s="31">
        <f>MAX(AQ$17:AQ167)</f>
        <v>4.1241347221123368</v>
      </c>
      <c r="BC167" s="31">
        <f>MAX(AR$17:AR167)</f>
        <v>3.2889474166799784</v>
      </c>
      <c r="BD167" s="31">
        <f>MAX(AS$17:AS167)</f>
        <v>1.2376229712026849</v>
      </c>
      <c r="BE167" s="32">
        <f>MAX(AT$17:AT167)</f>
        <v>4.9345075439864212</v>
      </c>
      <c r="BF167" s="32">
        <f>MAX(AU$17:AU167)</f>
        <v>2.1977137241485023</v>
      </c>
      <c r="BG167" s="32">
        <f>MAX(AV$17:AV167)</f>
        <v>2.9006639783680397</v>
      </c>
      <c r="BH167" s="33">
        <f>MAX(AW$17:AW167)</f>
        <v>3.8537147881884026</v>
      </c>
      <c r="BI167" s="33">
        <f>MAX(AX$17:AX167)</f>
        <v>2.8546964677396214</v>
      </c>
      <c r="BJ167" s="33">
        <f>MAX(AY$17:AY167)</f>
        <v>2.1502484265800659</v>
      </c>
      <c r="BK167" s="34">
        <f>MAX(AZ$17:AZ167)</f>
        <v>3.5699790989963787</v>
      </c>
      <c r="BM167" s="7">
        <f t="shared" si="276"/>
        <v>3.9383501651032986E-2</v>
      </c>
      <c r="BN167" s="7">
        <f t="shared" si="276"/>
        <v>0</v>
      </c>
      <c r="BO167" s="7">
        <f t="shared" si="276"/>
        <v>0.34179266825673194</v>
      </c>
      <c r="BP167" s="9">
        <f t="shared" si="276"/>
        <v>0</v>
      </c>
      <c r="BQ167" s="9">
        <f t="shared" si="276"/>
        <v>7.0679796451413909E-2</v>
      </c>
      <c r="BR167" s="9">
        <f t="shared" si="273"/>
        <v>3.3323571926950651E-2</v>
      </c>
      <c r="BS167" s="10">
        <f t="shared" si="273"/>
        <v>6.4663214012454989E-5</v>
      </c>
      <c r="BT167" s="10">
        <f t="shared" si="273"/>
        <v>0</v>
      </c>
      <c r="BU167" s="10">
        <f t="shared" si="273"/>
        <v>0</v>
      </c>
      <c r="BV167" s="13">
        <f t="shared" si="273"/>
        <v>1.1937472909009289E-2</v>
      </c>
      <c r="BX167" s="72">
        <f t="shared" si="280"/>
        <v>-9.3871127914899998E-4</v>
      </c>
      <c r="BY167" s="72">
        <f t="shared" si="280"/>
        <v>1.21370191602E-2</v>
      </c>
      <c r="BZ167" s="72">
        <f t="shared" si="280"/>
        <v>2.1628692828437358E-2</v>
      </c>
      <c r="CA167" s="9">
        <f t="shared" si="280"/>
        <v>1.31916191343E-2</v>
      </c>
      <c r="CB167" s="9">
        <f t="shared" si="280"/>
        <v>-2.0769866699567645E-2</v>
      </c>
      <c r="CC167" s="9">
        <f t="shared" si="277"/>
        <v>1.6549630245547568E-2</v>
      </c>
      <c r="CD167" s="10">
        <f t="shared" si="277"/>
        <v>-6.4663214012400209E-5</v>
      </c>
      <c r="CE167" s="10">
        <f t="shared" si="277"/>
        <v>7.4248270257899996E-3</v>
      </c>
      <c r="CF167" s="10">
        <f t="shared" si="277"/>
        <v>1.97018548916E-3</v>
      </c>
      <c r="CG167" s="13">
        <f t="shared" si="277"/>
        <v>2.4176362541099999E-3</v>
      </c>
      <c r="CI167" s="31">
        <f t="shared" si="288"/>
        <v>3.7635918002322661</v>
      </c>
      <c r="CJ167" s="31">
        <f t="shared" si="288"/>
        <v>3.2889474166799784</v>
      </c>
      <c r="CK167" s="31">
        <f t="shared" si="288"/>
        <v>1.2088047421003489</v>
      </c>
      <c r="CL167" s="32">
        <f t="shared" si="288"/>
        <v>4.2481774292871259</v>
      </c>
      <c r="CM167" s="32">
        <f t="shared" si="288"/>
        <v>1.8553619726032742</v>
      </c>
      <c r="CN167" s="32">
        <f t="shared" si="288"/>
        <v>3.6916780532168545</v>
      </c>
      <c r="CO167" s="33">
        <f t="shared" si="288"/>
        <v>3.5339183739761557</v>
      </c>
      <c r="CP167" s="33">
        <f t="shared" si="288"/>
        <v>2.8248455470879397</v>
      </c>
      <c r="CQ167" s="33">
        <f t="shared" si="288"/>
        <v>2.1234234102122582</v>
      </c>
      <c r="CR167" s="34">
        <f t="shared" si="288"/>
        <v>3.44744202268725</v>
      </c>
      <c r="CT167" s="31">
        <f>MAX(CI$17:CI167)</f>
        <v>3.9178921106402345</v>
      </c>
      <c r="CU167" s="31">
        <f>MAX(CJ$17:CJ167)</f>
        <v>3.2889474166799784</v>
      </c>
      <c r="CV167" s="31">
        <f>MAX(CK$17:CK167)</f>
        <v>1.3129890917897336</v>
      </c>
      <c r="CW167" s="32">
        <f>MAX(CL$17:CL167)</f>
        <v>4.2481774292871259</v>
      </c>
      <c r="CX167" s="32">
        <f>MAX(CM$17:CM167)</f>
        <v>1.9853349832241107</v>
      </c>
      <c r="CY167" s="32">
        <f>MAX(CN$17:CN167)</f>
        <v>3.8298964867391581</v>
      </c>
      <c r="CZ167" s="33">
        <f>MAX(CO$17:CO167)</f>
        <v>3.5341469032737134</v>
      </c>
      <c r="DA167" s="33">
        <f>MAX(CP$17:CP167)</f>
        <v>2.8248455470879397</v>
      </c>
      <c r="DB167" s="33">
        <f>MAX(CQ$17:CQ167)</f>
        <v>2.1234234102122582</v>
      </c>
      <c r="DC167" s="34">
        <f>MAX(CR$17:CR167)</f>
        <v>3.4890929755600126</v>
      </c>
      <c r="DE167" s="7">
        <f t="shared" si="278"/>
        <v>3.9383501651032868E-2</v>
      </c>
      <c r="DF167" s="7">
        <f t="shared" si="278"/>
        <v>0</v>
      </c>
      <c r="DG167" s="7">
        <f t="shared" si="278"/>
        <v>7.9348983430906558E-2</v>
      </c>
      <c r="DH167" s="9">
        <f t="shared" si="278"/>
        <v>0</v>
      </c>
      <c r="DI167" s="9">
        <f t="shared" si="278"/>
        <v>6.5466539258662124E-2</v>
      </c>
      <c r="DJ167" s="9">
        <f t="shared" si="274"/>
        <v>3.6089339229109348E-2</v>
      </c>
      <c r="DK167" s="10">
        <f t="shared" si="274"/>
        <v>6.466321401240826E-5</v>
      </c>
      <c r="DL167" s="10">
        <f t="shared" si="274"/>
        <v>0</v>
      </c>
      <c r="DM167" s="10">
        <f t="shared" si="274"/>
        <v>0</v>
      </c>
      <c r="DN167" s="13">
        <f t="shared" si="274"/>
        <v>1.1937472909009404E-2</v>
      </c>
      <c r="DP167" s="31">
        <f t="shared" si="252"/>
        <v>1</v>
      </c>
      <c r="DQ167" s="31">
        <f t="shared" si="253"/>
        <v>1</v>
      </c>
      <c r="DR167" s="31">
        <f t="shared" si="254"/>
        <v>0.70007809714857805</v>
      </c>
      <c r="DS167" s="32">
        <f t="shared" si="255"/>
        <v>1</v>
      </c>
      <c r="DT167" s="32">
        <f t="shared" si="256"/>
        <v>0.82978566696277989</v>
      </c>
      <c r="DU167" s="32">
        <f t="shared" si="257"/>
        <v>0.84916676491733134</v>
      </c>
      <c r="DV167" s="33">
        <f t="shared" si="258"/>
        <v>1</v>
      </c>
      <c r="DW167" s="33">
        <f t="shared" si="259"/>
        <v>1</v>
      </c>
      <c r="DX167" s="33">
        <f t="shared" si="260"/>
        <v>1</v>
      </c>
      <c r="DY167" s="34">
        <f t="shared" si="261"/>
        <v>1</v>
      </c>
      <c r="EA167" s="72">
        <f t="shared" ref="EA167:EJ167" si="293">STDEV(U155:U166)*SQRT(12)</f>
        <v>7.6477146812363631E-2</v>
      </c>
      <c r="EB167" s="72">
        <f t="shared" si="293"/>
        <v>1.9749890785230276E-2</v>
      </c>
      <c r="EC167" s="72">
        <f t="shared" si="293"/>
        <v>0.10506019136427124</v>
      </c>
      <c r="ED167" s="74">
        <f t="shared" si="293"/>
        <v>4.3944368898681793E-2</v>
      </c>
      <c r="EE167" s="74">
        <f t="shared" si="293"/>
        <v>9.4214474122290781E-2</v>
      </c>
      <c r="EF167" s="74">
        <f t="shared" si="293"/>
        <v>0.10359592943504764</v>
      </c>
      <c r="EG167" s="75">
        <f t="shared" si="293"/>
        <v>4.2016937870068938E-2</v>
      </c>
      <c r="EH167" s="75">
        <f t="shared" si="293"/>
        <v>2.8942985191330241E-2</v>
      </c>
      <c r="EI167" s="75">
        <f t="shared" si="293"/>
        <v>2.3076530501371494E-2</v>
      </c>
      <c r="EJ167" s="76">
        <f t="shared" si="293"/>
        <v>4.9488006950480612E-2</v>
      </c>
    </row>
    <row r="168" spans="1:140" x14ac:dyDescent="0.25">
      <c r="A168" s="3">
        <v>38960</v>
      </c>
      <c r="B168" s="4"/>
      <c r="C168" s="22">
        <v>4.1999999999999997E-3</v>
      </c>
      <c r="D168" s="22"/>
      <c r="E168" s="22">
        <v>2.0899999999999998E-2</v>
      </c>
      <c r="F168" s="22">
        <v>8.1000000000000013E-3</v>
      </c>
      <c r="G168" s="22">
        <v>-1.7299999999999999E-2</v>
      </c>
      <c r="H168" s="22">
        <v>-3.4599999999999999E-2</v>
      </c>
      <c r="J168" s="7">
        <v>1.52533217125E-2</v>
      </c>
      <c r="K168" s="7">
        <v>2.9158213644700001E-3</v>
      </c>
      <c r="L168" s="7">
        <v>-7.3463888207200003E-3</v>
      </c>
      <c r="M168" s="9">
        <v>-7.8734635989699993E-3</v>
      </c>
      <c r="N168" s="9">
        <v>1.3734810544400001E-2</v>
      </c>
      <c r="O168" s="9">
        <v>1.40429941566E-2</v>
      </c>
      <c r="P168" s="10">
        <v>1.0357781060199999E-2</v>
      </c>
      <c r="Q168" s="10">
        <v>9.9573309326999992E-3</v>
      </c>
      <c r="R168" s="10">
        <v>-3.7343553684999998E-4</v>
      </c>
      <c r="S168" s="13">
        <v>8.3907211648000003E-3</v>
      </c>
      <c r="T168" s="27"/>
      <c r="U168" s="7">
        <f t="shared" si="240"/>
        <v>1.1053321712500001E-2</v>
      </c>
      <c r="V168" s="7">
        <f t="shared" si="240"/>
        <v>-1.2841786355299997E-3</v>
      </c>
      <c r="W168" s="7">
        <f t="shared" si="240"/>
        <v>-1.154638882072E-2</v>
      </c>
      <c r="X168" s="9">
        <f t="shared" si="240"/>
        <v>-1.2073463598969998E-2</v>
      </c>
      <c r="Y168" s="9">
        <f t="shared" si="240"/>
        <v>9.534810544400002E-3</v>
      </c>
      <c r="Z168" s="9">
        <f t="shared" si="238"/>
        <v>9.8429941566000011E-3</v>
      </c>
      <c r="AA168" s="10">
        <f t="shared" si="238"/>
        <v>6.1577810601999997E-3</v>
      </c>
      <c r="AB168" s="10">
        <f t="shared" si="238"/>
        <v>5.7573309326999994E-3</v>
      </c>
      <c r="AC168" s="10">
        <f t="shared" si="238"/>
        <v>-4.57343553685E-3</v>
      </c>
      <c r="AD168" s="13">
        <f t="shared" si="238"/>
        <v>4.1907211648000006E-3</v>
      </c>
      <c r="AF168" s="7">
        <f t="shared" si="251"/>
        <v>-1.2136126293650195E-3</v>
      </c>
      <c r="AG168" s="7">
        <f t="shared" si="241"/>
        <v>-6.1842223559504606E-3</v>
      </c>
      <c r="AH168" s="7">
        <f t="shared" si="242"/>
        <v>6.7506672114685216E-3</v>
      </c>
      <c r="AI168" s="9">
        <f t="shared" si="243"/>
        <v>-2.1524340820957336E-2</v>
      </c>
      <c r="AJ168" s="9">
        <f t="shared" si="244"/>
        <v>8.0878203345253266E-3</v>
      </c>
      <c r="AK168" s="9">
        <f t="shared" si="245"/>
        <v>-2.8810109787852298E-3</v>
      </c>
      <c r="AL168" s="10">
        <f t="shared" si="246"/>
        <v>-2.8357993266427779E-3</v>
      </c>
      <c r="AM168" s="10">
        <f t="shared" si="247"/>
        <v>-5.8141942314083022E-4</v>
      </c>
      <c r="AN168" s="10">
        <f t="shared" si="248"/>
        <v>-8.4289340196159745E-3</v>
      </c>
      <c r="AO168" s="13">
        <f t="shared" si="249"/>
        <v>-4.8908608276514763E-3</v>
      </c>
      <c r="AQ168" s="31">
        <f t="shared" si="287"/>
        <v>4.022141120938727</v>
      </c>
      <c r="AR168" s="31">
        <f t="shared" si="287"/>
        <v>3.2985373998241521</v>
      </c>
      <c r="AS168" s="31">
        <f t="shared" si="287"/>
        <v>0.80862805331651566</v>
      </c>
      <c r="AT168" s="32">
        <f t="shared" si="287"/>
        <v>4.8956558784600013</v>
      </c>
      <c r="AU168" s="32">
        <f t="shared" si="287"/>
        <v>2.0704314646056154</v>
      </c>
      <c r="AV168" s="32">
        <f t="shared" si="287"/>
        <v>2.8433800983253761</v>
      </c>
      <c r="AW168" s="33">
        <f t="shared" si="287"/>
        <v>3.8933789475562359</v>
      </c>
      <c r="AX168" s="33">
        <f t="shared" si="287"/>
        <v>2.8831216251813143</v>
      </c>
      <c r="AY168" s="33">
        <f t="shared" si="287"/>
        <v>2.149445447404525</v>
      </c>
      <c r="AZ168" s="34">
        <f t="shared" si="287"/>
        <v>3.5569596859902179</v>
      </c>
      <c r="BB168" s="31">
        <f>MAX(AQ$17:AQ168)</f>
        <v>4.1241347221123368</v>
      </c>
      <c r="BC168" s="31">
        <f>MAX(AR$17:AR168)</f>
        <v>3.2985373998241521</v>
      </c>
      <c r="BD168" s="31">
        <f>MAX(AS$17:AS168)</f>
        <v>1.2376229712026849</v>
      </c>
      <c r="BE168" s="32">
        <f>MAX(AT$17:AT168)</f>
        <v>4.9345075439864212</v>
      </c>
      <c r="BF168" s="32">
        <f>MAX(AU$17:AU168)</f>
        <v>2.1977137241485023</v>
      </c>
      <c r="BG168" s="32">
        <f>MAX(AV$17:AV168)</f>
        <v>2.9006639783680397</v>
      </c>
      <c r="BH168" s="33">
        <f>MAX(AW$17:AW168)</f>
        <v>3.8933789475562359</v>
      </c>
      <c r="BI168" s="33">
        <f>MAX(AX$17:AX168)</f>
        <v>2.8831216251813143</v>
      </c>
      <c r="BJ168" s="33">
        <f>MAX(AY$17:AY168)</f>
        <v>2.1502484265800659</v>
      </c>
      <c r="BK168" s="34">
        <f>MAX(AZ$17:AZ168)</f>
        <v>3.5699790989963787</v>
      </c>
      <c r="BM168" s="7">
        <f t="shared" si="276"/>
        <v>2.4730909159381139E-2</v>
      </c>
      <c r="BN168" s="7">
        <f t="shared" si="276"/>
        <v>0</v>
      </c>
      <c r="BO168" s="7">
        <f t="shared" si="276"/>
        <v>0.34662811524036669</v>
      </c>
      <c r="BP168" s="9">
        <f t="shared" si="276"/>
        <v>7.8734635989699993E-3</v>
      </c>
      <c r="BQ168" s="9">
        <f t="shared" si="276"/>
        <v>5.791575952059088E-2</v>
      </c>
      <c r="BR168" s="9">
        <f t="shared" si="273"/>
        <v>1.9748540496197852E-2</v>
      </c>
      <c r="BS168" s="10">
        <f t="shared" si="273"/>
        <v>0</v>
      </c>
      <c r="BT168" s="10">
        <f t="shared" si="273"/>
        <v>0</v>
      </c>
      <c r="BU168" s="10">
        <f t="shared" si="273"/>
        <v>3.7343553685002156E-4</v>
      </c>
      <c r="BV168" s="13">
        <f t="shared" si="273"/>
        <v>3.6469157508011297E-3</v>
      </c>
      <c r="BX168" s="72">
        <f t="shared" si="280"/>
        <v>1.52533217125E-2</v>
      </c>
      <c r="BY168" s="72">
        <f t="shared" si="280"/>
        <v>2.9158213644700001E-3</v>
      </c>
      <c r="BZ168" s="72">
        <f t="shared" si="280"/>
        <v>-3.8833739145472728E-3</v>
      </c>
      <c r="CA168" s="9">
        <f t="shared" si="280"/>
        <v>-7.8734635989699993E-3</v>
      </c>
      <c r="CB168" s="9">
        <f t="shared" si="280"/>
        <v>1.2111849126948702E-2</v>
      </c>
      <c r="CC168" s="9">
        <f t="shared" si="277"/>
        <v>1.2558343505060219E-2</v>
      </c>
      <c r="CD168" s="10">
        <f t="shared" si="277"/>
        <v>1.0357781060199999E-2</v>
      </c>
      <c r="CE168" s="10">
        <f t="shared" si="277"/>
        <v>9.9573309326999992E-3</v>
      </c>
      <c r="CF168" s="10">
        <f t="shared" si="277"/>
        <v>-3.734355368500003E-4</v>
      </c>
      <c r="CG168" s="13">
        <f t="shared" si="277"/>
        <v>8.3907211648000003E-3</v>
      </c>
      <c r="CI168" s="31">
        <f t="shared" si="288"/>
        <v>3.8209990767557356</v>
      </c>
      <c r="CJ168" s="31">
        <f t="shared" si="288"/>
        <v>3.2985373998241521</v>
      </c>
      <c r="CK168" s="31">
        <f t="shared" si="288"/>
        <v>1.2041105012970954</v>
      </c>
      <c r="CL168" s="32">
        <f t="shared" si="288"/>
        <v>4.2147295589356677</v>
      </c>
      <c r="CM168" s="32">
        <f t="shared" si="288"/>
        <v>1.877833836891323</v>
      </c>
      <c r="CN168" s="32">
        <f t="shared" si="288"/>
        <v>3.7380394143192439</v>
      </c>
      <c r="CO168" s="33">
        <f t="shared" si="288"/>
        <v>3.5705219267784187</v>
      </c>
      <c r="CP168" s="33">
        <f t="shared" si="288"/>
        <v>2.8529734690340578</v>
      </c>
      <c r="CQ168" s="33">
        <f t="shared" si="288"/>
        <v>2.1226304484511056</v>
      </c>
      <c r="CR168" s="34">
        <f t="shared" si="288"/>
        <v>3.476368547431433</v>
      </c>
      <c r="CT168" s="31">
        <f>MAX(CI$17:CI168)</f>
        <v>3.9178921106402345</v>
      </c>
      <c r="CU168" s="31">
        <f>MAX(CJ$17:CJ168)</f>
        <v>3.2985373998241521</v>
      </c>
      <c r="CV168" s="31">
        <f>MAX(CK$17:CK168)</f>
        <v>1.3129890917897336</v>
      </c>
      <c r="CW168" s="32">
        <f>MAX(CL$17:CL168)</f>
        <v>4.2481774292871259</v>
      </c>
      <c r="CX168" s="32">
        <f>MAX(CM$17:CM168)</f>
        <v>1.9853349832241107</v>
      </c>
      <c r="CY168" s="32">
        <f>MAX(CN$17:CN168)</f>
        <v>3.8298964867391581</v>
      </c>
      <c r="CZ168" s="33">
        <f>MAX(CO$17:CO168)</f>
        <v>3.5705219267784187</v>
      </c>
      <c r="DA168" s="33">
        <f>MAX(CP$17:CP168)</f>
        <v>2.8529734690340578</v>
      </c>
      <c r="DB168" s="33">
        <f>MAX(CQ$17:CQ168)</f>
        <v>2.1234234102122582</v>
      </c>
      <c r="DC168" s="34">
        <f>MAX(CR$17:CR168)</f>
        <v>3.4890929755600126</v>
      </c>
      <c r="DE168" s="7">
        <f t="shared" si="278"/>
        <v>2.4730909159380934E-2</v>
      </c>
      <c r="DF168" s="7">
        <f t="shared" si="278"/>
        <v>0</v>
      </c>
      <c r="DG168" s="7">
        <f t="shared" si="278"/>
        <v>8.2924215573052407E-2</v>
      </c>
      <c r="DH168" s="9">
        <f t="shared" si="278"/>
        <v>7.8734635989700253E-3</v>
      </c>
      <c r="DI168" s="9">
        <f t="shared" si="278"/>
        <v>5.4147610978077784E-2</v>
      </c>
      <c r="DJ168" s="9">
        <f t="shared" si="274"/>
        <v>2.3984218042958881E-2</v>
      </c>
      <c r="DK168" s="10">
        <f t="shared" si="274"/>
        <v>0</v>
      </c>
      <c r="DL168" s="10">
        <f t="shared" si="274"/>
        <v>0</v>
      </c>
      <c r="DM168" s="10">
        <f t="shared" si="274"/>
        <v>3.7343553685007034E-4</v>
      </c>
      <c r="DN168" s="13">
        <f t="shared" si="274"/>
        <v>3.6469157508012056E-3</v>
      </c>
      <c r="DP168" s="31">
        <f t="shared" si="252"/>
        <v>1</v>
      </c>
      <c r="DQ168" s="31">
        <f t="shared" si="253"/>
        <v>1</v>
      </c>
      <c r="DR168" s="31">
        <f t="shared" si="254"/>
        <v>0.69367645605897776</v>
      </c>
      <c r="DS168" s="32">
        <f t="shared" si="255"/>
        <v>1</v>
      </c>
      <c r="DT168" s="32">
        <f t="shared" si="256"/>
        <v>0.83688612048485544</v>
      </c>
      <c r="DU168" s="32">
        <f t="shared" si="257"/>
        <v>0.89106643795665463</v>
      </c>
      <c r="DV168" s="33">
        <f t="shared" si="258"/>
        <v>1</v>
      </c>
      <c r="DW168" s="33">
        <f t="shared" si="259"/>
        <v>1</v>
      </c>
      <c r="DX168" s="33">
        <f t="shared" si="260"/>
        <v>1</v>
      </c>
      <c r="DY168" s="34">
        <f t="shared" si="261"/>
        <v>1</v>
      </c>
      <c r="EA168" s="72">
        <f t="shared" ref="EA168:EJ168" si="294">STDEV(U156:U167)*SQRT(12)</f>
        <v>7.5285264631423363E-2</v>
      </c>
      <c r="EB168" s="72">
        <f t="shared" si="294"/>
        <v>1.9045146290242187E-2</v>
      </c>
      <c r="EC168" s="72">
        <f t="shared" si="294"/>
        <v>0.10431173521453703</v>
      </c>
      <c r="ED168" s="74">
        <f t="shared" si="294"/>
        <v>4.3944803174104187E-2</v>
      </c>
      <c r="EE168" s="74">
        <f t="shared" si="294"/>
        <v>9.7923474096047861E-2</v>
      </c>
      <c r="EF168" s="74">
        <f t="shared" si="294"/>
        <v>0.10325297501197389</v>
      </c>
      <c r="EG168" s="75">
        <f t="shared" si="294"/>
        <v>4.0545671209403791E-2</v>
      </c>
      <c r="EH168" s="75">
        <f t="shared" si="294"/>
        <v>2.7409005073253934E-2</v>
      </c>
      <c r="EI168" s="75">
        <f t="shared" si="294"/>
        <v>2.2844979021665327E-2</v>
      </c>
      <c r="EJ168" s="76">
        <f t="shared" si="294"/>
        <v>4.8848188660479554E-2</v>
      </c>
    </row>
    <row r="169" spans="1:140" x14ac:dyDescent="0.25">
      <c r="A169" s="3">
        <v>38989</v>
      </c>
      <c r="B169" s="4"/>
      <c r="C169" s="22">
        <v>4.0999999999999995E-3</v>
      </c>
      <c r="D169" s="22"/>
      <c r="E169" s="22">
        <v>1.5300000000000001E-2</v>
      </c>
      <c r="F169" s="22">
        <v>-1.21E-2</v>
      </c>
      <c r="G169" s="22">
        <v>-4.3E-3</v>
      </c>
      <c r="H169" s="22">
        <v>-9.4000000000000004E-3</v>
      </c>
      <c r="J169" s="7">
        <v>7.0529721960799999E-4</v>
      </c>
      <c r="K169" s="7">
        <v>1.89957624825E-3</v>
      </c>
      <c r="L169" s="7">
        <v>-3.1210262868200001E-2</v>
      </c>
      <c r="M169" s="9">
        <v>1.43914888042E-5</v>
      </c>
      <c r="N169" s="9">
        <v>-1.16645673475E-2</v>
      </c>
      <c r="O169" s="9">
        <v>-4.6140889553400004E-3</v>
      </c>
      <c r="P169" s="10">
        <v>5.8052346062199998E-3</v>
      </c>
      <c r="Q169" s="10">
        <v>1.13488999534E-2</v>
      </c>
      <c r="R169" s="10">
        <v>-3.2726205652799998E-4</v>
      </c>
      <c r="S169" s="13">
        <v>1.14631718182E-3</v>
      </c>
      <c r="T169" s="27"/>
      <c r="U169" s="7">
        <f t="shared" si="240"/>
        <v>-3.3947027803919996E-3</v>
      </c>
      <c r="V169" s="7">
        <f t="shared" si="240"/>
        <v>-2.2004237517499995E-3</v>
      </c>
      <c r="W169" s="7">
        <f t="shared" si="240"/>
        <v>-3.53102628682E-2</v>
      </c>
      <c r="X169" s="9">
        <f t="shared" si="240"/>
        <v>-4.0856085111957994E-3</v>
      </c>
      <c r="Y169" s="9">
        <f t="shared" si="240"/>
        <v>-1.5764567347500001E-2</v>
      </c>
      <c r="Z169" s="9">
        <f t="shared" si="238"/>
        <v>-8.7140889553399999E-3</v>
      </c>
      <c r="AA169" s="10">
        <f t="shared" si="238"/>
        <v>1.7052346062200003E-3</v>
      </c>
      <c r="AB169" s="10">
        <f t="shared" si="238"/>
        <v>7.2488999534000009E-3</v>
      </c>
      <c r="AC169" s="10">
        <f t="shared" si="238"/>
        <v>-4.4272620565279997E-3</v>
      </c>
      <c r="AD169" s="13">
        <f t="shared" si="238"/>
        <v>-2.9536828181799995E-3</v>
      </c>
      <c r="AF169" s="7">
        <f t="shared" si="251"/>
        <v>-1.308749772200192E-2</v>
      </c>
      <c r="AG169" s="7">
        <f t="shared" si="241"/>
        <v>-6.0285459554484276E-3</v>
      </c>
      <c r="AH169" s="7">
        <f t="shared" si="242"/>
        <v>-2.1809971986938709E-2</v>
      </c>
      <c r="AI169" s="9">
        <f t="shared" si="243"/>
        <v>-1.2688847884349028E-2</v>
      </c>
      <c r="AJ169" s="9">
        <f t="shared" si="244"/>
        <v>-1.7609750217261882E-2</v>
      </c>
      <c r="AK169" s="9">
        <f t="shared" si="245"/>
        <v>-1.8390612181786777E-2</v>
      </c>
      <c r="AL169" s="10">
        <f t="shared" si="246"/>
        <v>-5.8115439118153157E-3</v>
      </c>
      <c r="AM169" s="10">
        <f t="shared" si="247"/>
        <v>1.8829628223546212E-3</v>
      </c>
      <c r="AN169" s="10">
        <f t="shared" si="248"/>
        <v>-7.5651361739576383E-3</v>
      </c>
      <c r="AO169" s="13">
        <f t="shared" si="249"/>
        <v>-1.0403527959778069E-2</v>
      </c>
      <c r="AQ169" s="31">
        <f t="shared" si="287"/>
        <v>4.0249779258881961</v>
      </c>
      <c r="AR169" s="31">
        <f t="shared" si="287"/>
        <v>3.3048032231228226</v>
      </c>
      <c r="AS169" s="31">
        <f t="shared" si="287"/>
        <v>0.7833905592099063</v>
      </c>
      <c r="AT169" s="32">
        <f t="shared" si="287"/>
        <v>4.8957263342367652</v>
      </c>
      <c r="AU169" s="32">
        <f t="shared" si="287"/>
        <v>2.0462807773483402</v>
      </c>
      <c r="AV169" s="32">
        <f t="shared" si="287"/>
        <v>2.8302604896178596</v>
      </c>
      <c r="AW169" s="33">
        <f t="shared" si="287"/>
        <v>3.9159809257577178</v>
      </c>
      <c r="AX169" s="33">
        <f t="shared" si="287"/>
        <v>2.915841884058981</v>
      </c>
      <c r="AY169" s="33">
        <f t="shared" si="287"/>
        <v>2.1487420154670125</v>
      </c>
      <c r="AZ169" s="34">
        <f t="shared" si="287"/>
        <v>3.5610370899933095</v>
      </c>
      <c r="BB169" s="31">
        <f>MAX(AQ$17:AQ169)</f>
        <v>4.1241347221123368</v>
      </c>
      <c r="BC169" s="31">
        <f>MAX(AR$17:AR169)</f>
        <v>3.3048032231228226</v>
      </c>
      <c r="BD169" s="31">
        <f>MAX(AS$17:AS169)</f>
        <v>1.2376229712026849</v>
      </c>
      <c r="BE169" s="32">
        <f>MAX(AT$17:AT169)</f>
        <v>4.9345075439864212</v>
      </c>
      <c r="BF169" s="32">
        <f>MAX(AU$17:AU169)</f>
        <v>2.1977137241485023</v>
      </c>
      <c r="BG169" s="32">
        <f>MAX(AV$17:AV169)</f>
        <v>2.9006639783680397</v>
      </c>
      <c r="BH169" s="33">
        <f>MAX(AW$17:AW169)</f>
        <v>3.9159809257577178</v>
      </c>
      <c r="BI169" s="33">
        <f>MAX(AX$17:AX169)</f>
        <v>2.915841884058981</v>
      </c>
      <c r="BJ169" s="33">
        <f>MAX(AY$17:AY169)</f>
        <v>2.1502484265800659</v>
      </c>
      <c r="BK169" s="34">
        <f>MAX(AZ$17:AZ169)</f>
        <v>3.5699790989963787</v>
      </c>
      <c r="BM169" s="7">
        <f t="shared" si="276"/>
        <v>2.4043054581241619E-2</v>
      </c>
      <c r="BN169" s="7">
        <f t="shared" si="276"/>
        <v>0</v>
      </c>
      <c r="BO169" s="7">
        <f t="shared" si="276"/>
        <v>0.36702002351440616</v>
      </c>
      <c r="BP169" s="9">
        <f t="shared" si="276"/>
        <v>7.8591854210290704E-3</v>
      </c>
      <c r="BQ169" s="9">
        <f t="shared" si="276"/>
        <v>6.8904764590681303E-2</v>
      </c>
      <c r="BR169" s="9">
        <f t="shared" si="273"/>
        <v>2.4271507928950196E-2</v>
      </c>
      <c r="BS169" s="10">
        <f t="shared" si="273"/>
        <v>0</v>
      </c>
      <c r="BT169" s="10">
        <f t="shared" si="273"/>
        <v>0</v>
      </c>
      <c r="BU169" s="10">
        <f t="shared" si="273"/>
        <v>7.0057538209634083E-4</v>
      </c>
      <c r="BV169" s="13">
        <f t="shared" si="273"/>
        <v>2.504779091166958E-3</v>
      </c>
      <c r="BX169" s="72">
        <f t="shared" si="280"/>
        <v>7.0529721960799988E-4</v>
      </c>
      <c r="BY169" s="72">
        <f t="shared" si="280"/>
        <v>1.89957624825E-3</v>
      </c>
      <c r="BZ169" s="72">
        <f t="shared" si="280"/>
        <v>-2.0393898008923893E-2</v>
      </c>
      <c r="CA169" s="9">
        <f t="shared" si="280"/>
        <v>1.4391488804200124E-5</v>
      </c>
      <c r="CB169" s="9">
        <f t="shared" si="280"/>
        <v>-9.093147608571505E-3</v>
      </c>
      <c r="CC169" s="9">
        <f t="shared" si="277"/>
        <v>-3.6648322054722397E-3</v>
      </c>
      <c r="CD169" s="10">
        <f t="shared" si="277"/>
        <v>5.8052346062199998E-3</v>
      </c>
      <c r="CE169" s="10">
        <f t="shared" si="277"/>
        <v>1.13488999534E-2</v>
      </c>
      <c r="CF169" s="10">
        <f t="shared" si="277"/>
        <v>-3.272620565280002E-4</v>
      </c>
      <c r="CG169" s="13">
        <f t="shared" si="277"/>
        <v>1.14631718182E-3</v>
      </c>
      <c r="CI169" s="31">
        <f t="shared" si="288"/>
        <v>3.8236940167806961</v>
      </c>
      <c r="CJ169" s="31">
        <f t="shared" si="288"/>
        <v>3.3048032231228226</v>
      </c>
      <c r="CK169" s="31">
        <f t="shared" si="288"/>
        <v>1.1795539945421682</v>
      </c>
      <c r="CL169" s="32">
        <f t="shared" si="288"/>
        <v>4.2147902151689278</v>
      </c>
      <c r="CM169" s="32">
        <f t="shared" si="288"/>
        <v>1.8607584166280999</v>
      </c>
      <c r="CN169" s="32">
        <f t="shared" si="288"/>
        <v>3.7243401270883223</v>
      </c>
      <c r="CO169" s="33">
        <f t="shared" si="288"/>
        <v>3.5912496442300204</v>
      </c>
      <c r="CP169" s="33">
        <f t="shared" si="288"/>
        <v>2.8853515795038298</v>
      </c>
      <c r="CQ169" s="33">
        <f t="shared" si="288"/>
        <v>2.1219357920452966</v>
      </c>
      <c r="CR169" s="34">
        <f t="shared" si="288"/>
        <v>3.4803535684276925</v>
      </c>
      <c r="CT169" s="31">
        <f>MAX(CI$17:CI169)</f>
        <v>3.9178921106402345</v>
      </c>
      <c r="CU169" s="31">
        <f>MAX(CJ$17:CJ169)</f>
        <v>3.3048032231228226</v>
      </c>
      <c r="CV169" s="31">
        <f>MAX(CK$17:CK169)</f>
        <v>1.3129890917897336</v>
      </c>
      <c r="CW169" s="32">
        <f>MAX(CL$17:CL169)</f>
        <v>4.2481774292871259</v>
      </c>
      <c r="CX169" s="32">
        <f>MAX(CM$17:CM169)</f>
        <v>1.9853349832241107</v>
      </c>
      <c r="CY169" s="32">
        <f>MAX(CN$17:CN169)</f>
        <v>3.8298964867391581</v>
      </c>
      <c r="CZ169" s="33">
        <f>MAX(CO$17:CO169)</f>
        <v>3.5912496442300204</v>
      </c>
      <c r="DA169" s="33">
        <f>MAX(CP$17:CP169)</f>
        <v>2.8853515795038298</v>
      </c>
      <c r="DB169" s="33">
        <f>MAX(CQ$17:CQ169)</f>
        <v>2.1234234102122582</v>
      </c>
      <c r="DC169" s="34">
        <f>MAX(CR$17:CR169)</f>
        <v>3.4890929755600126</v>
      </c>
      <c r="DE169" s="7">
        <f t="shared" si="278"/>
        <v>2.4043054581241435E-2</v>
      </c>
      <c r="DF169" s="7">
        <f t="shared" si="278"/>
        <v>0</v>
      </c>
      <c r="DG169" s="7">
        <f t="shared" si="278"/>
        <v>0.10162696558710942</v>
      </c>
      <c r="DH169" s="9">
        <f t="shared" si="278"/>
        <v>7.8591854210290652E-3</v>
      </c>
      <c r="DI169" s="9">
        <f t="shared" si="278"/>
        <v>6.2748386367374162E-2</v>
      </c>
      <c r="DJ169" s="9">
        <f t="shared" si="274"/>
        <v>2.7561152113724181E-2</v>
      </c>
      <c r="DK169" s="10">
        <f t="shared" si="274"/>
        <v>0</v>
      </c>
      <c r="DL169" s="10">
        <f t="shared" si="274"/>
        <v>0</v>
      </c>
      <c r="DM169" s="10">
        <f t="shared" si="274"/>
        <v>7.0057538209627828E-4</v>
      </c>
      <c r="DN169" s="13">
        <f t="shared" si="274"/>
        <v>2.5047790911669312E-3</v>
      </c>
      <c r="DP169" s="31">
        <f t="shared" si="252"/>
        <v>1</v>
      </c>
      <c r="DQ169" s="31">
        <f t="shared" si="253"/>
        <v>1</v>
      </c>
      <c r="DR169" s="31">
        <f t="shared" si="254"/>
        <v>0.63463853175638707</v>
      </c>
      <c r="DS169" s="32">
        <f t="shared" si="255"/>
        <v>1</v>
      </c>
      <c r="DT169" s="32">
        <f t="shared" si="256"/>
        <v>0.80468649610787801</v>
      </c>
      <c r="DU169" s="32">
        <f t="shared" si="257"/>
        <v>0.88310906545308399</v>
      </c>
      <c r="DV169" s="33">
        <f t="shared" si="258"/>
        <v>1</v>
      </c>
      <c r="DW169" s="33">
        <f t="shared" si="259"/>
        <v>1</v>
      </c>
      <c r="DX169" s="33">
        <f t="shared" si="260"/>
        <v>1</v>
      </c>
      <c r="DY169" s="34">
        <f t="shared" si="261"/>
        <v>1</v>
      </c>
      <c r="EA169" s="72">
        <f t="shared" ref="EA169:EJ169" si="295">STDEV(U157:U168)*SQRT(12)</f>
        <v>7.5448875404700771E-2</v>
      </c>
      <c r="EB169" s="72">
        <f t="shared" si="295"/>
        <v>2.0564454650256588E-2</v>
      </c>
      <c r="EC169" s="72">
        <f t="shared" si="295"/>
        <v>0.10419213693390966</v>
      </c>
      <c r="ED169" s="74">
        <f t="shared" si="295"/>
        <v>4.8480103542578742E-2</v>
      </c>
      <c r="EE169" s="74">
        <f t="shared" si="295"/>
        <v>9.8279108191065154E-2</v>
      </c>
      <c r="EF169" s="74">
        <f t="shared" si="295"/>
        <v>0.10283322054771704</v>
      </c>
      <c r="EG169" s="75">
        <f t="shared" si="295"/>
        <v>4.0565962306755327E-2</v>
      </c>
      <c r="EH169" s="75">
        <f t="shared" si="295"/>
        <v>2.7398278653528445E-2</v>
      </c>
      <c r="EI169" s="75">
        <f t="shared" si="295"/>
        <v>2.3719257981588752E-2</v>
      </c>
      <c r="EJ169" s="76">
        <f t="shared" si="295"/>
        <v>4.8855477980524892E-2</v>
      </c>
    </row>
    <row r="170" spans="1:140" x14ac:dyDescent="0.25">
      <c r="A170" s="3">
        <v>39021</v>
      </c>
      <c r="B170" s="4"/>
      <c r="C170" s="22">
        <v>4.0999999999999995E-3</v>
      </c>
      <c r="D170" s="22"/>
      <c r="E170" s="22">
        <v>3.3000000000000002E-2</v>
      </c>
      <c r="F170" s="22">
        <v>1.6500000000000001E-2</v>
      </c>
      <c r="G170" s="22">
        <v>4.7999999999999996E-3</v>
      </c>
      <c r="H170" s="22">
        <v>-2.3E-3</v>
      </c>
      <c r="J170" s="7">
        <v>2.1782777543099999E-2</v>
      </c>
      <c r="K170" s="7">
        <v>3.7291358161800001E-3</v>
      </c>
      <c r="L170" s="7">
        <v>-4.2685263063400002E-2</v>
      </c>
      <c r="M170" s="9">
        <v>1.0675612215199999E-2</v>
      </c>
      <c r="N170" s="9">
        <v>1.7143796460099999E-2</v>
      </c>
      <c r="O170" s="9">
        <v>2.8479359281899999E-2</v>
      </c>
      <c r="P170" s="10">
        <v>2.2118478386599999E-2</v>
      </c>
      <c r="Q170" s="10">
        <v>6.6929515451499997E-3</v>
      </c>
      <c r="R170" s="10">
        <v>7.2688031048800004E-3</v>
      </c>
      <c r="S170" s="13">
        <v>1.7557901318700001E-2</v>
      </c>
      <c r="T170" s="27"/>
      <c r="U170" s="7">
        <f t="shared" si="240"/>
        <v>1.7682777543099999E-2</v>
      </c>
      <c r="V170" s="7">
        <f t="shared" si="240"/>
        <v>-3.7086418381999942E-4</v>
      </c>
      <c r="W170" s="7">
        <f t="shared" si="240"/>
        <v>-4.6785263063400001E-2</v>
      </c>
      <c r="X170" s="9">
        <f t="shared" si="240"/>
        <v>6.5756122152E-3</v>
      </c>
      <c r="Y170" s="9">
        <f t="shared" si="240"/>
        <v>1.30437964601E-2</v>
      </c>
      <c r="Z170" s="9">
        <f t="shared" si="238"/>
        <v>2.43793592819E-2</v>
      </c>
      <c r="AA170" s="10">
        <f t="shared" si="238"/>
        <v>1.80184783866E-2</v>
      </c>
      <c r="AB170" s="10">
        <f t="shared" si="238"/>
        <v>2.5929515451500003E-3</v>
      </c>
      <c r="AC170" s="10">
        <f t="shared" si="238"/>
        <v>3.1688031048800009E-3</v>
      </c>
      <c r="AD170" s="13">
        <f t="shared" si="238"/>
        <v>1.3457901318700002E-2</v>
      </c>
      <c r="AF170" s="7">
        <f t="shared" si="251"/>
        <v>-1.4613657431622115E-4</v>
      </c>
      <c r="AG170" s="7">
        <f t="shared" si="241"/>
        <v>-7.587024038586283E-3</v>
      </c>
      <c r="AH170" s="7">
        <f t="shared" si="242"/>
        <v>-1.8123768044386569E-2</v>
      </c>
      <c r="AI170" s="9">
        <f t="shared" si="243"/>
        <v>-4.7067682158753298E-3</v>
      </c>
      <c r="AJ170" s="9">
        <f t="shared" si="244"/>
        <v>1.2457186818910176E-2</v>
      </c>
      <c r="AK170" s="9">
        <f t="shared" si="245"/>
        <v>5.0706164504156076E-3</v>
      </c>
      <c r="AL170" s="10">
        <f t="shared" si="246"/>
        <v>5.8339511046553837E-3</v>
      </c>
      <c r="AM170" s="10">
        <f t="shared" si="247"/>
        <v>-5.8477702428381432E-3</v>
      </c>
      <c r="AN170" s="10">
        <f t="shared" si="248"/>
        <v>-2.2372765958448429E-3</v>
      </c>
      <c r="AO170" s="13">
        <f t="shared" si="249"/>
        <v>8.5060220208312519E-4</v>
      </c>
      <c r="AQ170" s="31">
        <f t="shared" si="287"/>
        <v>4.1126531246637068</v>
      </c>
      <c r="AR170" s="31">
        <f t="shared" si="287"/>
        <v>3.3171272831875966</v>
      </c>
      <c r="AS170" s="31">
        <f t="shared" si="287"/>
        <v>0.74995132710864743</v>
      </c>
      <c r="AT170" s="32">
        <f t="shared" si="287"/>
        <v>4.9479912100928196</v>
      </c>
      <c r="AU170" s="32">
        <f t="shared" si="287"/>
        <v>2.0813617984954154</v>
      </c>
      <c r="AV170" s="32">
        <f t="shared" si="287"/>
        <v>2.9108644949630524</v>
      </c>
      <c r="AW170" s="33">
        <f t="shared" si="287"/>
        <v>4.0025964652264276</v>
      </c>
      <c r="AX170" s="33">
        <f t="shared" si="287"/>
        <v>2.9353574725023064</v>
      </c>
      <c r="AY170" s="33">
        <f t="shared" si="287"/>
        <v>2.164360798100625</v>
      </c>
      <c r="AZ170" s="34">
        <f t="shared" si="287"/>
        <v>3.6235614278116426</v>
      </c>
      <c r="BB170" s="31">
        <f>MAX(AQ$17:AQ170)</f>
        <v>4.1241347221123368</v>
      </c>
      <c r="BC170" s="31">
        <f>MAX(AR$17:AR170)</f>
        <v>3.3171272831875966</v>
      </c>
      <c r="BD170" s="31">
        <f>MAX(AS$17:AS170)</f>
        <v>1.2376229712026849</v>
      </c>
      <c r="BE170" s="32">
        <f>MAX(AT$17:AT170)</f>
        <v>4.9479912100928196</v>
      </c>
      <c r="BF170" s="32">
        <f>MAX(AU$17:AU170)</f>
        <v>2.1977137241485023</v>
      </c>
      <c r="BG170" s="32">
        <f>MAX(AV$17:AV170)</f>
        <v>2.9108644949630524</v>
      </c>
      <c r="BH170" s="33">
        <f>MAX(AW$17:AW170)</f>
        <v>4.0025964652264276</v>
      </c>
      <c r="BI170" s="33">
        <f>MAX(AX$17:AX170)</f>
        <v>2.9353574725023064</v>
      </c>
      <c r="BJ170" s="33">
        <f>MAX(AY$17:AY170)</f>
        <v>2.164360798100625</v>
      </c>
      <c r="BK170" s="34">
        <f>MAX(AZ$17:AZ170)</f>
        <v>3.6235614278116426</v>
      </c>
      <c r="BM170" s="7">
        <f t="shared" si="276"/>
        <v>2.7840015475414023E-3</v>
      </c>
      <c r="BN170" s="7">
        <f t="shared" si="276"/>
        <v>0</v>
      </c>
      <c r="BO170" s="7">
        <f t="shared" si="276"/>
        <v>0.3940389403245585</v>
      </c>
      <c r="BP170" s="9">
        <f t="shared" si="276"/>
        <v>0</v>
      </c>
      <c r="BQ170" s="9">
        <f t="shared" si="276"/>
        <v>5.2942257389855064E-2</v>
      </c>
      <c r="BR170" s="9">
        <f t="shared" si="273"/>
        <v>0</v>
      </c>
      <c r="BS170" s="10">
        <f t="shared" si="273"/>
        <v>0</v>
      </c>
      <c r="BT170" s="10">
        <f t="shared" si="273"/>
        <v>0</v>
      </c>
      <c r="BU170" s="10">
        <f t="shared" si="273"/>
        <v>0</v>
      </c>
      <c r="BV170" s="13">
        <f t="shared" si="273"/>
        <v>0</v>
      </c>
      <c r="BX170" s="72">
        <f t="shared" si="280"/>
        <v>2.1782777543099999E-2</v>
      </c>
      <c r="BY170" s="72">
        <f t="shared" si="280"/>
        <v>3.7291358161800001E-3</v>
      </c>
      <c r="BZ170" s="72">
        <f t="shared" si="280"/>
        <v>-2.5591730658392504E-2</v>
      </c>
      <c r="CA170" s="9">
        <f t="shared" si="280"/>
        <v>1.0675612215199999E-2</v>
      </c>
      <c r="CB170" s="9">
        <f t="shared" si="280"/>
        <v>1.459616686942221E-2</v>
      </c>
      <c r="CC170" s="9">
        <f t="shared" si="277"/>
        <v>2.5629633191783678E-2</v>
      </c>
      <c r="CD170" s="10">
        <f t="shared" si="277"/>
        <v>2.2118478386599999E-2</v>
      </c>
      <c r="CE170" s="10">
        <f t="shared" si="277"/>
        <v>6.6929515451499997E-3</v>
      </c>
      <c r="CF170" s="10">
        <f t="shared" si="277"/>
        <v>7.2688031048800004E-3</v>
      </c>
      <c r="CG170" s="13">
        <f t="shared" si="277"/>
        <v>1.7557901318700001E-2</v>
      </c>
      <c r="CI170" s="31">
        <f t="shared" si="288"/>
        <v>3.9069846929411129</v>
      </c>
      <c r="CJ170" s="31">
        <f t="shared" si="288"/>
        <v>3.3171272831875966</v>
      </c>
      <c r="CK170" s="31">
        <f t="shared" si="288"/>
        <v>1.1493671664168141</v>
      </c>
      <c r="CL170" s="32">
        <f t="shared" si="288"/>
        <v>4.259785681074491</v>
      </c>
      <c r="CM170" s="32">
        <f t="shared" si="288"/>
        <v>1.8879183569808853</v>
      </c>
      <c r="CN170" s="32">
        <f t="shared" si="288"/>
        <v>3.8197935984270366</v>
      </c>
      <c r="CO170" s="33">
        <f t="shared" si="288"/>
        <v>3.6706826218668067</v>
      </c>
      <c r="CP170" s="33">
        <f t="shared" si="288"/>
        <v>2.9046630978161709</v>
      </c>
      <c r="CQ170" s="33">
        <f t="shared" si="288"/>
        <v>2.1373597255188712</v>
      </c>
      <c r="CR170" s="34">
        <f t="shared" si="288"/>
        <v>3.5414612729363313</v>
      </c>
      <c r="CT170" s="31">
        <f>MAX(CI$17:CI170)</f>
        <v>3.9178921106402345</v>
      </c>
      <c r="CU170" s="31">
        <f>MAX(CJ$17:CJ170)</f>
        <v>3.3171272831875966</v>
      </c>
      <c r="CV170" s="31">
        <f>MAX(CK$17:CK170)</f>
        <v>1.3129890917897336</v>
      </c>
      <c r="CW170" s="32">
        <f>MAX(CL$17:CL170)</f>
        <v>4.259785681074491</v>
      </c>
      <c r="CX170" s="32">
        <f>MAX(CM$17:CM170)</f>
        <v>1.9853349832241107</v>
      </c>
      <c r="CY170" s="32">
        <f>MAX(CN$17:CN170)</f>
        <v>3.8298964867391581</v>
      </c>
      <c r="CZ170" s="33">
        <f>MAX(CO$17:CO170)</f>
        <v>3.6706826218668067</v>
      </c>
      <c r="DA170" s="33">
        <f>MAX(CP$17:CP170)</f>
        <v>2.9046630978161709</v>
      </c>
      <c r="DB170" s="33">
        <f>MAX(CQ$17:CQ170)</f>
        <v>2.1373597255188712</v>
      </c>
      <c r="DC170" s="34">
        <f>MAX(CR$17:CR170)</f>
        <v>3.5414612729363313</v>
      </c>
      <c r="DE170" s="7">
        <f t="shared" si="278"/>
        <v>2.7840015475411087E-3</v>
      </c>
      <c r="DF170" s="7">
        <f t="shared" si="278"/>
        <v>0</v>
      </c>
      <c r="DG170" s="7">
        <f t="shared" si="278"/>
        <v>0.12461788631456687</v>
      </c>
      <c r="DH170" s="9">
        <f t="shared" si="278"/>
        <v>0</v>
      </c>
      <c r="DI170" s="9">
        <f t="shared" si="278"/>
        <v>4.9068105416157248E-2</v>
      </c>
      <c r="DJ170" s="9">
        <f t="shared" si="274"/>
        <v>2.6379011409583164E-3</v>
      </c>
      <c r="DK170" s="10">
        <f t="shared" si="274"/>
        <v>0</v>
      </c>
      <c r="DL170" s="10">
        <f t="shared" si="274"/>
        <v>0</v>
      </c>
      <c r="DM170" s="10">
        <f t="shared" si="274"/>
        <v>0</v>
      </c>
      <c r="DN170" s="13">
        <f t="shared" si="274"/>
        <v>0</v>
      </c>
      <c r="DP170" s="31">
        <f t="shared" si="252"/>
        <v>1</v>
      </c>
      <c r="DQ170" s="31">
        <f t="shared" si="253"/>
        <v>1</v>
      </c>
      <c r="DR170" s="31">
        <f t="shared" si="254"/>
        <v>0.54453450151603855</v>
      </c>
      <c r="DS170" s="32">
        <f t="shared" si="255"/>
        <v>1</v>
      </c>
      <c r="DT170" s="32">
        <f t="shared" si="256"/>
        <v>0.85199574935769251</v>
      </c>
      <c r="DU170" s="32">
        <f t="shared" si="257"/>
        <v>0.9946092501242505</v>
      </c>
      <c r="DV170" s="33">
        <f t="shared" si="258"/>
        <v>1</v>
      </c>
      <c r="DW170" s="33">
        <f t="shared" si="259"/>
        <v>1</v>
      </c>
      <c r="DX170" s="33">
        <f t="shared" si="260"/>
        <v>1</v>
      </c>
      <c r="DY170" s="34">
        <f t="shared" si="261"/>
        <v>1</v>
      </c>
      <c r="EA170" s="72">
        <f t="shared" ref="EA170:EJ170" si="296">STDEV(U158:U169)*SQRT(12)</f>
        <v>7.487361109607342E-2</v>
      </c>
      <c r="EB170" s="72">
        <f t="shared" si="296"/>
        <v>2.2095883006675723E-2</v>
      </c>
      <c r="EC170" s="72">
        <f t="shared" si="296"/>
        <v>0.10735904593565804</v>
      </c>
      <c r="ED170" s="74">
        <f t="shared" si="296"/>
        <v>4.7100305560969336E-2</v>
      </c>
      <c r="EE170" s="74">
        <f t="shared" si="296"/>
        <v>9.8174157470080001E-2</v>
      </c>
      <c r="EF170" s="74">
        <f t="shared" si="296"/>
        <v>9.9657930596661962E-2</v>
      </c>
      <c r="EG170" s="75">
        <f t="shared" si="296"/>
        <v>4.0540879789871129E-2</v>
      </c>
      <c r="EH170" s="75">
        <f t="shared" si="296"/>
        <v>2.7319400858083341E-2</v>
      </c>
      <c r="EI170" s="75">
        <f t="shared" si="296"/>
        <v>2.4224378251333861E-2</v>
      </c>
      <c r="EJ170" s="76">
        <f t="shared" si="296"/>
        <v>4.8595635886466905E-2</v>
      </c>
    </row>
    <row r="171" spans="1:140" x14ac:dyDescent="0.25">
      <c r="A171" s="3">
        <v>39051</v>
      </c>
      <c r="B171" s="4"/>
      <c r="C171" s="22">
        <v>4.1999999999999997E-3</v>
      </c>
      <c r="D171" s="22"/>
      <c r="E171" s="22">
        <v>1.95E-2</v>
      </c>
      <c r="F171" s="22">
        <v>7.3000000000000001E-3</v>
      </c>
      <c r="G171" s="22">
        <v>5.1000000000000004E-3</v>
      </c>
      <c r="H171" s="22">
        <v>-1.01E-2</v>
      </c>
      <c r="J171" s="7">
        <v>2.5898477045499999E-2</v>
      </c>
      <c r="K171" s="7">
        <v>9.5771741408900001E-3</v>
      </c>
      <c r="L171" s="7">
        <v>-5.4738127474400003E-2</v>
      </c>
      <c r="M171" s="9">
        <v>1.42137820487E-2</v>
      </c>
      <c r="N171" s="9">
        <v>2.2061279171800001E-2</v>
      </c>
      <c r="O171" s="9">
        <v>3.1375350913399998E-2</v>
      </c>
      <c r="P171" s="10">
        <v>2.0730258810399999E-2</v>
      </c>
      <c r="Q171" s="10">
        <v>1.04752950288E-2</v>
      </c>
      <c r="R171" s="10">
        <v>1.1503613752399999E-2</v>
      </c>
      <c r="S171" s="13">
        <v>2.0567239102299999E-2</v>
      </c>
      <c r="T171" s="27"/>
      <c r="U171" s="7">
        <f t="shared" si="240"/>
        <v>2.16984770455E-2</v>
      </c>
      <c r="V171" s="7">
        <f t="shared" si="240"/>
        <v>5.3771741408900004E-3</v>
      </c>
      <c r="W171" s="7">
        <f t="shared" si="240"/>
        <v>-5.8938127474400005E-2</v>
      </c>
      <c r="X171" s="9">
        <f t="shared" si="240"/>
        <v>1.0013782048700001E-2</v>
      </c>
      <c r="Y171" s="9">
        <f t="shared" si="240"/>
        <v>1.7861279171800002E-2</v>
      </c>
      <c r="Z171" s="9">
        <f t="shared" si="238"/>
        <v>2.7175350913399999E-2</v>
      </c>
      <c r="AA171" s="10">
        <f t="shared" si="238"/>
        <v>1.65302588104E-2</v>
      </c>
      <c r="AB171" s="10">
        <f t="shared" si="238"/>
        <v>6.2752950287999999E-3</v>
      </c>
      <c r="AC171" s="10">
        <f t="shared" si="238"/>
        <v>7.3036137523999995E-3</v>
      </c>
      <c r="AD171" s="13">
        <f t="shared" si="238"/>
        <v>1.6367239102300001E-2</v>
      </c>
      <c r="AF171" s="7">
        <f t="shared" si="251"/>
        <v>1.0075077553698754E-2</v>
      </c>
      <c r="AG171" s="7">
        <f t="shared" si="241"/>
        <v>7.4511079965004778E-4</v>
      </c>
      <c r="AH171" s="7">
        <f t="shared" si="242"/>
        <v>-4.1840262729943289E-2</v>
      </c>
      <c r="AI171" s="9">
        <f t="shared" si="243"/>
        <v>7.748142889211912E-4</v>
      </c>
      <c r="AJ171" s="9">
        <f t="shared" si="244"/>
        <v>1.6314740796953525E-2</v>
      </c>
      <c r="AK171" s="9">
        <f t="shared" si="245"/>
        <v>1.5213216255249381E-2</v>
      </c>
      <c r="AL171" s="10">
        <f t="shared" si="246"/>
        <v>7.9058788907590879E-3</v>
      </c>
      <c r="AM171" s="10">
        <f t="shared" si="247"/>
        <v>1.797479791580325E-4</v>
      </c>
      <c r="AN171" s="10">
        <f t="shared" si="248"/>
        <v>3.627521360968109E-3</v>
      </c>
      <c r="AO171" s="13">
        <f t="shared" si="249"/>
        <v>7.6935913225618761E-3</v>
      </c>
      <c r="AQ171" s="31">
        <f t="shared" si="287"/>
        <v>4.2191645772089137</v>
      </c>
      <c r="AR171" s="31">
        <f t="shared" si="287"/>
        <v>3.348895988826182</v>
      </c>
      <c r="AS171" s="31">
        <f t="shared" si="287"/>
        <v>0.70890039576577879</v>
      </c>
      <c r="AT171" s="32">
        <f t="shared" si="287"/>
        <v>5.0183208787319629</v>
      </c>
      <c r="AU171" s="32">
        <f t="shared" si="287"/>
        <v>2.1272793021895424</v>
      </c>
      <c r="AV171" s="32">
        <f t="shared" si="287"/>
        <v>3.0021938899538751</v>
      </c>
      <c r="AW171" s="33">
        <f t="shared" si="287"/>
        <v>4.0855713258641631</v>
      </c>
      <c r="AX171" s="33">
        <f t="shared" si="287"/>
        <v>2.9661062080417611</v>
      </c>
      <c r="AY171" s="33">
        <f t="shared" si="287"/>
        <v>2.1892587687428109</v>
      </c>
      <c r="AZ171" s="34">
        <f t="shared" si="287"/>
        <v>3.6980880820993161</v>
      </c>
      <c r="BB171" s="31">
        <f>MAX(AQ$17:AQ171)</f>
        <v>4.2191645772089137</v>
      </c>
      <c r="BC171" s="31">
        <f>MAX(AR$17:AR171)</f>
        <v>3.348895988826182</v>
      </c>
      <c r="BD171" s="31">
        <f>MAX(AS$17:AS171)</f>
        <v>1.2376229712026849</v>
      </c>
      <c r="BE171" s="32">
        <f>MAX(AT$17:AT171)</f>
        <v>5.0183208787319629</v>
      </c>
      <c r="BF171" s="32">
        <f>MAX(AU$17:AU171)</f>
        <v>2.1977137241485023</v>
      </c>
      <c r="BG171" s="32">
        <f>MAX(AV$17:AV171)</f>
        <v>3.0021938899538751</v>
      </c>
      <c r="BH171" s="33">
        <f>MAX(AW$17:AW171)</f>
        <v>4.0855713258641631</v>
      </c>
      <c r="BI171" s="33">
        <f>MAX(AX$17:AX171)</f>
        <v>2.9661062080417611</v>
      </c>
      <c r="BJ171" s="33">
        <f>MAX(AY$17:AY171)</f>
        <v>2.1892587687428109</v>
      </c>
      <c r="BK171" s="34">
        <f>MAX(AZ$17:AZ171)</f>
        <v>3.6980880820993161</v>
      </c>
      <c r="BM171" s="7">
        <f t="shared" si="276"/>
        <v>0</v>
      </c>
      <c r="BN171" s="7">
        <f t="shared" si="276"/>
        <v>0</v>
      </c>
      <c r="BO171" s="7">
        <f t="shared" si="276"/>
        <v>0.42720811405359532</v>
      </c>
      <c r="BP171" s="9">
        <f t="shared" si="276"/>
        <v>0</v>
      </c>
      <c r="BQ171" s="9">
        <f t="shared" si="276"/>
        <v>3.2048952138317967E-2</v>
      </c>
      <c r="BR171" s="9">
        <f t="shared" si="273"/>
        <v>0</v>
      </c>
      <c r="BS171" s="10">
        <f t="shared" si="273"/>
        <v>0</v>
      </c>
      <c r="BT171" s="10">
        <f t="shared" si="273"/>
        <v>0</v>
      </c>
      <c r="BU171" s="10">
        <f t="shared" si="273"/>
        <v>0</v>
      </c>
      <c r="BV171" s="13">
        <f t="shared" si="273"/>
        <v>0</v>
      </c>
      <c r="BX171" s="72">
        <f t="shared" si="280"/>
        <v>2.5898477045499999E-2</v>
      </c>
      <c r="BY171" s="72">
        <f t="shared" si="280"/>
        <v>9.5771741408900001E-3</v>
      </c>
      <c r="BZ171" s="72">
        <f t="shared" si="280"/>
        <v>-2.7893843864561143E-2</v>
      </c>
      <c r="CA171" s="9">
        <f t="shared" si="280"/>
        <v>1.42137820487E-2</v>
      </c>
      <c r="CB171" s="9">
        <f t="shared" si="280"/>
        <v>1.9417733932464688E-2</v>
      </c>
      <c r="CC171" s="9">
        <f t="shared" si="277"/>
        <v>3.1228855393840137E-2</v>
      </c>
      <c r="CD171" s="10">
        <f t="shared" si="277"/>
        <v>2.0730258810399999E-2</v>
      </c>
      <c r="CE171" s="10">
        <f t="shared" si="277"/>
        <v>1.04752950288E-2</v>
      </c>
      <c r="CF171" s="10">
        <f t="shared" si="277"/>
        <v>1.1503613752399999E-2</v>
      </c>
      <c r="CG171" s="13">
        <f t="shared" si="277"/>
        <v>2.0567239102299999E-2</v>
      </c>
      <c r="CI171" s="31">
        <f t="shared" si="288"/>
        <v>4.0081696463283683</v>
      </c>
      <c r="CJ171" s="31">
        <f t="shared" si="288"/>
        <v>3.348895988826182</v>
      </c>
      <c r="CK171" s="31">
        <f t="shared" si="288"/>
        <v>1.1173068981337304</v>
      </c>
      <c r="CL171" s="32">
        <f t="shared" si="288"/>
        <v>4.3203333463194573</v>
      </c>
      <c r="CM171" s="32">
        <f t="shared" si="288"/>
        <v>1.9245774533229558</v>
      </c>
      <c r="CN171" s="32">
        <f t="shared" si="288"/>
        <v>3.9390813803466314</v>
      </c>
      <c r="CO171" s="33">
        <f t="shared" si="288"/>
        <v>3.7467768226289428</v>
      </c>
      <c r="CP171" s="33">
        <f t="shared" si="288"/>
        <v>2.9350903007250637</v>
      </c>
      <c r="CQ171" s="33">
        <f t="shared" si="288"/>
        <v>2.161947086251176</v>
      </c>
      <c r="CR171" s="34">
        <f t="shared" si="288"/>
        <v>3.6142993537083483</v>
      </c>
      <c r="CT171" s="31">
        <f>MAX(CI$17:CI171)</f>
        <v>4.0081696463283683</v>
      </c>
      <c r="CU171" s="31">
        <f>MAX(CJ$17:CJ171)</f>
        <v>3.348895988826182</v>
      </c>
      <c r="CV171" s="31">
        <f>MAX(CK$17:CK171)</f>
        <v>1.3129890917897336</v>
      </c>
      <c r="CW171" s="32">
        <f>MAX(CL$17:CL171)</f>
        <v>4.3203333463194573</v>
      </c>
      <c r="CX171" s="32">
        <f>MAX(CM$17:CM171)</f>
        <v>1.9853349832241107</v>
      </c>
      <c r="CY171" s="32">
        <f>MAX(CN$17:CN171)</f>
        <v>3.9390813803466314</v>
      </c>
      <c r="CZ171" s="33">
        <f>MAX(CO$17:CO171)</f>
        <v>3.7467768226289428</v>
      </c>
      <c r="DA171" s="33">
        <f>MAX(CP$17:CP171)</f>
        <v>2.9350903007250637</v>
      </c>
      <c r="DB171" s="33">
        <f>MAX(CQ$17:CQ171)</f>
        <v>2.161947086251176</v>
      </c>
      <c r="DC171" s="34">
        <f>MAX(CR$17:CR171)</f>
        <v>3.6142993537083483</v>
      </c>
      <c r="DE171" s="7">
        <f t="shared" si="278"/>
        <v>0</v>
      </c>
      <c r="DF171" s="7">
        <f t="shared" si="278"/>
        <v>0</v>
      </c>
      <c r="DG171" s="7">
        <f t="shared" si="278"/>
        <v>0.14903565831553789</v>
      </c>
      <c r="DH171" s="9">
        <f t="shared" si="278"/>
        <v>0</v>
      </c>
      <c r="DI171" s="9">
        <f t="shared" si="278"/>
        <v>3.0603162899233718E-2</v>
      </c>
      <c r="DJ171" s="9">
        <f t="shared" si="274"/>
        <v>0</v>
      </c>
      <c r="DK171" s="10">
        <f t="shared" si="274"/>
        <v>0</v>
      </c>
      <c r="DL171" s="10">
        <f t="shared" si="274"/>
        <v>0</v>
      </c>
      <c r="DM171" s="10">
        <f t="shared" si="274"/>
        <v>0</v>
      </c>
      <c r="DN171" s="13">
        <f t="shared" si="274"/>
        <v>0</v>
      </c>
      <c r="DP171" s="31">
        <f t="shared" si="252"/>
        <v>1</v>
      </c>
      <c r="DQ171" s="31">
        <f t="shared" si="253"/>
        <v>1</v>
      </c>
      <c r="DR171" s="31">
        <f t="shared" si="254"/>
        <v>0.44850782896716979</v>
      </c>
      <c r="DS171" s="32">
        <f t="shared" si="255"/>
        <v>1</v>
      </c>
      <c r="DT171" s="32">
        <f t="shared" si="256"/>
        <v>0.923519145120137</v>
      </c>
      <c r="DU171" s="32">
        <f t="shared" si="257"/>
        <v>1</v>
      </c>
      <c r="DV171" s="33">
        <f t="shared" si="258"/>
        <v>1</v>
      </c>
      <c r="DW171" s="33">
        <f t="shared" si="259"/>
        <v>1</v>
      </c>
      <c r="DX171" s="33">
        <f t="shared" si="260"/>
        <v>1</v>
      </c>
      <c r="DY171" s="34">
        <f t="shared" si="261"/>
        <v>1</v>
      </c>
      <c r="EA171" s="72">
        <f t="shared" ref="EA171:EJ171" si="297">STDEV(U159:U170)*SQRT(12)</f>
        <v>6.8177866347782015E-2</v>
      </c>
      <c r="EB171" s="72">
        <f t="shared" si="297"/>
        <v>2.2787677499860971E-2</v>
      </c>
      <c r="EC171" s="72">
        <f t="shared" si="297"/>
        <v>0.11219747789918177</v>
      </c>
      <c r="ED171" s="74">
        <f t="shared" si="297"/>
        <v>4.3386530492817259E-2</v>
      </c>
      <c r="EE171" s="74">
        <f t="shared" si="297"/>
        <v>9.7235608135198798E-2</v>
      </c>
      <c r="EF171" s="74">
        <f t="shared" si="297"/>
        <v>9.2080465407518422E-2</v>
      </c>
      <c r="EG171" s="75">
        <f t="shared" si="297"/>
        <v>3.1597001941975351E-2</v>
      </c>
      <c r="EH171" s="75">
        <f t="shared" si="297"/>
        <v>2.5789085818874586E-2</v>
      </c>
      <c r="EI171" s="75">
        <f t="shared" si="297"/>
        <v>2.425251063647503E-2</v>
      </c>
      <c r="EJ171" s="76">
        <f t="shared" si="297"/>
        <v>4.3342043887640694E-2</v>
      </c>
    </row>
    <row r="172" spans="1:140" x14ac:dyDescent="0.25">
      <c r="A172" s="3">
        <v>39080</v>
      </c>
      <c r="B172" s="4"/>
      <c r="C172" s="22">
        <v>4.0000000000000001E-3</v>
      </c>
      <c r="D172" s="22"/>
      <c r="E172" s="22">
        <v>6.8000000000000005E-3</v>
      </c>
      <c r="F172" s="22">
        <v>-8.8999999999999999E-3</v>
      </c>
      <c r="G172" s="22">
        <v>2.5400000000000002E-2</v>
      </c>
      <c r="H172" s="22">
        <v>8.3000000000000001E-3</v>
      </c>
      <c r="J172" s="7">
        <v>2.06752598996E-2</v>
      </c>
      <c r="K172" s="7">
        <v>8.6668118087900002E-3</v>
      </c>
      <c r="L172" s="7">
        <v>6.1945347686100001E-3</v>
      </c>
      <c r="M172" s="9">
        <v>1.34460902862E-2</v>
      </c>
      <c r="N172" s="9">
        <v>4.0317912442600003E-2</v>
      </c>
      <c r="O172" s="9">
        <v>2.8297141893200001E-2</v>
      </c>
      <c r="P172" s="10">
        <v>1.5687729012099999E-2</v>
      </c>
      <c r="Q172" s="10">
        <v>1.47124730865E-2</v>
      </c>
      <c r="R172" s="10">
        <v>7.0405290245600001E-3</v>
      </c>
      <c r="S172" s="13">
        <v>1.8191942132899999E-2</v>
      </c>
      <c r="T172" s="27"/>
      <c r="U172" s="7">
        <f t="shared" si="240"/>
        <v>1.66752598996E-2</v>
      </c>
      <c r="V172" s="7">
        <f t="shared" si="240"/>
        <v>4.6668118087900001E-3</v>
      </c>
      <c r="W172" s="7">
        <f t="shared" si="240"/>
        <v>2.19453476861E-3</v>
      </c>
      <c r="X172" s="9">
        <f t="shared" si="240"/>
        <v>9.4460902862000002E-3</v>
      </c>
      <c r="Y172" s="9">
        <f t="shared" si="240"/>
        <v>3.6317912442600006E-2</v>
      </c>
      <c r="Z172" s="9">
        <f t="shared" si="238"/>
        <v>2.4297141893200001E-2</v>
      </c>
      <c r="AA172" s="10">
        <f t="shared" si="238"/>
        <v>1.1687729012099999E-2</v>
      </c>
      <c r="AB172" s="10">
        <f t="shared" si="238"/>
        <v>1.07124730865E-2</v>
      </c>
      <c r="AC172" s="10">
        <f t="shared" si="238"/>
        <v>3.04052902456E-3</v>
      </c>
      <c r="AD172" s="13">
        <f t="shared" si="238"/>
        <v>1.4191942132899999E-2</v>
      </c>
      <c r="AF172" s="7">
        <f t="shared" si="251"/>
        <v>1.0889640833377283E-2</v>
      </c>
      <c r="AG172" s="7">
        <f t="shared" si="241"/>
        <v>2.4657133358303731E-3</v>
      </c>
      <c r="AH172" s="7">
        <f t="shared" si="242"/>
        <v>8.4140214029281759E-3</v>
      </c>
      <c r="AI172" s="9">
        <f t="shared" si="243"/>
        <v>2.1294440764556928E-3</v>
      </c>
      <c r="AJ172" s="9">
        <f t="shared" si="244"/>
        <v>3.3868329999795048E-2</v>
      </c>
      <c r="AK172" s="9">
        <f t="shared" si="245"/>
        <v>1.9246260849963379E-2</v>
      </c>
      <c r="AL172" s="10">
        <f t="shared" si="246"/>
        <v>6.4125247592188676E-3</v>
      </c>
      <c r="AM172" s="10">
        <f t="shared" si="247"/>
        <v>6.823127457376287E-3</v>
      </c>
      <c r="AN172" s="10">
        <f t="shared" si="248"/>
        <v>9.9190617594444291E-4</v>
      </c>
      <c r="AO172" s="13">
        <f t="shared" si="249"/>
        <v>9.2188404256329948E-3</v>
      </c>
      <c r="AQ172" s="31">
        <f t="shared" si="287"/>
        <v>4.3063969014018939</v>
      </c>
      <c r="AR172" s="31">
        <f t="shared" si="287"/>
        <v>3.3779202401285504</v>
      </c>
      <c r="AS172" s="31">
        <f t="shared" si="287"/>
        <v>0.71329170391483132</v>
      </c>
      <c r="AT172" s="32">
        <f t="shared" si="287"/>
        <v>5.0857976743525146</v>
      </c>
      <c r="AU172" s="32">
        <f t="shared" si="287"/>
        <v>2.2130467628361759</v>
      </c>
      <c r="AV172" s="32">
        <f t="shared" si="287"/>
        <v>3.0871473964487981</v>
      </c>
      <c r="AW172" s="33">
        <f t="shared" si="287"/>
        <v>4.1496646616839259</v>
      </c>
      <c r="AX172" s="33">
        <f t="shared" si="287"/>
        <v>3.0097449657992761</v>
      </c>
      <c r="AY172" s="33">
        <f t="shared" si="287"/>
        <v>2.2046723086464173</v>
      </c>
      <c r="AZ172" s="34">
        <f t="shared" si="287"/>
        <v>3.7653634864912338</v>
      </c>
      <c r="BB172" s="31">
        <f>MAX(AQ$17:AQ172)</f>
        <v>4.3063969014018939</v>
      </c>
      <c r="BC172" s="31">
        <f>MAX(AR$17:AR172)</f>
        <v>3.3779202401285504</v>
      </c>
      <c r="BD172" s="31">
        <f>MAX(AS$17:AS172)</f>
        <v>1.2376229712026849</v>
      </c>
      <c r="BE172" s="32">
        <f>MAX(AT$17:AT172)</f>
        <v>5.0857976743525146</v>
      </c>
      <c r="BF172" s="32">
        <f>MAX(AU$17:AU172)</f>
        <v>2.2130467628361759</v>
      </c>
      <c r="BG172" s="32">
        <f>MAX(AV$17:AV172)</f>
        <v>3.0871473964487981</v>
      </c>
      <c r="BH172" s="33">
        <f>MAX(AW$17:AW172)</f>
        <v>4.1496646616839259</v>
      </c>
      <c r="BI172" s="33">
        <f>MAX(AX$17:AX172)</f>
        <v>3.0097449657992761</v>
      </c>
      <c r="BJ172" s="33">
        <f>MAX(AY$17:AY172)</f>
        <v>2.2046723086464173</v>
      </c>
      <c r="BK172" s="34">
        <f>MAX(AZ$17:AZ172)</f>
        <v>3.7653634864912338</v>
      </c>
      <c r="BM172" s="7">
        <f t="shared" si="276"/>
        <v>0</v>
      </c>
      <c r="BN172" s="7">
        <f t="shared" si="276"/>
        <v>0</v>
      </c>
      <c r="BO172" s="7">
        <f t="shared" si="276"/>
        <v>0.42365993480092262</v>
      </c>
      <c r="BP172" s="9">
        <f t="shared" si="276"/>
        <v>0</v>
      </c>
      <c r="BQ172" s="9">
        <f t="shared" si="276"/>
        <v>0</v>
      </c>
      <c r="BR172" s="9">
        <f t="shared" si="273"/>
        <v>0</v>
      </c>
      <c r="BS172" s="10">
        <f t="shared" si="273"/>
        <v>0</v>
      </c>
      <c r="BT172" s="10">
        <f t="shared" si="273"/>
        <v>0</v>
      </c>
      <c r="BU172" s="10">
        <f t="shared" si="273"/>
        <v>0</v>
      </c>
      <c r="BV172" s="13">
        <f t="shared" si="273"/>
        <v>0</v>
      </c>
      <c r="BX172" s="72">
        <f t="shared" si="280"/>
        <v>2.06752598996E-2</v>
      </c>
      <c r="BY172" s="72">
        <f t="shared" si="280"/>
        <v>8.6668118087900002E-3</v>
      </c>
      <c r="BZ172" s="72">
        <f t="shared" si="280"/>
        <v>4.9842660246622412E-3</v>
      </c>
      <c r="CA172" s="9">
        <f t="shared" si="280"/>
        <v>1.34460902862E-2</v>
      </c>
      <c r="CB172" s="9">
        <f t="shared" si="280"/>
        <v>3.7540287451537938E-2</v>
      </c>
      <c r="CC172" s="9">
        <f t="shared" si="277"/>
        <v>2.8297141893200001E-2</v>
      </c>
      <c r="CD172" s="10">
        <f t="shared" si="277"/>
        <v>1.5687729012099999E-2</v>
      </c>
      <c r="CE172" s="10">
        <f t="shared" si="277"/>
        <v>1.47124730865E-2</v>
      </c>
      <c r="CF172" s="10">
        <f t="shared" si="277"/>
        <v>7.0405290245600001E-3</v>
      </c>
      <c r="CG172" s="13">
        <f t="shared" si="277"/>
        <v>1.8191942132899999E-2</v>
      </c>
      <c r="CI172" s="31">
        <f t="shared" si="288"/>
        <v>4.0910395954878958</v>
      </c>
      <c r="CJ172" s="31">
        <f t="shared" si="288"/>
        <v>3.3779202401285504</v>
      </c>
      <c r="CK172" s="31">
        <f t="shared" si="288"/>
        <v>1.122875852945219</v>
      </c>
      <c r="CL172" s="32">
        <f t="shared" si="288"/>
        <v>4.3784249385605492</v>
      </c>
      <c r="CM172" s="32">
        <f t="shared" si="288"/>
        <v>1.9968266441434486</v>
      </c>
      <c r="CN172" s="32">
        <f t="shared" si="288"/>
        <v>4.0505461250951624</v>
      </c>
      <c r="CO172" s="33">
        <f t="shared" si="288"/>
        <v>3.8055552420911627</v>
      </c>
      <c r="CP172" s="33">
        <f t="shared" si="288"/>
        <v>2.9782727377809284</v>
      </c>
      <c r="CQ172" s="33">
        <f t="shared" si="288"/>
        <v>2.1771683374614907</v>
      </c>
      <c r="CR172" s="34">
        <f t="shared" si="288"/>
        <v>3.6800504784019883</v>
      </c>
      <c r="CT172" s="31">
        <f>MAX(CI$17:CI172)</f>
        <v>4.0910395954878958</v>
      </c>
      <c r="CU172" s="31">
        <f>MAX(CJ$17:CJ172)</f>
        <v>3.3779202401285504</v>
      </c>
      <c r="CV172" s="31">
        <f>MAX(CK$17:CK172)</f>
        <v>1.3129890917897336</v>
      </c>
      <c r="CW172" s="32">
        <f>MAX(CL$17:CL172)</f>
        <v>4.3784249385605492</v>
      </c>
      <c r="CX172" s="32">
        <f>MAX(CM$17:CM172)</f>
        <v>1.9968266441434486</v>
      </c>
      <c r="CY172" s="32">
        <f>MAX(CN$17:CN172)</f>
        <v>4.0505461250951624</v>
      </c>
      <c r="CZ172" s="33">
        <f>MAX(CO$17:CO172)</f>
        <v>3.8055552420911627</v>
      </c>
      <c r="DA172" s="33">
        <f>MAX(CP$17:CP172)</f>
        <v>2.9782727377809284</v>
      </c>
      <c r="DB172" s="33">
        <f>MAX(CQ$17:CQ172)</f>
        <v>2.1771683374614907</v>
      </c>
      <c r="DC172" s="34">
        <f>MAX(CR$17:CR172)</f>
        <v>3.6800504784019883</v>
      </c>
      <c r="DE172" s="7">
        <f t="shared" si="278"/>
        <v>0</v>
      </c>
      <c r="DF172" s="7">
        <f t="shared" si="278"/>
        <v>0</v>
      </c>
      <c r="DG172" s="7">
        <f t="shared" si="278"/>
        <v>0.14479422565908107</v>
      </c>
      <c r="DH172" s="9">
        <f t="shared" si="278"/>
        <v>0</v>
      </c>
      <c r="DI172" s="9">
        <f t="shared" si="278"/>
        <v>0</v>
      </c>
      <c r="DJ172" s="9">
        <f t="shared" si="274"/>
        <v>0</v>
      </c>
      <c r="DK172" s="10">
        <f t="shared" si="274"/>
        <v>0</v>
      </c>
      <c r="DL172" s="10">
        <f t="shared" si="274"/>
        <v>0</v>
      </c>
      <c r="DM172" s="10">
        <f t="shared" si="274"/>
        <v>0</v>
      </c>
      <c r="DN172" s="13">
        <f t="shared" si="274"/>
        <v>0</v>
      </c>
      <c r="DP172" s="31">
        <f t="shared" si="252"/>
        <v>1</v>
      </c>
      <c r="DQ172" s="31">
        <f t="shared" si="253"/>
        <v>1</v>
      </c>
      <c r="DR172" s="31">
        <f t="shared" si="254"/>
        <v>0.41943794117222355</v>
      </c>
      <c r="DS172" s="32">
        <f t="shared" si="255"/>
        <v>1</v>
      </c>
      <c r="DT172" s="32">
        <f t="shared" si="256"/>
        <v>1</v>
      </c>
      <c r="DU172" s="32">
        <f t="shared" si="257"/>
        <v>1</v>
      </c>
      <c r="DV172" s="33">
        <f t="shared" si="258"/>
        <v>1</v>
      </c>
      <c r="DW172" s="33">
        <f t="shared" si="259"/>
        <v>1</v>
      </c>
      <c r="DX172" s="33">
        <f t="shared" si="260"/>
        <v>1</v>
      </c>
      <c r="DY172" s="34">
        <f t="shared" si="261"/>
        <v>1</v>
      </c>
      <c r="EA172" s="72">
        <f t="shared" ref="EA172:EJ172" si="298">STDEV(U160:U171)*SQRT(12)</f>
        <v>6.8714609305556382E-2</v>
      </c>
      <c r="EB172" s="72">
        <f t="shared" si="298"/>
        <v>2.1763148867872621E-2</v>
      </c>
      <c r="EC172" s="72">
        <f t="shared" si="298"/>
        <v>0.12334424961426381</v>
      </c>
      <c r="ED172" s="74">
        <f t="shared" si="298"/>
        <v>4.3510850042100591E-2</v>
      </c>
      <c r="EE172" s="74">
        <f t="shared" si="298"/>
        <v>9.0026850285935836E-2</v>
      </c>
      <c r="EF172" s="74">
        <f t="shared" si="298"/>
        <v>9.2998742888031866E-2</v>
      </c>
      <c r="EG172" s="75">
        <f t="shared" si="298"/>
        <v>3.2820901490686887E-2</v>
      </c>
      <c r="EH172" s="75">
        <f t="shared" si="298"/>
        <v>2.1437718174587467E-2</v>
      </c>
      <c r="EI172" s="75">
        <f t="shared" si="298"/>
        <v>2.2010975949721144E-2</v>
      </c>
      <c r="EJ172" s="76">
        <f t="shared" si="298"/>
        <v>4.422732793696732E-2</v>
      </c>
    </row>
    <row r="173" spans="1:140" x14ac:dyDescent="0.25">
      <c r="A173" s="3">
        <v>39113</v>
      </c>
      <c r="B173" s="4"/>
      <c r="C173" s="22">
        <v>4.4000000000000003E-3</v>
      </c>
      <c r="D173" s="22"/>
      <c r="E173" s="22">
        <v>1.4999999999999999E-2</v>
      </c>
      <c r="F173" s="22">
        <v>5.9999999999999995E-4</v>
      </c>
      <c r="G173" s="22">
        <v>-1E-3</v>
      </c>
      <c r="H173" s="22">
        <v>2.6000000000000003E-3</v>
      </c>
      <c r="J173" s="7">
        <v>1.1379977546E-2</v>
      </c>
      <c r="K173" s="7">
        <v>5.9578055785600003E-3</v>
      </c>
      <c r="L173" s="7">
        <v>1.47823708706E-2</v>
      </c>
      <c r="M173" s="9">
        <v>1.2745166E-2</v>
      </c>
      <c r="N173" s="9">
        <v>2.2499961228799999E-2</v>
      </c>
      <c r="O173" s="9">
        <v>6.7766042963000005E-4</v>
      </c>
      <c r="P173" s="10">
        <v>2.0479335699400001E-2</v>
      </c>
      <c r="Q173" s="10">
        <v>1.18331397922E-2</v>
      </c>
      <c r="R173" s="10">
        <v>1.0957034919299999E-3</v>
      </c>
      <c r="S173" s="13">
        <v>1.31395078358E-2</v>
      </c>
      <c r="T173" s="27"/>
      <c r="U173" s="7">
        <f t="shared" si="240"/>
        <v>6.9799775459999996E-3</v>
      </c>
      <c r="V173" s="7">
        <f t="shared" si="240"/>
        <v>1.55780557856E-3</v>
      </c>
      <c r="W173" s="7">
        <f t="shared" si="240"/>
        <v>1.03823708706E-2</v>
      </c>
      <c r="X173" s="9">
        <f t="shared" si="240"/>
        <v>8.3451660000000011E-3</v>
      </c>
      <c r="Y173" s="9">
        <f t="shared" si="240"/>
        <v>1.8099961228799998E-2</v>
      </c>
      <c r="Z173" s="9">
        <f t="shared" si="238"/>
        <v>-3.7223395703700002E-3</v>
      </c>
      <c r="AA173" s="10">
        <f t="shared" si="238"/>
        <v>1.60793356994E-2</v>
      </c>
      <c r="AB173" s="10">
        <f t="shared" si="238"/>
        <v>7.4331397921999992E-3</v>
      </c>
      <c r="AC173" s="10">
        <f t="shared" si="238"/>
        <v>-3.3042965080700001E-3</v>
      </c>
      <c r="AD173" s="13">
        <f t="shared" si="238"/>
        <v>8.7395078357999992E-3</v>
      </c>
      <c r="AF173" s="7">
        <f t="shared" si="251"/>
        <v>-2.5749170705962549E-3</v>
      </c>
      <c r="AG173" s="7">
        <f t="shared" si="241"/>
        <v>-2.212892258171176E-3</v>
      </c>
      <c r="AH173" s="7">
        <f t="shared" si="242"/>
        <v>2.3625692190204477E-2</v>
      </c>
      <c r="AI173" s="9">
        <f t="shared" si="243"/>
        <v>-2.1266420267996959E-4</v>
      </c>
      <c r="AJ173" s="9">
        <f t="shared" si="244"/>
        <v>1.6233446609401302E-2</v>
      </c>
      <c r="AK173" s="9">
        <f t="shared" si="245"/>
        <v>-1.3235604837409359E-2</v>
      </c>
      <c r="AL173" s="10">
        <f t="shared" si="246"/>
        <v>8.6416715671936567E-3</v>
      </c>
      <c r="AM173" s="10">
        <f t="shared" si="247"/>
        <v>2.1193176553400911E-3</v>
      </c>
      <c r="AN173" s="10">
        <f t="shared" si="248"/>
        <v>-6.4037264630709065E-3</v>
      </c>
      <c r="AO173" s="13">
        <f t="shared" si="249"/>
        <v>1.377077168354791E-3</v>
      </c>
      <c r="AQ173" s="31">
        <f t="shared" si="287"/>
        <v>4.355403601444011</v>
      </c>
      <c r="AR173" s="31">
        <f t="shared" si="287"/>
        <v>3.3980452321791192</v>
      </c>
      <c r="AS173" s="31">
        <f t="shared" si="287"/>
        <v>0.72383584642102261</v>
      </c>
      <c r="AT173" s="32">
        <f t="shared" si="287"/>
        <v>5.1506170099545514</v>
      </c>
      <c r="AU173" s="32">
        <f t="shared" si="287"/>
        <v>2.2628402291975109</v>
      </c>
      <c r="AV173" s="32">
        <f t="shared" si="287"/>
        <v>3.0892394340798064</v>
      </c>
      <c r="AW173" s="33">
        <f t="shared" si="287"/>
        <v>4.2346470373304879</v>
      </c>
      <c r="AX173" s="33">
        <f t="shared" si="287"/>
        <v>3.0453596987184492</v>
      </c>
      <c r="AY173" s="33">
        <f t="shared" si="287"/>
        <v>2.2070879757935624</v>
      </c>
      <c r="AZ173" s="34">
        <f t="shared" si="287"/>
        <v>3.8148385095266208</v>
      </c>
      <c r="BB173" s="31">
        <f>MAX(AQ$17:AQ173)</f>
        <v>4.355403601444011</v>
      </c>
      <c r="BC173" s="31">
        <f>MAX(AR$17:AR173)</f>
        <v>3.3980452321791192</v>
      </c>
      <c r="BD173" s="31">
        <f>MAX(AS$17:AS173)</f>
        <v>1.2376229712026849</v>
      </c>
      <c r="BE173" s="32">
        <f>MAX(AT$17:AT173)</f>
        <v>5.1506170099545514</v>
      </c>
      <c r="BF173" s="32">
        <f>MAX(AU$17:AU173)</f>
        <v>2.2628402291975109</v>
      </c>
      <c r="BG173" s="32">
        <f>MAX(AV$17:AV173)</f>
        <v>3.0892394340798064</v>
      </c>
      <c r="BH173" s="33">
        <f>MAX(AW$17:AW173)</f>
        <v>4.2346470373304879</v>
      </c>
      <c r="BI173" s="33">
        <f>MAX(AX$17:AX173)</f>
        <v>3.0453596987184492</v>
      </c>
      <c r="BJ173" s="33">
        <f>MAX(AY$17:AY173)</f>
        <v>2.2070879757935624</v>
      </c>
      <c r="BK173" s="34">
        <f>MAX(AZ$17:AZ173)</f>
        <v>3.8148385095266208</v>
      </c>
      <c r="BM173" s="7">
        <f t="shared" si="276"/>
        <v>0</v>
      </c>
      <c r="BN173" s="7">
        <f t="shared" si="276"/>
        <v>0</v>
      </c>
      <c r="BO173" s="7">
        <f t="shared" si="276"/>
        <v>0.41514026220956401</v>
      </c>
      <c r="BP173" s="9">
        <f t="shared" si="276"/>
        <v>0</v>
      </c>
      <c r="BQ173" s="9">
        <f t="shared" si="276"/>
        <v>0</v>
      </c>
      <c r="BR173" s="9">
        <f t="shared" si="273"/>
        <v>0</v>
      </c>
      <c r="BS173" s="10">
        <f t="shared" si="273"/>
        <v>0</v>
      </c>
      <c r="BT173" s="10">
        <f t="shared" si="273"/>
        <v>0</v>
      </c>
      <c r="BU173" s="10">
        <f t="shared" si="273"/>
        <v>0</v>
      </c>
      <c r="BV173" s="13">
        <f t="shared" si="273"/>
        <v>0</v>
      </c>
      <c r="BX173" s="72">
        <f t="shared" si="280"/>
        <v>1.1379977546E-2</v>
      </c>
      <c r="BY173" s="72">
        <f t="shared" si="280"/>
        <v>5.9578055785600003E-3</v>
      </c>
      <c r="BZ173" s="72">
        <f t="shared" si="280"/>
        <v>8.7547602624509294E-3</v>
      </c>
      <c r="CA173" s="9">
        <f t="shared" si="280"/>
        <v>1.2745166000000002E-2</v>
      </c>
      <c r="CB173" s="9">
        <f t="shared" si="280"/>
        <v>2.2499961228799999E-2</v>
      </c>
      <c r="CC173" s="9">
        <f t="shared" si="277"/>
        <v>6.7766042963000005E-4</v>
      </c>
      <c r="CD173" s="10">
        <f t="shared" si="277"/>
        <v>2.0479335699400001E-2</v>
      </c>
      <c r="CE173" s="10">
        <f t="shared" si="277"/>
        <v>1.18331397922E-2</v>
      </c>
      <c r="CF173" s="10">
        <f t="shared" si="277"/>
        <v>1.0957034919300002E-3</v>
      </c>
      <c r="CG173" s="13">
        <f t="shared" si="277"/>
        <v>1.31395078358E-2</v>
      </c>
      <c r="CI173" s="31">
        <f t="shared" si="288"/>
        <v>4.1375955342243449</v>
      </c>
      <c r="CJ173" s="31">
        <f t="shared" si="288"/>
        <v>3.3980452321791192</v>
      </c>
      <c r="CK173" s="31">
        <f t="shared" si="288"/>
        <v>1.1327063618422495</v>
      </c>
      <c r="CL173" s="32">
        <f t="shared" si="288"/>
        <v>4.4342286912210431</v>
      </c>
      <c r="CM173" s="32">
        <f t="shared" si="288"/>
        <v>2.0417551662173108</v>
      </c>
      <c r="CN173" s="32">
        <f t="shared" si="288"/>
        <v>4.05329101992253</v>
      </c>
      <c r="CO173" s="33">
        <f t="shared" si="288"/>
        <v>3.8834904854165591</v>
      </c>
      <c r="CP173" s="33">
        <f t="shared" si="288"/>
        <v>3.0135150554263883</v>
      </c>
      <c r="CQ173" s="33">
        <f t="shared" si="288"/>
        <v>2.1795538684113667</v>
      </c>
      <c r="CR173" s="34">
        <f t="shared" si="288"/>
        <v>3.7284045304990912</v>
      </c>
      <c r="CT173" s="31">
        <f>MAX(CI$17:CI173)</f>
        <v>4.1375955342243449</v>
      </c>
      <c r="CU173" s="31">
        <f>MAX(CJ$17:CJ173)</f>
        <v>3.3980452321791192</v>
      </c>
      <c r="CV173" s="31">
        <f>MAX(CK$17:CK173)</f>
        <v>1.3129890917897336</v>
      </c>
      <c r="CW173" s="32">
        <f>MAX(CL$17:CL173)</f>
        <v>4.4342286912210431</v>
      </c>
      <c r="CX173" s="32">
        <f>MAX(CM$17:CM173)</f>
        <v>2.0417551662173108</v>
      </c>
      <c r="CY173" s="32">
        <f>MAX(CN$17:CN173)</f>
        <v>4.05329101992253</v>
      </c>
      <c r="CZ173" s="33">
        <f>MAX(CO$17:CO173)</f>
        <v>3.8834904854165591</v>
      </c>
      <c r="DA173" s="33">
        <f>MAX(CP$17:CP173)</f>
        <v>3.0135150554263883</v>
      </c>
      <c r="DB173" s="33">
        <f>MAX(CQ$17:CQ173)</f>
        <v>2.1795538684113667</v>
      </c>
      <c r="DC173" s="34">
        <f>MAX(CR$17:CR173)</f>
        <v>3.7284045304990912</v>
      </c>
      <c r="DE173" s="7">
        <f t="shared" si="278"/>
        <v>0</v>
      </c>
      <c r="DF173" s="7">
        <f t="shared" si="278"/>
        <v>0</v>
      </c>
      <c r="DG173" s="7">
        <f t="shared" si="278"/>
        <v>0.1373071041296626</v>
      </c>
      <c r="DH173" s="9">
        <f t="shared" si="278"/>
        <v>0</v>
      </c>
      <c r="DI173" s="9">
        <f t="shared" si="278"/>
        <v>0</v>
      </c>
      <c r="DJ173" s="9">
        <f t="shared" si="274"/>
        <v>0</v>
      </c>
      <c r="DK173" s="10">
        <f t="shared" si="274"/>
        <v>0</v>
      </c>
      <c r="DL173" s="10">
        <f t="shared" si="274"/>
        <v>0</v>
      </c>
      <c r="DM173" s="10">
        <f t="shared" si="274"/>
        <v>0</v>
      </c>
      <c r="DN173" s="13">
        <f t="shared" si="274"/>
        <v>0</v>
      </c>
      <c r="DP173" s="31">
        <f t="shared" si="252"/>
        <v>1</v>
      </c>
      <c r="DQ173" s="31">
        <f t="shared" si="253"/>
        <v>1</v>
      </c>
      <c r="DR173" s="31">
        <f t="shared" si="254"/>
        <v>0.43975477102717869</v>
      </c>
      <c r="DS173" s="32">
        <f t="shared" si="255"/>
        <v>1</v>
      </c>
      <c r="DT173" s="32">
        <f t="shared" si="256"/>
        <v>1</v>
      </c>
      <c r="DU173" s="32">
        <f t="shared" si="257"/>
        <v>1</v>
      </c>
      <c r="DV173" s="33">
        <f t="shared" si="258"/>
        <v>1</v>
      </c>
      <c r="DW173" s="33">
        <f t="shared" si="259"/>
        <v>1</v>
      </c>
      <c r="DX173" s="33">
        <f t="shared" si="260"/>
        <v>1</v>
      </c>
      <c r="DY173" s="34">
        <f t="shared" si="261"/>
        <v>1</v>
      </c>
      <c r="EA173" s="72">
        <f t="shared" ref="EA173:EJ173" si="299">STDEV(U161:U172)*SQRT(12)</f>
        <v>6.7098406799011079E-2</v>
      </c>
      <c r="EB173" s="72">
        <f t="shared" si="299"/>
        <v>2.0839387198665665E-2</v>
      </c>
      <c r="EC173" s="72">
        <f t="shared" si="299"/>
        <v>0.1233209253499168</v>
      </c>
      <c r="ED173" s="74">
        <f t="shared" si="299"/>
        <v>4.318269136898812E-2</v>
      </c>
      <c r="EE173" s="74">
        <f t="shared" si="299"/>
        <v>9.2991792831313119E-2</v>
      </c>
      <c r="EF173" s="74">
        <f t="shared" si="299"/>
        <v>9.3409298807526908E-2</v>
      </c>
      <c r="EG173" s="75">
        <f t="shared" si="299"/>
        <v>3.2872146340898377E-2</v>
      </c>
      <c r="EH173" s="75">
        <f t="shared" si="299"/>
        <v>2.1786983352892517E-2</v>
      </c>
      <c r="EI173" s="75">
        <f t="shared" si="299"/>
        <v>2.195097520849738E-2</v>
      </c>
      <c r="EJ173" s="76">
        <f t="shared" si="299"/>
        <v>4.4456877696441077E-2</v>
      </c>
    </row>
    <row r="174" spans="1:140" x14ac:dyDescent="0.25">
      <c r="A174" s="3">
        <v>39141</v>
      </c>
      <c r="B174" s="4"/>
      <c r="C174" s="22">
        <v>3.8E-3</v>
      </c>
      <c r="D174" s="22"/>
      <c r="E174" s="22">
        <v>-1.78E-2</v>
      </c>
      <c r="F174" s="22">
        <v>1.43E-2</v>
      </c>
      <c r="G174" s="22">
        <v>2.3999999999999998E-3</v>
      </c>
      <c r="H174" s="22">
        <v>-1.3200000000000002E-2</v>
      </c>
      <c r="J174" s="7">
        <v>6.9423802696400002E-3</v>
      </c>
      <c r="K174" s="7">
        <v>4.5121335420799996E-3</v>
      </c>
      <c r="L174" s="7">
        <v>7.5462234573699999E-3</v>
      </c>
      <c r="M174" s="9">
        <v>4.80507320884E-3</v>
      </c>
      <c r="N174" s="9">
        <v>-4.3914200677500001E-2</v>
      </c>
      <c r="O174" s="9">
        <v>1.11736802084E-2</v>
      </c>
      <c r="P174" s="10">
        <v>1.5356683826999999E-2</v>
      </c>
      <c r="Q174" s="10">
        <v>1.14347452228E-2</v>
      </c>
      <c r="R174" s="10">
        <v>1.19815303994E-2</v>
      </c>
      <c r="S174" s="13">
        <v>7.2551534517700002E-3</v>
      </c>
      <c r="T174" s="27"/>
      <c r="U174" s="7">
        <f t="shared" si="240"/>
        <v>3.1423802696400002E-3</v>
      </c>
      <c r="V174" s="7">
        <f t="shared" si="240"/>
        <v>7.1213354207999959E-4</v>
      </c>
      <c r="W174" s="7">
        <f t="shared" si="240"/>
        <v>3.7462234573699999E-3</v>
      </c>
      <c r="X174" s="9">
        <f t="shared" si="240"/>
        <v>1.00507320884E-3</v>
      </c>
      <c r="Y174" s="9">
        <f t="shared" si="240"/>
        <v>-4.7714200677499999E-2</v>
      </c>
      <c r="Z174" s="9">
        <f t="shared" si="238"/>
        <v>7.3736802084000009E-3</v>
      </c>
      <c r="AA174" s="10">
        <f t="shared" si="238"/>
        <v>1.1556683827E-2</v>
      </c>
      <c r="AB174" s="10">
        <f t="shared" si="238"/>
        <v>7.6347452228000007E-3</v>
      </c>
      <c r="AC174" s="10">
        <f t="shared" si="238"/>
        <v>8.1815303994000003E-3</v>
      </c>
      <c r="AD174" s="13">
        <f t="shared" si="238"/>
        <v>3.4551534517700002E-3</v>
      </c>
      <c r="AF174" s="7">
        <f t="shared" si="251"/>
        <v>8.6645878545379001E-3</v>
      </c>
      <c r="AG174" s="7">
        <f t="shared" si="241"/>
        <v>3.2198331604350186E-3</v>
      </c>
      <c r="AH174" s="7">
        <f t="shared" si="242"/>
        <v>-1.1105793964170729E-2</v>
      </c>
      <c r="AI174" s="9">
        <f t="shared" si="243"/>
        <v>-2.588021022097316E-3</v>
      </c>
      <c r="AJ174" s="9">
        <f t="shared" si="244"/>
        <v>-5.1912986590523749E-2</v>
      </c>
      <c r="AK174" s="9">
        <f t="shared" si="245"/>
        <v>1.570995183657159E-2</v>
      </c>
      <c r="AL174" s="10">
        <f t="shared" si="246"/>
        <v>1.2768859212094507E-2</v>
      </c>
      <c r="AM174" s="10">
        <f t="shared" si="247"/>
        <v>8.0188291168848749E-3</v>
      </c>
      <c r="AN174" s="10">
        <f t="shared" si="248"/>
        <v>9.2853288699404901E-3</v>
      </c>
      <c r="AO174" s="13">
        <f t="shared" si="249"/>
        <v>5.6500386250376072E-3</v>
      </c>
      <c r="AQ174" s="31">
        <f t="shared" si="287"/>
        <v>4.3856404694729951</v>
      </c>
      <c r="AR174" s="31">
        <f t="shared" si="287"/>
        <v>3.4133776660487394</v>
      </c>
      <c r="AS174" s="31">
        <f t="shared" si="287"/>
        <v>0.72929807346457021</v>
      </c>
      <c r="AT174" s="32">
        <f t="shared" si="287"/>
        <v>5.1753661017580797</v>
      </c>
      <c r="AU174" s="32">
        <f t="shared" si="287"/>
        <v>2.1634694092714115</v>
      </c>
      <c r="AV174" s="32">
        <f t="shared" si="287"/>
        <v>3.1237576076033924</v>
      </c>
      <c r="AW174" s="33">
        <f t="shared" si="287"/>
        <v>4.2996771730017143</v>
      </c>
      <c r="AX174" s="33">
        <f t="shared" si="287"/>
        <v>3.0801826109850778</v>
      </c>
      <c r="AY174" s="33">
        <f t="shared" si="287"/>
        <v>2.2335322674696831</v>
      </c>
      <c r="AZ174" s="34">
        <f t="shared" si="287"/>
        <v>3.8425157483069579</v>
      </c>
      <c r="BB174" s="31">
        <f>MAX(AQ$17:AQ174)</f>
        <v>4.3856404694729951</v>
      </c>
      <c r="BC174" s="31">
        <f>MAX(AR$17:AR174)</f>
        <v>3.4133776660487394</v>
      </c>
      <c r="BD174" s="31">
        <f>MAX(AS$17:AS174)</f>
        <v>1.2376229712026849</v>
      </c>
      <c r="BE174" s="32">
        <f>MAX(AT$17:AT174)</f>
        <v>5.1753661017580797</v>
      </c>
      <c r="BF174" s="32">
        <f>MAX(AU$17:AU174)</f>
        <v>2.2628402291975109</v>
      </c>
      <c r="BG174" s="32">
        <f>MAX(AV$17:AV174)</f>
        <v>3.1237576076033924</v>
      </c>
      <c r="BH174" s="33">
        <f>MAX(AW$17:AW174)</f>
        <v>4.2996771730017143</v>
      </c>
      <c r="BI174" s="33">
        <f>MAX(AX$17:AX174)</f>
        <v>3.0801826109850778</v>
      </c>
      <c r="BJ174" s="33">
        <f>MAX(AY$17:AY174)</f>
        <v>2.2335322674696831</v>
      </c>
      <c r="BK174" s="34">
        <f>MAX(AZ$17:AZ174)</f>
        <v>3.8425157483069579</v>
      </c>
      <c r="BM174" s="7">
        <f t="shared" si="276"/>
        <v>0</v>
      </c>
      <c r="BN174" s="7">
        <f t="shared" si="276"/>
        <v>0</v>
      </c>
      <c r="BO174" s="7">
        <f t="shared" si="276"/>
        <v>0.41072677993697854</v>
      </c>
      <c r="BP174" s="9">
        <f t="shared" si="276"/>
        <v>0</v>
      </c>
      <c r="BQ174" s="9">
        <f t="shared" si="276"/>
        <v>4.3914200677499925E-2</v>
      </c>
      <c r="BR174" s="9">
        <f t="shared" si="273"/>
        <v>0</v>
      </c>
      <c r="BS174" s="10">
        <f t="shared" si="273"/>
        <v>0</v>
      </c>
      <c r="BT174" s="10">
        <f t="shared" si="273"/>
        <v>0</v>
      </c>
      <c r="BU174" s="10">
        <f t="shared" si="273"/>
        <v>0</v>
      </c>
      <c r="BV174" s="13">
        <f t="shared" si="273"/>
        <v>0</v>
      </c>
      <c r="BX174" s="72">
        <f t="shared" si="280"/>
        <v>6.9423802696400002E-3</v>
      </c>
      <c r="BY174" s="72">
        <f t="shared" si="280"/>
        <v>4.5121335420799996E-3</v>
      </c>
      <c r="BZ174" s="72">
        <f t="shared" si="280"/>
        <v>5.4474196387123905E-3</v>
      </c>
      <c r="CA174" s="9">
        <f t="shared" si="280"/>
        <v>4.80507320884E-3</v>
      </c>
      <c r="CB174" s="9">
        <f t="shared" si="280"/>
        <v>-4.3914200677500001E-2</v>
      </c>
      <c r="CC174" s="9">
        <f t="shared" si="277"/>
        <v>1.11736802084E-2</v>
      </c>
      <c r="CD174" s="10">
        <f t="shared" si="277"/>
        <v>1.5356683826999999E-2</v>
      </c>
      <c r="CE174" s="10">
        <f t="shared" si="277"/>
        <v>1.14347452228E-2</v>
      </c>
      <c r="CF174" s="10">
        <f t="shared" si="277"/>
        <v>1.19815303994E-2</v>
      </c>
      <c r="CG174" s="13">
        <f t="shared" si="277"/>
        <v>7.2551534517700002E-3</v>
      </c>
      <c r="CI174" s="31">
        <f t="shared" si="288"/>
        <v>4.1663202958248942</v>
      </c>
      <c r="CJ174" s="31">
        <f t="shared" si="288"/>
        <v>3.4133776660487394</v>
      </c>
      <c r="CK174" s="31">
        <f t="shared" si="288"/>
        <v>1.1388766887226434</v>
      </c>
      <c r="CL174" s="32">
        <f t="shared" si="288"/>
        <v>4.4555354847070996</v>
      </c>
      <c r="CM174" s="32">
        <f t="shared" si="288"/>
        <v>1.9520931201137215</v>
      </c>
      <c r="CN174" s="32">
        <f t="shared" si="288"/>
        <v>4.0985811975707236</v>
      </c>
      <c r="CO174" s="33">
        <f t="shared" si="288"/>
        <v>3.943128020946264</v>
      </c>
      <c r="CP174" s="33">
        <f t="shared" si="288"/>
        <v>3.0479738323102614</v>
      </c>
      <c r="CQ174" s="33">
        <f t="shared" si="288"/>
        <v>2.2056682593428674</v>
      </c>
      <c r="CR174" s="34">
        <f t="shared" si="288"/>
        <v>3.7554546774981366</v>
      </c>
      <c r="CT174" s="31">
        <f>MAX(CI$17:CI174)</f>
        <v>4.1663202958248942</v>
      </c>
      <c r="CU174" s="31">
        <f>MAX(CJ$17:CJ174)</f>
        <v>3.4133776660487394</v>
      </c>
      <c r="CV174" s="31">
        <f>MAX(CK$17:CK174)</f>
        <v>1.3129890917897336</v>
      </c>
      <c r="CW174" s="32">
        <f>MAX(CL$17:CL174)</f>
        <v>4.4555354847070996</v>
      </c>
      <c r="CX174" s="32">
        <f>MAX(CM$17:CM174)</f>
        <v>2.0417551662173108</v>
      </c>
      <c r="CY174" s="32">
        <f>MAX(CN$17:CN174)</f>
        <v>4.0985811975707236</v>
      </c>
      <c r="CZ174" s="33">
        <f>MAX(CO$17:CO174)</f>
        <v>3.943128020946264</v>
      </c>
      <c r="DA174" s="33">
        <f>MAX(CP$17:CP174)</f>
        <v>3.0479738323102614</v>
      </c>
      <c r="DB174" s="33">
        <f>MAX(CQ$17:CQ174)</f>
        <v>2.2056682593428674</v>
      </c>
      <c r="DC174" s="34">
        <f>MAX(CR$17:CR174)</f>
        <v>3.7554546774981366</v>
      </c>
      <c r="DE174" s="7">
        <f t="shared" si="278"/>
        <v>0</v>
      </c>
      <c r="DF174" s="7">
        <f t="shared" si="278"/>
        <v>0</v>
      </c>
      <c r="DG174" s="7">
        <f t="shared" si="278"/>
        <v>0.13260765390652091</v>
      </c>
      <c r="DH174" s="9">
        <f t="shared" si="278"/>
        <v>0</v>
      </c>
      <c r="DI174" s="9">
        <f t="shared" si="278"/>
        <v>4.3914200677499973E-2</v>
      </c>
      <c r="DJ174" s="9">
        <f t="shared" si="274"/>
        <v>0</v>
      </c>
      <c r="DK174" s="10">
        <f t="shared" si="274"/>
        <v>0</v>
      </c>
      <c r="DL174" s="10">
        <f t="shared" si="274"/>
        <v>0</v>
      </c>
      <c r="DM174" s="10">
        <f t="shared" si="274"/>
        <v>0</v>
      </c>
      <c r="DN174" s="13">
        <f t="shared" si="274"/>
        <v>0</v>
      </c>
      <c r="DP174" s="31">
        <f t="shared" si="252"/>
        <v>1</v>
      </c>
      <c r="DQ174" s="31">
        <f t="shared" si="253"/>
        <v>1</v>
      </c>
      <c r="DR174" s="31">
        <f t="shared" si="254"/>
        <v>0.45847971572535079</v>
      </c>
      <c r="DS174" s="32">
        <f t="shared" si="255"/>
        <v>1</v>
      </c>
      <c r="DT174" s="32">
        <f t="shared" si="256"/>
        <v>0.92965474664090131</v>
      </c>
      <c r="DU174" s="32">
        <f t="shared" si="257"/>
        <v>1</v>
      </c>
      <c r="DV174" s="33">
        <f t="shared" si="258"/>
        <v>1</v>
      </c>
      <c r="DW174" s="33">
        <f t="shared" si="259"/>
        <v>1</v>
      </c>
      <c r="DX174" s="33">
        <f t="shared" si="260"/>
        <v>1</v>
      </c>
      <c r="DY174" s="34">
        <f t="shared" si="261"/>
        <v>1</v>
      </c>
      <c r="EA174" s="72">
        <f t="shared" ref="EA174:EJ174" si="300">STDEV(U162:U173)*SQRT(12)</f>
        <v>5.8121217541309944E-2</v>
      </c>
      <c r="EB174" s="72">
        <f t="shared" si="300"/>
        <v>2.0101595974897694E-2</v>
      </c>
      <c r="EC174" s="72">
        <f t="shared" si="300"/>
        <v>0.12170101922513721</v>
      </c>
      <c r="ED174" s="74">
        <f t="shared" si="300"/>
        <v>3.5013253132491894E-2</v>
      </c>
      <c r="EE174" s="74">
        <f t="shared" si="300"/>
        <v>9.1821112532298882E-2</v>
      </c>
      <c r="EF174" s="74">
        <f t="shared" si="300"/>
        <v>8.2172897686992832E-2</v>
      </c>
      <c r="EG174" s="75">
        <f t="shared" si="300"/>
        <v>2.8486756669689247E-2</v>
      </c>
      <c r="EH174" s="75">
        <f t="shared" si="300"/>
        <v>1.1956357345747484E-2</v>
      </c>
      <c r="EI174" s="75">
        <f t="shared" si="300"/>
        <v>2.1004921294696464E-2</v>
      </c>
      <c r="EJ174" s="76">
        <f t="shared" si="300"/>
        <v>3.7776510516062858E-2</v>
      </c>
    </row>
    <row r="175" spans="1:140" x14ac:dyDescent="0.25">
      <c r="A175" s="3">
        <v>39171</v>
      </c>
      <c r="B175" s="4"/>
      <c r="C175" s="22">
        <v>4.3E-3</v>
      </c>
      <c r="D175" s="22"/>
      <c r="E175" s="22">
        <v>8.6999999999999994E-3</v>
      </c>
      <c r="F175" s="22">
        <v>-2.3E-3</v>
      </c>
      <c r="G175" s="22">
        <v>4.3E-3</v>
      </c>
      <c r="H175" s="22">
        <v>2.4900000000000002E-2</v>
      </c>
      <c r="J175" s="7">
        <v>1.8540370294300001E-2</v>
      </c>
      <c r="K175" s="7">
        <v>1.6365950002200001E-2</v>
      </c>
      <c r="L175" s="7">
        <v>-6.3043805797899999E-3</v>
      </c>
      <c r="M175" s="9">
        <v>1.1914795554100001E-2</v>
      </c>
      <c r="N175" s="9">
        <v>-2.5558931349599998E-2</v>
      </c>
      <c r="O175" s="9">
        <v>1.9456946970799999E-2</v>
      </c>
      <c r="P175" s="10">
        <v>1.25079983016E-2</v>
      </c>
      <c r="Q175" s="10">
        <v>6.6411292593200003E-3</v>
      </c>
      <c r="R175" s="10">
        <v>8.8193336479799999E-3</v>
      </c>
      <c r="S175" s="13">
        <v>1.22084440844E-2</v>
      </c>
      <c r="T175" s="27"/>
      <c r="U175" s="7">
        <f t="shared" si="240"/>
        <v>1.4240370294300001E-2</v>
      </c>
      <c r="V175" s="7">
        <f t="shared" si="240"/>
        <v>1.2065950002200001E-2</v>
      </c>
      <c r="W175" s="7">
        <f t="shared" si="240"/>
        <v>-1.0604380579790001E-2</v>
      </c>
      <c r="X175" s="9">
        <f t="shared" si="240"/>
        <v>7.6147955541000008E-3</v>
      </c>
      <c r="Y175" s="9">
        <f t="shared" si="240"/>
        <v>-2.98589313496E-2</v>
      </c>
      <c r="Z175" s="9">
        <f t="shared" si="238"/>
        <v>1.5156946970799999E-2</v>
      </c>
      <c r="AA175" s="10">
        <f t="shared" si="238"/>
        <v>8.2079983015999995E-3</v>
      </c>
      <c r="AB175" s="10">
        <f t="shared" si="238"/>
        <v>2.3411292593200003E-3</v>
      </c>
      <c r="AC175" s="10">
        <f t="shared" si="238"/>
        <v>4.5193336479799999E-3</v>
      </c>
      <c r="AD175" s="13">
        <f t="shared" si="238"/>
        <v>7.9084440843999997E-3</v>
      </c>
      <c r="AF175" s="7">
        <f t="shared" si="251"/>
        <v>7.5813825029907335E-3</v>
      </c>
      <c r="AG175" s="7">
        <f t="shared" si="241"/>
        <v>9.5011638717811125E-3</v>
      </c>
      <c r="AH175" s="7">
        <f t="shared" si="242"/>
        <v>-2.7574200549786571E-3</v>
      </c>
      <c r="AI175" s="9">
        <f t="shared" si="243"/>
        <v>1.0557931358405777E-5</v>
      </c>
      <c r="AJ175" s="9">
        <f t="shared" si="244"/>
        <v>-3.21734127113718E-2</v>
      </c>
      <c r="AK175" s="9">
        <f t="shared" si="245"/>
        <v>9.0720988513164E-3</v>
      </c>
      <c r="AL175" s="10">
        <f t="shared" si="246"/>
        <v>2.4317362718020517E-3</v>
      </c>
      <c r="AM175" s="10">
        <f t="shared" si="247"/>
        <v>-1.8782779996450259E-3</v>
      </c>
      <c r="AN175" s="10">
        <f t="shared" si="248"/>
        <v>2.2272311039824716E-3</v>
      </c>
      <c r="AO175" s="13">
        <f t="shared" si="249"/>
        <v>2.3817173741648746E-3</v>
      </c>
      <c r="AQ175" s="31">
        <f t="shared" si="287"/>
        <v>4.466951867754692</v>
      </c>
      <c r="AR175" s="31">
        <f t="shared" si="287"/>
        <v>3.469240834269919</v>
      </c>
      <c r="AS175" s="31">
        <f t="shared" si="287"/>
        <v>0.72470030085334192</v>
      </c>
      <c r="AT175" s="32">
        <f t="shared" si="287"/>
        <v>5.2370295307781465</v>
      </c>
      <c r="AU175" s="32">
        <f t="shared" si="287"/>
        <v>2.108173443162884</v>
      </c>
      <c r="AV175" s="32">
        <f t="shared" si="287"/>
        <v>3.1845363937241644</v>
      </c>
      <c r="AW175" s="33">
        <f t="shared" si="287"/>
        <v>4.3534575277790486</v>
      </c>
      <c r="AX175" s="33">
        <f t="shared" si="287"/>
        <v>3.1006385018469396</v>
      </c>
      <c r="AY175" s="33">
        <f t="shared" si="287"/>
        <v>2.2532305337500276</v>
      </c>
      <c r="AZ175" s="34">
        <f t="shared" si="287"/>
        <v>3.8894268869635895</v>
      </c>
      <c r="BB175" s="31">
        <f>MAX(AQ$17:AQ175)</f>
        <v>4.466951867754692</v>
      </c>
      <c r="BC175" s="31">
        <f>MAX(AR$17:AR175)</f>
        <v>3.469240834269919</v>
      </c>
      <c r="BD175" s="31">
        <f>MAX(AS$17:AS175)</f>
        <v>1.2376229712026849</v>
      </c>
      <c r="BE175" s="32">
        <f>MAX(AT$17:AT175)</f>
        <v>5.2370295307781465</v>
      </c>
      <c r="BF175" s="32">
        <f>MAX(AU$17:AU175)</f>
        <v>2.2628402291975109</v>
      </c>
      <c r="BG175" s="32">
        <f>MAX(AV$17:AV175)</f>
        <v>3.1845363937241644</v>
      </c>
      <c r="BH175" s="33">
        <f>MAX(AW$17:AW175)</f>
        <v>4.3534575277790486</v>
      </c>
      <c r="BI175" s="33">
        <f>MAX(AX$17:AX175)</f>
        <v>3.1006385018469396</v>
      </c>
      <c r="BJ175" s="33">
        <f>MAX(AY$17:AY175)</f>
        <v>2.2532305337500276</v>
      </c>
      <c r="BK175" s="34">
        <f>MAX(AZ$17:AZ175)</f>
        <v>3.8894268869635895</v>
      </c>
      <c r="BM175" s="7">
        <f t="shared" si="276"/>
        <v>0</v>
      </c>
      <c r="BN175" s="7">
        <f t="shared" si="276"/>
        <v>0</v>
      </c>
      <c r="BO175" s="7">
        <f t="shared" si="276"/>
        <v>0.4144417825817342</v>
      </c>
      <c r="BP175" s="9">
        <f t="shared" si="276"/>
        <v>0</v>
      </c>
      <c r="BQ175" s="9">
        <f t="shared" si="276"/>
        <v>6.8350731986711072E-2</v>
      </c>
      <c r="BR175" s="9">
        <f t="shared" si="273"/>
        <v>0</v>
      </c>
      <c r="BS175" s="10">
        <f t="shared" si="273"/>
        <v>0</v>
      </c>
      <c r="BT175" s="10">
        <f t="shared" si="273"/>
        <v>0</v>
      </c>
      <c r="BU175" s="10">
        <f t="shared" si="273"/>
        <v>0</v>
      </c>
      <c r="BV175" s="13">
        <f t="shared" si="273"/>
        <v>0</v>
      </c>
      <c r="BX175" s="72">
        <f t="shared" si="280"/>
        <v>1.8540370294300001E-2</v>
      </c>
      <c r="BY175" s="72">
        <f t="shared" si="280"/>
        <v>1.6365950002200001E-2</v>
      </c>
      <c r="BZ175" s="72">
        <f t="shared" si="280"/>
        <v>-5.6189339366554975E-4</v>
      </c>
      <c r="CA175" s="9">
        <f t="shared" si="280"/>
        <v>1.1914795554100001E-2</v>
      </c>
      <c r="CB175" s="9">
        <f t="shared" si="280"/>
        <v>-2.345849725878045E-2</v>
      </c>
      <c r="CC175" s="9">
        <f t="shared" si="277"/>
        <v>1.9456946970799999E-2</v>
      </c>
      <c r="CD175" s="10">
        <f t="shared" si="277"/>
        <v>1.25079983016E-2</v>
      </c>
      <c r="CE175" s="10">
        <f t="shared" si="277"/>
        <v>6.6411292593200003E-3</v>
      </c>
      <c r="CF175" s="10">
        <f t="shared" si="277"/>
        <v>8.8193336479799999E-3</v>
      </c>
      <c r="CG175" s="13">
        <f t="shared" si="277"/>
        <v>1.22084440844E-2</v>
      </c>
      <c r="CI175" s="31">
        <f t="shared" si="288"/>
        <v>4.2435654168741443</v>
      </c>
      <c r="CJ175" s="31">
        <f t="shared" si="288"/>
        <v>3.469240834269919</v>
      </c>
      <c r="CK175" s="31">
        <f t="shared" si="288"/>
        <v>1.1382367614350504</v>
      </c>
      <c r="CL175" s="32">
        <f t="shared" si="288"/>
        <v>4.5086222790914219</v>
      </c>
      <c r="CM175" s="32">
        <f t="shared" si="288"/>
        <v>1.9062999490066495</v>
      </c>
      <c r="CN175" s="32">
        <f t="shared" si="288"/>
        <v>4.1783270745873748</v>
      </c>
      <c r="CO175" s="33">
        <f t="shared" si="288"/>
        <v>3.9924486595352517</v>
      </c>
      <c r="CP175" s="33">
        <f t="shared" si="288"/>
        <v>3.0682158205096588</v>
      </c>
      <c r="CQ175" s="33">
        <f t="shared" si="288"/>
        <v>2.2251207836387716</v>
      </c>
      <c r="CR175" s="34">
        <f t="shared" si="288"/>
        <v>3.8013029359398707</v>
      </c>
      <c r="CT175" s="31">
        <f>MAX(CI$17:CI175)</f>
        <v>4.2435654168741443</v>
      </c>
      <c r="CU175" s="31">
        <f>MAX(CJ$17:CJ175)</f>
        <v>3.469240834269919</v>
      </c>
      <c r="CV175" s="31">
        <f>MAX(CK$17:CK175)</f>
        <v>1.3129890917897336</v>
      </c>
      <c r="CW175" s="32">
        <f>MAX(CL$17:CL175)</f>
        <v>4.5086222790914219</v>
      </c>
      <c r="CX175" s="32">
        <f>MAX(CM$17:CM175)</f>
        <v>2.0417551662173108</v>
      </c>
      <c r="CY175" s="32">
        <f>MAX(CN$17:CN175)</f>
        <v>4.1783270745873748</v>
      </c>
      <c r="CZ175" s="33">
        <f>MAX(CO$17:CO175)</f>
        <v>3.9924486595352517</v>
      </c>
      <c r="DA175" s="33">
        <f>MAX(CP$17:CP175)</f>
        <v>3.0682158205096588</v>
      </c>
      <c r="DB175" s="33">
        <f>MAX(CQ$17:CQ175)</f>
        <v>2.2251207836387716</v>
      </c>
      <c r="DC175" s="34">
        <f>MAX(CR$17:CR175)</f>
        <v>3.8013029359398707</v>
      </c>
      <c r="DE175" s="7">
        <f t="shared" si="278"/>
        <v>0</v>
      </c>
      <c r="DF175" s="7">
        <f t="shared" si="278"/>
        <v>0</v>
      </c>
      <c r="DG175" s="7">
        <f t="shared" si="278"/>
        <v>0.13309503593550692</v>
      </c>
      <c r="DH175" s="9">
        <f t="shared" si="278"/>
        <v>0</v>
      </c>
      <c r="DI175" s="9">
        <f t="shared" si="278"/>
        <v>6.6342536780065811E-2</v>
      </c>
      <c r="DJ175" s="9">
        <f t="shared" si="274"/>
        <v>0</v>
      </c>
      <c r="DK175" s="10">
        <f t="shared" si="274"/>
        <v>0</v>
      </c>
      <c r="DL175" s="10">
        <f t="shared" si="274"/>
        <v>0</v>
      </c>
      <c r="DM175" s="10">
        <f t="shared" si="274"/>
        <v>0</v>
      </c>
      <c r="DN175" s="13">
        <f t="shared" si="274"/>
        <v>0</v>
      </c>
      <c r="DP175" s="31">
        <f t="shared" si="252"/>
        <v>1</v>
      </c>
      <c r="DQ175" s="31">
        <f t="shared" si="253"/>
        <v>1</v>
      </c>
      <c r="DR175" s="31">
        <f t="shared" si="254"/>
        <v>0.45630914803201228</v>
      </c>
      <c r="DS175" s="32">
        <f t="shared" si="255"/>
        <v>1</v>
      </c>
      <c r="DT175" s="32">
        <f t="shared" si="256"/>
        <v>0.77845635460444151</v>
      </c>
      <c r="DU175" s="32">
        <f t="shared" si="257"/>
        <v>1</v>
      </c>
      <c r="DV175" s="33">
        <f t="shared" si="258"/>
        <v>1</v>
      </c>
      <c r="DW175" s="33">
        <f t="shared" si="259"/>
        <v>1</v>
      </c>
      <c r="DX175" s="33">
        <f t="shared" si="260"/>
        <v>1</v>
      </c>
      <c r="DY175" s="34">
        <f t="shared" si="261"/>
        <v>1</v>
      </c>
      <c r="EA175" s="72">
        <f t="shared" ref="EA175:EJ175" si="301">STDEV(U163:U174)*SQRT(12)</f>
        <v>5.7678219359152072E-2</v>
      </c>
      <c r="EB175" s="72">
        <f t="shared" si="301"/>
        <v>2.0222320648887831E-2</v>
      </c>
      <c r="EC175" s="72">
        <f t="shared" si="301"/>
        <v>0.12192389361782996</v>
      </c>
      <c r="ED175" s="74">
        <f t="shared" si="301"/>
        <v>3.491696979566003E-2</v>
      </c>
      <c r="EE175" s="74">
        <f t="shared" si="301"/>
        <v>0.1000516221784684</v>
      </c>
      <c r="EF175" s="74">
        <f t="shared" si="301"/>
        <v>8.1995421142626854E-2</v>
      </c>
      <c r="EG175" s="75">
        <f t="shared" si="301"/>
        <v>2.7499316079995603E-2</v>
      </c>
      <c r="EH175" s="75">
        <f t="shared" si="301"/>
        <v>1.1824935060484442E-2</v>
      </c>
      <c r="EI175" s="75">
        <f t="shared" si="301"/>
        <v>2.1252040794898681E-2</v>
      </c>
      <c r="EJ175" s="76">
        <f t="shared" si="301"/>
        <v>3.7388699864997904E-2</v>
      </c>
    </row>
    <row r="176" spans="1:140" x14ac:dyDescent="0.25">
      <c r="A176" s="3">
        <v>39202</v>
      </c>
      <c r="B176" s="4"/>
      <c r="C176" s="22">
        <v>4.4000000000000003E-3</v>
      </c>
      <c r="D176" s="22"/>
      <c r="E176" s="22">
        <v>3.5499999999999997E-2</v>
      </c>
      <c r="F176" s="22">
        <v>-2.0899999999999998E-2</v>
      </c>
      <c r="G176" s="22">
        <v>-9.5999999999999992E-3</v>
      </c>
      <c r="H176" s="22">
        <v>-1.7000000000000001E-3</v>
      </c>
      <c r="J176" s="7">
        <v>2.8598128617499999E-2</v>
      </c>
      <c r="K176" s="7">
        <v>9.6990887162199998E-3</v>
      </c>
      <c r="L176" s="7">
        <v>-2.7786023500299999E-2</v>
      </c>
      <c r="M176" s="9">
        <v>1.66650090173E-2</v>
      </c>
      <c r="N176" s="9">
        <v>3.9722575111600003E-2</v>
      </c>
      <c r="O176" s="9">
        <v>2.1948120491099999E-2</v>
      </c>
      <c r="P176" s="10">
        <v>1.4729185512E-2</v>
      </c>
      <c r="Q176" s="10">
        <v>5.2028900722000003E-3</v>
      </c>
      <c r="R176" s="10">
        <v>9.5763628905699994E-3</v>
      </c>
      <c r="S176" s="13">
        <v>1.9777006014900001E-2</v>
      </c>
      <c r="T176" s="27"/>
      <c r="U176" s="7">
        <f t="shared" si="240"/>
        <v>2.4198128617499998E-2</v>
      </c>
      <c r="V176" s="7">
        <f t="shared" si="240"/>
        <v>5.2990887162199995E-3</v>
      </c>
      <c r="W176" s="7">
        <f t="shared" si="240"/>
        <v>-3.2186023500299997E-2</v>
      </c>
      <c r="X176" s="9">
        <f t="shared" si="240"/>
        <v>1.2265009017299999E-2</v>
      </c>
      <c r="Y176" s="9">
        <f t="shared" si="240"/>
        <v>3.5322575111600002E-2</v>
      </c>
      <c r="Z176" s="9">
        <f t="shared" si="238"/>
        <v>1.7548120491099998E-2</v>
      </c>
      <c r="AA176" s="10">
        <f t="shared" si="238"/>
        <v>1.0329185511999999E-2</v>
      </c>
      <c r="AB176" s="10">
        <f t="shared" si="238"/>
        <v>8.028900722E-4</v>
      </c>
      <c r="AC176" s="10">
        <f t="shared" si="238"/>
        <v>5.1763628905699991E-3</v>
      </c>
      <c r="AD176" s="13">
        <f t="shared" si="238"/>
        <v>1.53770060149E-2</v>
      </c>
      <c r="AF176" s="7">
        <f t="shared" si="251"/>
        <v>5.2200451249698951E-3</v>
      </c>
      <c r="AG176" s="7">
        <f t="shared" si="241"/>
        <v>-2.3956075299400477E-3</v>
      </c>
      <c r="AH176" s="7">
        <f t="shared" si="242"/>
        <v>-1.3831154674797674E-3</v>
      </c>
      <c r="AI176" s="9">
        <f t="shared" si="243"/>
        <v>6.0421883228086934E-4</v>
      </c>
      <c r="AJ176" s="9">
        <f t="shared" si="244"/>
        <v>3.4913730050716962E-2</v>
      </c>
      <c r="AK176" s="9">
        <f t="shared" si="245"/>
        <v>-3.1211053354462011E-3</v>
      </c>
      <c r="AL176" s="10">
        <f t="shared" si="246"/>
        <v>-2.5146283185193755E-3</v>
      </c>
      <c r="AM176" s="10">
        <f t="shared" si="247"/>
        <v>-8.0721233340003973E-3</v>
      </c>
      <c r="AN176" s="10">
        <f t="shared" si="248"/>
        <v>-5.5008483039427954E-4</v>
      </c>
      <c r="AO176" s="13">
        <f t="shared" si="249"/>
        <v>2.0412529470092821E-3</v>
      </c>
      <c r="AQ176" s="31">
        <f t="shared" si="287"/>
        <v>4.5946983317969234</v>
      </c>
      <c r="AR176" s="31">
        <f t="shared" si="287"/>
        <v>3.5028893088994364</v>
      </c>
      <c r="AS176" s="31">
        <f t="shared" si="287"/>
        <v>0.70456376126315645</v>
      </c>
      <c r="AT176" s="32">
        <f t="shared" si="287"/>
        <v>5.3243046751324306</v>
      </c>
      <c r="AU176" s="32">
        <f t="shared" si="287"/>
        <v>2.1919155211072021</v>
      </c>
      <c r="AV176" s="32">
        <f t="shared" si="287"/>
        <v>3.2544309822019155</v>
      </c>
      <c r="AW176" s="33">
        <f t="shared" si="287"/>
        <v>4.4175804113243187</v>
      </c>
      <c r="AX176" s="33">
        <f t="shared" si="287"/>
        <v>3.1167707831256806</v>
      </c>
      <c r="AY176" s="33">
        <f t="shared" si="287"/>
        <v>2.2748082870173305</v>
      </c>
      <c r="AZ176" s="34">
        <f t="shared" si="287"/>
        <v>3.9663481059015826</v>
      </c>
      <c r="BB176" s="31">
        <f>MAX(AQ$17:AQ176)</f>
        <v>4.5946983317969234</v>
      </c>
      <c r="BC176" s="31">
        <f>MAX(AR$17:AR176)</f>
        <v>3.5028893088994364</v>
      </c>
      <c r="BD176" s="31">
        <f>MAX(AS$17:AS176)</f>
        <v>1.2376229712026849</v>
      </c>
      <c r="BE176" s="32">
        <f>MAX(AT$17:AT176)</f>
        <v>5.3243046751324306</v>
      </c>
      <c r="BF176" s="32">
        <f>MAX(AU$17:AU176)</f>
        <v>2.2628402291975109</v>
      </c>
      <c r="BG176" s="32">
        <f>MAX(AV$17:AV176)</f>
        <v>3.2544309822019155</v>
      </c>
      <c r="BH176" s="33">
        <f>MAX(AW$17:AW176)</f>
        <v>4.4175804113243187</v>
      </c>
      <c r="BI176" s="33">
        <f>MAX(AX$17:AX176)</f>
        <v>3.1167707831256806</v>
      </c>
      <c r="BJ176" s="33">
        <f>MAX(AY$17:AY176)</f>
        <v>2.2748082870173305</v>
      </c>
      <c r="BK176" s="34">
        <f>MAX(AZ$17:AZ176)</f>
        <v>3.9663481059015826</v>
      </c>
      <c r="BM176" s="7">
        <f t="shared" si="276"/>
        <v>0</v>
      </c>
      <c r="BN176" s="7">
        <f t="shared" si="276"/>
        <v>0</v>
      </c>
      <c r="BO176" s="7">
        <f t="shared" si="276"/>
        <v>0.43071211697171191</v>
      </c>
      <c r="BP176" s="9">
        <f t="shared" si="276"/>
        <v>0</v>
      </c>
      <c r="BQ176" s="9">
        <f t="shared" si="276"/>
        <v>3.1343223960386017E-2</v>
      </c>
      <c r="BR176" s="9">
        <f t="shared" si="273"/>
        <v>0</v>
      </c>
      <c r="BS176" s="10">
        <f t="shared" si="273"/>
        <v>0</v>
      </c>
      <c r="BT176" s="10">
        <f t="shared" si="273"/>
        <v>0</v>
      </c>
      <c r="BU176" s="10">
        <f t="shared" si="273"/>
        <v>0</v>
      </c>
      <c r="BV176" s="13">
        <f t="shared" si="273"/>
        <v>0</v>
      </c>
      <c r="BX176" s="72">
        <f t="shared" si="280"/>
        <v>2.8598128617499999E-2</v>
      </c>
      <c r="BY176" s="72">
        <f t="shared" si="280"/>
        <v>9.6990887162199998E-3</v>
      </c>
      <c r="BZ176" s="72">
        <f t="shared" si="280"/>
        <v>-1.0286776961960217E-2</v>
      </c>
      <c r="CA176" s="9">
        <f t="shared" si="280"/>
        <v>1.66650090173E-2</v>
      </c>
      <c r="CB176" s="9">
        <f t="shared" si="280"/>
        <v>3.189708305661771E-2</v>
      </c>
      <c r="CC176" s="9">
        <f t="shared" si="277"/>
        <v>2.1948120491099999E-2</v>
      </c>
      <c r="CD176" s="10">
        <f t="shared" si="277"/>
        <v>1.4729185512E-2</v>
      </c>
      <c r="CE176" s="10">
        <f t="shared" si="277"/>
        <v>5.2028900722000003E-3</v>
      </c>
      <c r="CF176" s="10">
        <f t="shared" si="277"/>
        <v>9.5763628905699994E-3</v>
      </c>
      <c r="CG176" s="13">
        <f t="shared" si="277"/>
        <v>1.9777006014900001E-2</v>
      </c>
      <c r="CI176" s="31">
        <f t="shared" si="288"/>
        <v>4.3649234464626865</v>
      </c>
      <c r="CJ176" s="31">
        <f t="shared" si="288"/>
        <v>3.5028893088994364</v>
      </c>
      <c r="CK176" s="31">
        <f t="shared" si="288"/>
        <v>1.126527973740264</v>
      </c>
      <c r="CL176" s="32">
        <f t="shared" si="288"/>
        <v>4.5837585100280798</v>
      </c>
      <c r="CM176" s="32">
        <f t="shared" si="288"/>
        <v>1.9671053568109405</v>
      </c>
      <c r="CN176" s="32">
        <f t="shared" si="288"/>
        <v>4.2700335006716443</v>
      </c>
      <c r="CO176" s="33">
        <f t="shared" si="288"/>
        <v>4.0512541764886825</v>
      </c>
      <c r="CP176" s="33">
        <f t="shared" si="288"/>
        <v>3.0841794101415556</v>
      </c>
      <c r="CQ176" s="33">
        <f t="shared" si="288"/>
        <v>2.2464293477382462</v>
      </c>
      <c r="CR176" s="34">
        <f t="shared" si="288"/>
        <v>3.8764813269684106</v>
      </c>
      <c r="CT176" s="31">
        <f>MAX(CI$17:CI176)</f>
        <v>4.3649234464626865</v>
      </c>
      <c r="CU176" s="31">
        <f>MAX(CJ$17:CJ176)</f>
        <v>3.5028893088994364</v>
      </c>
      <c r="CV176" s="31">
        <f>MAX(CK$17:CK176)</f>
        <v>1.3129890917897336</v>
      </c>
      <c r="CW176" s="32">
        <f>MAX(CL$17:CL176)</f>
        <v>4.5837585100280798</v>
      </c>
      <c r="CX176" s="32">
        <f>MAX(CM$17:CM176)</f>
        <v>2.0417551662173108</v>
      </c>
      <c r="CY176" s="32">
        <f>MAX(CN$17:CN176)</f>
        <v>4.2700335006716443</v>
      </c>
      <c r="CZ176" s="33">
        <f>MAX(CO$17:CO176)</f>
        <v>4.0512541764886825</v>
      </c>
      <c r="DA176" s="33">
        <f>MAX(CP$17:CP176)</f>
        <v>3.0841794101415556</v>
      </c>
      <c r="DB176" s="33">
        <f>MAX(CQ$17:CQ176)</f>
        <v>2.2464293477382462</v>
      </c>
      <c r="DC176" s="34">
        <f>MAX(CR$17:CR176)</f>
        <v>3.8764813269684106</v>
      </c>
      <c r="DE176" s="7">
        <f t="shared" si="278"/>
        <v>0</v>
      </c>
      <c r="DF176" s="7">
        <f t="shared" si="278"/>
        <v>0</v>
      </c>
      <c r="DG176" s="7">
        <f t="shared" si="278"/>
        <v>0.14201269394805455</v>
      </c>
      <c r="DH176" s="9">
        <f t="shared" si="278"/>
        <v>0</v>
      </c>
      <c r="DI176" s="9">
        <f t="shared" si="278"/>
        <v>3.6561587129308681E-2</v>
      </c>
      <c r="DJ176" s="9">
        <f t="shared" si="274"/>
        <v>0</v>
      </c>
      <c r="DK176" s="10">
        <f t="shared" si="274"/>
        <v>0</v>
      </c>
      <c r="DL176" s="10">
        <f t="shared" si="274"/>
        <v>0</v>
      </c>
      <c r="DM176" s="10">
        <f t="shared" si="274"/>
        <v>0</v>
      </c>
      <c r="DN176" s="13">
        <f t="shared" si="274"/>
        <v>0</v>
      </c>
      <c r="DP176" s="31">
        <f t="shared" si="252"/>
        <v>1</v>
      </c>
      <c r="DQ176" s="31">
        <f t="shared" si="253"/>
        <v>1</v>
      </c>
      <c r="DR176" s="31">
        <f t="shared" si="254"/>
        <v>0.44942400276482858</v>
      </c>
      <c r="DS176" s="32">
        <f t="shared" si="255"/>
        <v>1</v>
      </c>
      <c r="DT176" s="32">
        <f t="shared" si="256"/>
        <v>0.91574415664627562</v>
      </c>
      <c r="DU176" s="32">
        <f t="shared" si="257"/>
        <v>1</v>
      </c>
      <c r="DV176" s="33">
        <f t="shared" si="258"/>
        <v>1</v>
      </c>
      <c r="DW176" s="33">
        <f t="shared" si="259"/>
        <v>1</v>
      </c>
      <c r="DX176" s="33">
        <f t="shared" si="260"/>
        <v>1</v>
      </c>
      <c r="DY176" s="34">
        <f t="shared" si="261"/>
        <v>1</v>
      </c>
      <c r="EA176" s="72">
        <f t="shared" ref="EA176:EJ176" si="302">STDEV(U164:U175)*SQRT(12)</f>
        <v>5.6133300827540512E-2</v>
      </c>
      <c r="EB176" s="72">
        <f t="shared" si="302"/>
        <v>2.011074331776266E-2</v>
      </c>
      <c r="EC176" s="72">
        <f t="shared" si="302"/>
        <v>0.11717762074716179</v>
      </c>
      <c r="ED176" s="74">
        <f t="shared" si="302"/>
        <v>3.4994097211018538E-2</v>
      </c>
      <c r="EE176" s="74">
        <f t="shared" si="302"/>
        <v>9.5892290060388422E-2</v>
      </c>
      <c r="EF176" s="74">
        <f t="shared" si="302"/>
        <v>8.2387351724516736E-2</v>
      </c>
      <c r="EG176" s="75">
        <f t="shared" si="302"/>
        <v>2.7335696677628595E-2</v>
      </c>
      <c r="EH176" s="75">
        <f t="shared" si="302"/>
        <v>1.0699316713466247E-2</v>
      </c>
      <c r="EI176" s="75">
        <f t="shared" si="302"/>
        <v>2.1311119399088731E-2</v>
      </c>
      <c r="EJ176" s="76">
        <f t="shared" si="302"/>
        <v>3.6252185251238488E-2</v>
      </c>
    </row>
    <row r="177" spans="1:140" x14ac:dyDescent="0.25">
      <c r="A177" s="3">
        <v>39233</v>
      </c>
      <c r="B177" s="4"/>
      <c r="C177" s="22">
        <v>4.0999999999999995E-3</v>
      </c>
      <c r="D177" s="22"/>
      <c r="E177" s="22">
        <v>3.4799999999999998E-2</v>
      </c>
      <c r="F177" s="22">
        <v>-5.9999999999999995E-4</v>
      </c>
      <c r="G177" s="22">
        <v>-8.9999999999999998E-4</v>
      </c>
      <c r="H177" s="22">
        <v>-3.2000000000000002E-3</v>
      </c>
      <c r="J177" s="7">
        <v>2.2948709703499999E-2</v>
      </c>
      <c r="K177" s="7">
        <v>7.3513309437300001E-3</v>
      </c>
      <c r="L177" s="7">
        <v>-2.21702575198E-2</v>
      </c>
      <c r="M177" s="9">
        <v>1.7730758139500001E-2</v>
      </c>
      <c r="N177" s="9">
        <v>5.1197519520700001E-2</v>
      </c>
      <c r="O177" s="9">
        <v>1.70994354941E-2</v>
      </c>
      <c r="P177" s="10">
        <v>3.2249164312700002E-2</v>
      </c>
      <c r="Q177" s="10">
        <v>1.1787679463499999E-2</v>
      </c>
      <c r="R177" s="10">
        <v>2.3007808039999999E-3</v>
      </c>
      <c r="S177" s="13">
        <v>2.2939638590300002E-2</v>
      </c>
      <c r="T177" s="27"/>
      <c r="U177" s="7">
        <f t="shared" si="240"/>
        <v>1.88487097035E-2</v>
      </c>
      <c r="V177" s="7">
        <f t="shared" si="240"/>
        <v>3.2513309437300006E-3</v>
      </c>
      <c r="W177" s="7">
        <f t="shared" si="240"/>
        <v>-2.62702575198E-2</v>
      </c>
      <c r="X177" s="9">
        <f t="shared" si="240"/>
        <v>1.3630758139500002E-2</v>
      </c>
      <c r="Y177" s="9">
        <f t="shared" si="240"/>
        <v>4.7097519520700001E-2</v>
      </c>
      <c r="Z177" s="9">
        <f t="shared" si="238"/>
        <v>1.2999435494100001E-2</v>
      </c>
      <c r="AA177" s="10">
        <f t="shared" si="238"/>
        <v>2.8149164312700002E-2</v>
      </c>
      <c r="AB177" s="10">
        <f t="shared" si="238"/>
        <v>7.6876794634999999E-3</v>
      </c>
      <c r="AC177" s="10">
        <f t="shared" si="238"/>
        <v>-1.7992191959999996E-3</v>
      </c>
      <c r="AD177" s="13">
        <f t="shared" si="238"/>
        <v>1.8839638590300002E-2</v>
      </c>
      <c r="AF177" s="7">
        <f t="shared" si="251"/>
        <v>1.92393636001785E-4</v>
      </c>
      <c r="AG177" s="7">
        <f t="shared" si="241"/>
        <v>-4.3093751128397929E-3</v>
      </c>
      <c r="AH177" s="7">
        <f t="shared" si="242"/>
        <v>3.9330548691543232E-3</v>
      </c>
      <c r="AI177" s="9">
        <f t="shared" si="243"/>
        <v>2.0759226855851347E-3</v>
      </c>
      <c r="AJ177" s="9">
        <f t="shared" si="244"/>
        <v>4.6638900377331066E-2</v>
      </c>
      <c r="AK177" s="9">
        <f t="shared" si="245"/>
        <v>-7.2888550938288929E-3</v>
      </c>
      <c r="AL177" s="10">
        <f t="shared" si="246"/>
        <v>1.5489950715781561E-2</v>
      </c>
      <c r="AM177" s="10">
        <f t="shared" si="247"/>
        <v>-1.0657322896009663E-3</v>
      </c>
      <c r="AN177" s="10">
        <f t="shared" si="248"/>
        <v>-7.4359638712972369E-3</v>
      </c>
      <c r="AO177" s="13">
        <f t="shared" si="249"/>
        <v>5.7078526287659605E-3</v>
      </c>
      <c r="AQ177" s="31">
        <f t="shared" si="287"/>
        <v>4.7001407299884868</v>
      </c>
      <c r="AR177" s="31">
        <f t="shared" si="287"/>
        <v>3.5286402074684102</v>
      </c>
      <c r="AS177" s="31">
        <f t="shared" si="287"/>
        <v>0.6889434012368334</v>
      </c>
      <c r="AT177" s="32">
        <f t="shared" si="287"/>
        <v>5.4187086335882135</v>
      </c>
      <c r="AU177" s="32">
        <f t="shared" si="287"/>
        <v>2.3041361587868132</v>
      </c>
      <c r="AV177" s="32">
        <f t="shared" si="287"/>
        <v>3.3100799148520781</v>
      </c>
      <c r="AW177" s="33">
        <f t="shared" si="287"/>
        <v>4.5600436878736819</v>
      </c>
      <c r="AX177" s="33">
        <f t="shared" si="287"/>
        <v>3.1535102780783677</v>
      </c>
      <c r="AY177" s="33">
        <f t="shared" si="287"/>
        <v>2.2800421222568805</v>
      </c>
      <c r="AZ177" s="34">
        <f t="shared" si="287"/>
        <v>4.0573346979742855</v>
      </c>
      <c r="BB177" s="31">
        <f>MAX(AQ$17:AQ177)</f>
        <v>4.7001407299884868</v>
      </c>
      <c r="BC177" s="31">
        <f>MAX(AR$17:AR177)</f>
        <v>3.5286402074684102</v>
      </c>
      <c r="BD177" s="31">
        <f>MAX(AS$17:AS177)</f>
        <v>1.2376229712026849</v>
      </c>
      <c r="BE177" s="32">
        <f>MAX(AT$17:AT177)</f>
        <v>5.4187086335882135</v>
      </c>
      <c r="BF177" s="32">
        <f>MAX(AU$17:AU177)</f>
        <v>2.3041361587868132</v>
      </c>
      <c r="BG177" s="32">
        <f>MAX(AV$17:AV177)</f>
        <v>3.3100799148520781</v>
      </c>
      <c r="BH177" s="33">
        <f>MAX(AW$17:AW177)</f>
        <v>4.5600436878736819</v>
      </c>
      <c r="BI177" s="33">
        <f>MAX(AX$17:AX177)</f>
        <v>3.1535102780783677</v>
      </c>
      <c r="BJ177" s="33">
        <f>MAX(AY$17:AY177)</f>
        <v>2.2800421222568805</v>
      </c>
      <c r="BK177" s="34">
        <f>MAX(AZ$17:AZ177)</f>
        <v>4.0573346979742855</v>
      </c>
      <c r="BM177" s="7">
        <f t="shared" si="276"/>
        <v>0</v>
      </c>
      <c r="BN177" s="7">
        <f t="shared" si="276"/>
        <v>0</v>
      </c>
      <c r="BO177" s="7">
        <f t="shared" si="276"/>
        <v>0.44333337594135086</v>
      </c>
      <c r="BP177" s="9">
        <f t="shared" si="276"/>
        <v>0</v>
      </c>
      <c r="BQ177" s="9">
        <f t="shared" si="276"/>
        <v>0</v>
      </c>
      <c r="BR177" s="9">
        <f t="shared" si="273"/>
        <v>0</v>
      </c>
      <c r="BS177" s="10">
        <f t="shared" si="273"/>
        <v>0</v>
      </c>
      <c r="BT177" s="10">
        <f t="shared" si="273"/>
        <v>0</v>
      </c>
      <c r="BU177" s="10">
        <f t="shared" si="273"/>
        <v>0</v>
      </c>
      <c r="BV177" s="13">
        <f t="shared" si="273"/>
        <v>0</v>
      </c>
      <c r="BX177" s="72">
        <f t="shared" si="280"/>
        <v>2.2948709703499999E-2</v>
      </c>
      <c r="BY177" s="72">
        <f t="shared" si="280"/>
        <v>7.3513309437300001E-3</v>
      </c>
      <c r="BZ177" s="72">
        <f t="shared" si="280"/>
        <v>-7.7064842882113536E-3</v>
      </c>
      <c r="CA177" s="9">
        <f t="shared" si="280"/>
        <v>1.7730758139500001E-2</v>
      </c>
      <c r="CB177" s="9">
        <f t="shared" si="280"/>
        <v>4.7229278293614924E-2</v>
      </c>
      <c r="CC177" s="9">
        <f t="shared" si="277"/>
        <v>1.70994354941E-2</v>
      </c>
      <c r="CD177" s="10">
        <f t="shared" si="277"/>
        <v>3.2249164312700002E-2</v>
      </c>
      <c r="CE177" s="10">
        <f t="shared" si="277"/>
        <v>1.1787679463499999E-2</v>
      </c>
      <c r="CF177" s="10">
        <f t="shared" si="277"/>
        <v>2.3007808039999999E-3</v>
      </c>
      <c r="CG177" s="13">
        <f t="shared" si="277"/>
        <v>2.2939638590300002E-2</v>
      </c>
      <c r="CI177" s="31">
        <f t="shared" si="288"/>
        <v>4.4650928075135594</v>
      </c>
      <c r="CJ177" s="31">
        <f t="shared" si="288"/>
        <v>3.5286402074684102</v>
      </c>
      <c r="CK177" s="31">
        <f t="shared" si="288"/>
        <v>1.1178464036104041</v>
      </c>
      <c r="CL177" s="32">
        <f t="shared" si="288"/>
        <v>4.6650320235392631</v>
      </c>
      <c r="CM177" s="32">
        <f t="shared" si="288"/>
        <v>2.060010323140625</v>
      </c>
      <c r="CN177" s="32">
        <f t="shared" si="288"/>
        <v>4.3430486630740255</v>
      </c>
      <c r="CO177" s="33">
        <f t="shared" si="288"/>
        <v>4.1819037380987787</v>
      </c>
      <c r="CP177" s="33">
        <f t="shared" si="288"/>
        <v>3.1205347284362306</v>
      </c>
      <c r="CQ177" s="33">
        <f t="shared" si="288"/>
        <v>2.2515978892590649</v>
      </c>
      <c r="CR177" s="34">
        <f t="shared" si="288"/>
        <v>3.9654064076111126</v>
      </c>
      <c r="CT177" s="31">
        <f>MAX(CI$17:CI177)</f>
        <v>4.4650928075135594</v>
      </c>
      <c r="CU177" s="31">
        <f>MAX(CJ$17:CJ177)</f>
        <v>3.5286402074684102</v>
      </c>
      <c r="CV177" s="31">
        <f>MAX(CK$17:CK177)</f>
        <v>1.3129890917897336</v>
      </c>
      <c r="CW177" s="32">
        <f>MAX(CL$17:CL177)</f>
        <v>4.6650320235392631</v>
      </c>
      <c r="CX177" s="32">
        <f>MAX(CM$17:CM177)</f>
        <v>2.060010323140625</v>
      </c>
      <c r="CY177" s="32">
        <f>MAX(CN$17:CN177)</f>
        <v>4.3430486630740255</v>
      </c>
      <c r="CZ177" s="33">
        <f>MAX(CO$17:CO177)</f>
        <v>4.1819037380987787</v>
      </c>
      <c r="DA177" s="33">
        <f>MAX(CP$17:CP177)</f>
        <v>3.1205347284362306</v>
      </c>
      <c r="DB177" s="33">
        <f>MAX(CQ$17:CQ177)</f>
        <v>2.2515978892590649</v>
      </c>
      <c r="DC177" s="34">
        <f>MAX(CR$17:CR177)</f>
        <v>3.9654064076111126</v>
      </c>
      <c r="DE177" s="7">
        <f t="shared" si="278"/>
        <v>0</v>
      </c>
      <c r="DF177" s="7">
        <f t="shared" si="278"/>
        <v>0</v>
      </c>
      <c r="DG177" s="7">
        <f t="shared" si="278"/>
        <v>0.14862475964162866</v>
      </c>
      <c r="DH177" s="9">
        <f t="shared" si="278"/>
        <v>0</v>
      </c>
      <c r="DI177" s="9">
        <f t="shared" si="278"/>
        <v>0</v>
      </c>
      <c r="DJ177" s="9">
        <f t="shared" si="274"/>
        <v>0</v>
      </c>
      <c r="DK177" s="10">
        <f t="shared" si="274"/>
        <v>0</v>
      </c>
      <c r="DL177" s="10">
        <f t="shared" si="274"/>
        <v>0</v>
      </c>
      <c r="DM177" s="10">
        <f t="shared" si="274"/>
        <v>0</v>
      </c>
      <c r="DN177" s="13">
        <f t="shared" si="274"/>
        <v>0</v>
      </c>
      <c r="DP177" s="31">
        <f t="shared" si="252"/>
        <v>1</v>
      </c>
      <c r="DQ177" s="31">
        <f t="shared" si="253"/>
        <v>1</v>
      </c>
      <c r="DR177" s="31">
        <f t="shared" si="254"/>
        <v>0.41840781768308144</v>
      </c>
      <c r="DS177" s="32">
        <f t="shared" si="255"/>
        <v>1</v>
      </c>
      <c r="DT177" s="32">
        <f t="shared" si="256"/>
        <v>1</v>
      </c>
      <c r="DU177" s="32">
        <f t="shared" si="257"/>
        <v>1</v>
      </c>
      <c r="DV177" s="33">
        <f t="shared" si="258"/>
        <v>1</v>
      </c>
      <c r="DW177" s="33">
        <f t="shared" si="259"/>
        <v>1</v>
      </c>
      <c r="DX177" s="33">
        <f t="shared" si="260"/>
        <v>1</v>
      </c>
      <c r="DY177" s="34">
        <f t="shared" si="261"/>
        <v>1</v>
      </c>
      <c r="EA177" s="72">
        <f t="shared" ref="EA177:EJ177" si="303">STDEV(U165:U176)*SQRT(12)</f>
        <v>5.7626738111635059E-2</v>
      </c>
      <c r="EB177" s="72">
        <f t="shared" si="303"/>
        <v>1.5001700814682608E-2</v>
      </c>
      <c r="EC177" s="72">
        <f t="shared" si="303"/>
        <v>0.12059624921016565</v>
      </c>
      <c r="ED177" s="74">
        <f t="shared" si="303"/>
        <v>2.8545708683135558E-2</v>
      </c>
      <c r="EE177" s="74">
        <f t="shared" si="303"/>
        <v>9.9724543189819631E-2</v>
      </c>
      <c r="EF177" s="74">
        <f t="shared" si="303"/>
        <v>7.787928092111146E-2</v>
      </c>
      <c r="EG177" s="75">
        <f t="shared" si="303"/>
        <v>2.678244536146026E-2</v>
      </c>
      <c r="EH177" s="75">
        <f t="shared" si="303"/>
        <v>1.1446936607261378E-2</v>
      </c>
      <c r="EI177" s="75">
        <f t="shared" si="303"/>
        <v>1.5376187763569766E-2</v>
      </c>
      <c r="EJ177" s="76">
        <f t="shared" si="303"/>
        <v>3.5130606852547375E-2</v>
      </c>
    </row>
    <row r="178" spans="1:140" x14ac:dyDescent="0.25">
      <c r="A178" s="3">
        <v>39262</v>
      </c>
      <c r="B178" s="4"/>
      <c r="C178" s="22">
        <v>4.0000000000000001E-3</v>
      </c>
      <c r="D178" s="22"/>
      <c r="E178" s="22">
        <v>-1.8700000000000001E-2</v>
      </c>
      <c r="F178" s="22">
        <v>6.7000000000000002E-3</v>
      </c>
      <c r="G178" s="22">
        <v>-1.03E-2</v>
      </c>
      <c r="H178" s="22">
        <v>2.5000000000000001E-3</v>
      </c>
      <c r="J178" s="7">
        <v>4.0081225931800002E-3</v>
      </c>
      <c r="K178" s="7">
        <v>5.4699787578299996E-3</v>
      </c>
      <c r="L178" s="7">
        <v>1.1894613782E-2</v>
      </c>
      <c r="M178" s="9">
        <v>1.20131726813E-2</v>
      </c>
      <c r="N178" s="9">
        <v>3.01387317855E-2</v>
      </c>
      <c r="O178" s="9">
        <v>1.8163276494299999E-2</v>
      </c>
      <c r="P178" s="10">
        <v>7.1321952227300003E-3</v>
      </c>
      <c r="Q178" s="10">
        <v>2.6095188754399999E-3</v>
      </c>
      <c r="R178" s="10">
        <v>1.9951814455599999E-3</v>
      </c>
      <c r="S178" s="13">
        <v>7.6488485077499998E-3</v>
      </c>
      <c r="T178" s="27"/>
      <c r="U178" s="7">
        <f t="shared" si="240"/>
        <v>8.1225931800000747E-6</v>
      </c>
      <c r="V178" s="7">
        <f t="shared" si="240"/>
        <v>1.4699787578299995E-3</v>
      </c>
      <c r="W178" s="7">
        <f t="shared" si="240"/>
        <v>7.8946137819999995E-3</v>
      </c>
      <c r="X178" s="9">
        <f t="shared" si="240"/>
        <v>8.0131726812999998E-3</v>
      </c>
      <c r="Y178" s="9">
        <f t="shared" si="240"/>
        <v>2.61387317855E-2</v>
      </c>
      <c r="Z178" s="9">
        <f t="shared" si="238"/>
        <v>1.4163276494299999E-2</v>
      </c>
      <c r="AA178" s="10">
        <f t="shared" si="238"/>
        <v>3.1321952227300002E-3</v>
      </c>
      <c r="AB178" s="10">
        <f t="shared" si="238"/>
        <v>-1.3904811245600002E-3</v>
      </c>
      <c r="AC178" s="10">
        <f t="shared" si="238"/>
        <v>-2.0048185544400002E-3</v>
      </c>
      <c r="AD178" s="13">
        <f t="shared" si="238"/>
        <v>3.6488485077499997E-3</v>
      </c>
      <c r="AF178" s="7">
        <f t="shared" si="251"/>
        <v>5.9440311531188993E-3</v>
      </c>
      <c r="AG178" s="7">
        <f t="shared" si="241"/>
        <v>4.1499514770867735E-3</v>
      </c>
      <c r="AH178" s="7">
        <f t="shared" si="242"/>
        <v>-7.7283123245111759E-3</v>
      </c>
      <c r="AI178" s="9">
        <f t="shared" si="243"/>
        <v>4.5563059617824524E-3</v>
      </c>
      <c r="AJ178" s="9">
        <f t="shared" si="244"/>
        <v>2.1875950623565808E-2</v>
      </c>
      <c r="AK178" s="9">
        <f t="shared" si="245"/>
        <v>2.298932200069384E-2</v>
      </c>
      <c r="AL178" s="10">
        <f t="shared" si="246"/>
        <v>4.5817137653114213E-3</v>
      </c>
      <c r="AM178" s="10">
        <f t="shared" si="247"/>
        <v>-8.5005224791871422E-4</v>
      </c>
      <c r="AN178" s="10">
        <f t="shared" si="248"/>
        <v>-7.8568759661331276E-4</v>
      </c>
      <c r="AO178" s="13">
        <f t="shared" si="249"/>
        <v>6.1059771034761897E-3</v>
      </c>
      <c r="AQ178" s="31">
        <f t="shared" si="287"/>
        <v>4.7189794702394794</v>
      </c>
      <c r="AR178" s="31">
        <f t="shared" si="287"/>
        <v>3.5479417944472873</v>
      </c>
      <c r="AS178" s="31">
        <f t="shared" si="287"/>
        <v>0.69713811691220295</v>
      </c>
      <c r="AT178" s="32">
        <f t="shared" si="287"/>
        <v>5.4838045161131594</v>
      </c>
      <c r="AU178" s="32">
        <f t="shared" si="287"/>
        <v>2.3735799004737612</v>
      </c>
      <c r="AV178" s="32">
        <f t="shared" si="287"/>
        <v>3.3702018115637657</v>
      </c>
      <c r="AW178" s="33">
        <f t="shared" si="287"/>
        <v>4.5925668096797745</v>
      </c>
      <c r="AX178" s="33">
        <f t="shared" si="287"/>
        <v>3.1617394226729072</v>
      </c>
      <c r="AY178" s="33">
        <f t="shared" si="287"/>
        <v>2.284591219994303</v>
      </c>
      <c r="AZ178" s="34">
        <f t="shared" si="287"/>
        <v>4.0883686364243284</v>
      </c>
      <c r="BB178" s="31">
        <f>MAX(AQ$17:AQ178)</f>
        <v>4.7189794702394794</v>
      </c>
      <c r="BC178" s="31">
        <f>MAX(AR$17:AR178)</f>
        <v>3.5479417944472873</v>
      </c>
      <c r="BD178" s="31">
        <f>MAX(AS$17:AS178)</f>
        <v>1.2376229712026849</v>
      </c>
      <c r="BE178" s="32">
        <f>MAX(AT$17:AT178)</f>
        <v>5.4838045161131594</v>
      </c>
      <c r="BF178" s="32">
        <f>MAX(AU$17:AU178)</f>
        <v>2.3735799004737612</v>
      </c>
      <c r="BG178" s="32">
        <f>MAX(AV$17:AV178)</f>
        <v>3.3702018115637657</v>
      </c>
      <c r="BH178" s="33">
        <f>MAX(AW$17:AW178)</f>
        <v>4.5925668096797745</v>
      </c>
      <c r="BI178" s="33">
        <f>MAX(AX$17:AX178)</f>
        <v>3.1617394226729072</v>
      </c>
      <c r="BJ178" s="33">
        <f>MAX(AY$17:AY178)</f>
        <v>2.284591219994303</v>
      </c>
      <c r="BK178" s="34">
        <f>MAX(AZ$17:AZ178)</f>
        <v>4.0883686364243284</v>
      </c>
      <c r="BM178" s="7">
        <f t="shared" si="276"/>
        <v>0</v>
      </c>
      <c r="BN178" s="7">
        <f t="shared" si="276"/>
        <v>0</v>
      </c>
      <c r="BO178" s="7">
        <f t="shared" si="276"/>
        <v>0.43671204144284342</v>
      </c>
      <c r="BP178" s="9">
        <f t="shared" si="276"/>
        <v>0</v>
      </c>
      <c r="BQ178" s="9">
        <f t="shared" si="276"/>
        <v>0</v>
      </c>
      <c r="BR178" s="9">
        <f t="shared" si="273"/>
        <v>0</v>
      </c>
      <c r="BS178" s="10">
        <f t="shared" si="273"/>
        <v>0</v>
      </c>
      <c r="BT178" s="10">
        <f t="shared" si="273"/>
        <v>0</v>
      </c>
      <c r="BU178" s="10">
        <f t="shared" si="273"/>
        <v>0</v>
      </c>
      <c r="BV178" s="13">
        <f t="shared" si="273"/>
        <v>0</v>
      </c>
      <c r="BX178" s="72">
        <f t="shared" si="280"/>
        <v>4.0081225931800002E-3</v>
      </c>
      <c r="BY178" s="72">
        <f t="shared" si="280"/>
        <v>5.4699787578299996E-3</v>
      </c>
      <c r="BZ178" s="72">
        <f t="shared" si="280"/>
        <v>7.3031681239773983E-3</v>
      </c>
      <c r="CA178" s="9">
        <f t="shared" si="280"/>
        <v>1.20131726813E-2</v>
      </c>
      <c r="CB178" s="9">
        <f t="shared" si="280"/>
        <v>3.01387317855E-2</v>
      </c>
      <c r="CC178" s="9">
        <f t="shared" si="277"/>
        <v>1.8163276494299999E-2</v>
      </c>
      <c r="CD178" s="10">
        <f t="shared" si="277"/>
        <v>7.1321952227300003E-3</v>
      </c>
      <c r="CE178" s="10">
        <f t="shared" si="277"/>
        <v>2.6095188754399999E-3</v>
      </c>
      <c r="CF178" s="10">
        <f t="shared" si="277"/>
        <v>1.9951814455599999E-3</v>
      </c>
      <c r="CG178" s="13">
        <f t="shared" si="277"/>
        <v>7.6488485077499998E-3</v>
      </c>
      <c r="CI178" s="31">
        <f t="shared" si="288"/>
        <v>4.4829894468760001</v>
      </c>
      <c r="CJ178" s="31">
        <f t="shared" si="288"/>
        <v>3.5479417944472873</v>
      </c>
      <c r="CK178" s="31">
        <f t="shared" si="288"/>
        <v>1.1260102238327545</v>
      </c>
      <c r="CL178" s="32">
        <f t="shared" si="288"/>
        <v>4.7210738588018346</v>
      </c>
      <c r="CM178" s="32">
        <f t="shared" si="288"/>
        <v>2.1220964217451215</v>
      </c>
      <c r="CN178" s="32">
        <f t="shared" si="288"/>
        <v>4.4219326567696395</v>
      </c>
      <c r="CO178" s="33">
        <f t="shared" si="288"/>
        <v>4.2117298919615633</v>
      </c>
      <c r="CP178" s="33">
        <f t="shared" si="288"/>
        <v>3.128677822711551</v>
      </c>
      <c r="CQ178" s="33">
        <f t="shared" si="288"/>
        <v>2.2560902355905768</v>
      </c>
      <c r="CR178" s="34">
        <f t="shared" si="288"/>
        <v>3.9957372004945908</v>
      </c>
      <c r="CT178" s="31">
        <f>MAX(CI$17:CI178)</f>
        <v>4.4829894468760001</v>
      </c>
      <c r="CU178" s="31">
        <f>MAX(CJ$17:CJ178)</f>
        <v>3.5479417944472873</v>
      </c>
      <c r="CV178" s="31">
        <f>MAX(CK$17:CK178)</f>
        <v>1.3129890917897336</v>
      </c>
      <c r="CW178" s="32">
        <f>MAX(CL$17:CL178)</f>
        <v>4.7210738588018346</v>
      </c>
      <c r="CX178" s="32">
        <f>MAX(CM$17:CM178)</f>
        <v>2.1220964217451215</v>
      </c>
      <c r="CY178" s="32">
        <f>MAX(CN$17:CN178)</f>
        <v>4.4219326567696395</v>
      </c>
      <c r="CZ178" s="33">
        <f>MAX(CO$17:CO178)</f>
        <v>4.2117298919615633</v>
      </c>
      <c r="DA178" s="33">
        <f>MAX(CP$17:CP178)</f>
        <v>3.128677822711551</v>
      </c>
      <c r="DB178" s="33">
        <f>MAX(CQ$17:CQ178)</f>
        <v>2.2560902355905768</v>
      </c>
      <c r="DC178" s="34">
        <f>MAX(CR$17:CR178)</f>
        <v>3.9957372004945908</v>
      </c>
      <c r="DE178" s="7">
        <f t="shared" si="278"/>
        <v>0</v>
      </c>
      <c r="DF178" s="7">
        <f t="shared" si="278"/>
        <v>0</v>
      </c>
      <c r="DG178" s="7">
        <f t="shared" si="278"/>
        <v>0.14240702312469969</v>
      </c>
      <c r="DH178" s="9">
        <f t="shared" si="278"/>
        <v>0</v>
      </c>
      <c r="DI178" s="9">
        <f t="shared" si="278"/>
        <v>0</v>
      </c>
      <c r="DJ178" s="9">
        <f t="shared" si="274"/>
        <v>0</v>
      </c>
      <c r="DK178" s="10">
        <f t="shared" si="274"/>
        <v>0</v>
      </c>
      <c r="DL178" s="10">
        <f t="shared" si="274"/>
        <v>0</v>
      </c>
      <c r="DM178" s="10">
        <f t="shared" si="274"/>
        <v>0</v>
      </c>
      <c r="DN178" s="13">
        <f t="shared" si="274"/>
        <v>0</v>
      </c>
      <c r="DP178" s="31">
        <f t="shared" si="252"/>
        <v>1</v>
      </c>
      <c r="DQ178" s="31">
        <f t="shared" si="253"/>
        <v>1</v>
      </c>
      <c r="DR178" s="31">
        <f t="shared" si="254"/>
        <v>0.49395642949973945</v>
      </c>
      <c r="DS178" s="32">
        <f t="shared" si="255"/>
        <v>1</v>
      </c>
      <c r="DT178" s="32">
        <f t="shared" si="256"/>
        <v>0.9362791626509831</v>
      </c>
      <c r="DU178" s="32">
        <f t="shared" si="257"/>
        <v>1</v>
      </c>
      <c r="DV178" s="33">
        <f t="shared" si="258"/>
        <v>1</v>
      </c>
      <c r="DW178" s="33">
        <f t="shared" si="259"/>
        <v>1</v>
      </c>
      <c r="DX178" s="33">
        <f t="shared" si="260"/>
        <v>1</v>
      </c>
      <c r="DY178" s="34">
        <f t="shared" si="261"/>
        <v>1</v>
      </c>
      <c r="EA178" s="72">
        <f t="shared" ref="EA178:EJ178" si="304">STDEV(U166:U177)*SQRT(12)</f>
        <v>4.1531780850403523E-2</v>
      </c>
      <c r="EB178" s="72">
        <f t="shared" si="304"/>
        <v>1.4984009004444406E-2</v>
      </c>
      <c r="EC178" s="72">
        <f t="shared" si="304"/>
        <v>0.10634742085444295</v>
      </c>
      <c r="ED178" s="74">
        <f t="shared" si="304"/>
        <v>2.6066663773154343E-2</v>
      </c>
      <c r="EE178" s="74">
        <f t="shared" si="304"/>
        <v>0.10680575194780556</v>
      </c>
      <c r="EF178" s="74">
        <f t="shared" si="304"/>
        <v>4.1706693022313855E-2</v>
      </c>
      <c r="EG178" s="75">
        <f t="shared" si="304"/>
        <v>2.9597415986077558E-2</v>
      </c>
      <c r="EH178" s="75">
        <f t="shared" si="304"/>
        <v>1.1664877176174157E-2</v>
      </c>
      <c r="EI178" s="75">
        <f t="shared" si="304"/>
        <v>1.5662454902242502E-2</v>
      </c>
      <c r="EJ178" s="76">
        <f t="shared" si="304"/>
        <v>2.824062675673774E-2</v>
      </c>
    </row>
    <row r="179" spans="1:140" x14ac:dyDescent="0.25">
      <c r="A179" s="3">
        <v>39294</v>
      </c>
      <c r="B179" s="4"/>
      <c r="C179" s="22">
        <v>4.0000000000000001E-3</v>
      </c>
      <c r="D179" s="22"/>
      <c r="E179" s="22">
        <v>-3.5700000000000003E-2</v>
      </c>
      <c r="F179" s="22">
        <v>-2.7000000000000003E-2</v>
      </c>
      <c r="G179" s="22">
        <v>-2.9300000000000003E-2</v>
      </c>
      <c r="H179" s="22">
        <v>2.7900000000000001E-2</v>
      </c>
      <c r="J179" s="7">
        <v>-7.01069310887E-3</v>
      </c>
      <c r="K179" s="7">
        <v>3.89840171369E-3</v>
      </c>
      <c r="L179" s="7">
        <v>7.1233639034500001E-2</v>
      </c>
      <c r="M179" s="9">
        <v>9.44699466722E-3</v>
      </c>
      <c r="N179" s="9">
        <v>-4.8038061469799997E-2</v>
      </c>
      <c r="O179" s="9">
        <v>2.5390663496299998E-2</v>
      </c>
      <c r="P179" s="10">
        <v>9.5233554513699994E-3</v>
      </c>
      <c r="Q179" s="10">
        <v>-1.1287266597E-2</v>
      </c>
      <c r="R179" s="10">
        <v>-1.9792991127899999E-2</v>
      </c>
      <c r="S179" s="13">
        <v>-1.9268578322200001E-4</v>
      </c>
      <c r="T179" s="27"/>
      <c r="U179" s="7">
        <f t="shared" si="240"/>
        <v>-1.101069310887E-2</v>
      </c>
      <c r="V179" s="7">
        <f t="shared" si="240"/>
        <v>-1.0159828631000007E-4</v>
      </c>
      <c r="W179" s="7">
        <f t="shared" si="240"/>
        <v>6.7233639034499998E-2</v>
      </c>
      <c r="X179" s="9">
        <f t="shared" si="240"/>
        <v>5.4469946672199999E-3</v>
      </c>
      <c r="Y179" s="9">
        <f t="shared" si="240"/>
        <v>-5.2038061469800001E-2</v>
      </c>
      <c r="Z179" s="9">
        <f t="shared" si="238"/>
        <v>2.1390663496299998E-2</v>
      </c>
      <c r="AA179" s="10">
        <f t="shared" si="238"/>
        <v>5.5233554513699993E-3</v>
      </c>
      <c r="AB179" s="10">
        <f t="shared" si="238"/>
        <v>-1.5287266597000001E-2</v>
      </c>
      <c r="AC179" s="10">
        <f t="shared" si="238"/>
        <v>-2.3792991127899999E-2</v>
      </c>
      <c r="AD179" s="13">
        <f t="shared" si="238"/>
        <v>-4.1926857832220001E-3</v>
      </c>
      <c r="AF179" s="7">
        <f t="shared" si="251"/>
        <v>2.7395672018433112E-3</v>
      </c>
      <c r="AG179" s="7">
        <f t="shared" si="241"/>
        <v>5.8324218944243757E-3</v>
      </c>
      <c r="AH179" s="7">
        <f t="shared" si="242"/>
        <v>3.7049104434102587E-2</v>
      </c>
      <c r="AI179" s="9">
        <f t="shared" si="243"/>
        <v>4.5633142745202917E-3</v>
      </c>
      <c r="AJ179" s="9">
        <f t="shared" si="244"/>
        <v>-5.750964177782035E-2</v>
      </c>
      <c r="AK179" s="9">
        <f t="shared" si="245"/>
        <v>3.9467993369114149E-2</v>
      </c>
      <c r="AL179" s="10">
        <f t="shared" si="246"/>
        <v>1.1456022524259788E-2</v>
      </c>
      <c r="AM179" s="10">
        <f t="shared" si="247"/>
        <v>-1.1793654716515382E-2</v>
      </c>
      <c r="AN179" s="10">
        <f t="shared" si="248"/>
        <v>-2.0395357632445148E-2</v>
      </c>
      <c r="AO179" s="13">
        <f t="shared" si="249"/>
        <v>3.21792968116632E-3</v>
      </c>
      <c r="AQ179" s="31">
        <f t="shared" ref="AQ179:AZ194" si="305">AQ178*(1+J179)</f>
        <v>4.6858961533865724</v>
      </c>
      <c r="AR179" s="31">
        <f t="shared" si="305"/>
        <v>3.561773096818833</v>
      </c>
      <c r="AS179" s="31">
        <f t="shared" si="305"/>
        <v>0.74679780188951794</v>
      </c>
      <c r="AT179" s="32">
        <f t="shared" si="305"/>
        <v>5.5356099881329577</v>
      </c>
      <c r="AU179" s="32">
        <f t="shared" si="305"/>
        <v>2.2595577233113211</v>
      </c>
      <c r="AV179" s="32">
        <f t="shared" si="305"/>
        <v>3.4557734716758017</v>
      </c>
      <c r="AW179" s="33">
        <f t="shared" si="305"/>
        <v>4.63630345584252</v>
      </c>
      <c r="AX179" s="33">
        <f t="shared" si="305"/>
        <v>3.1260520268989533</v>
      </c>
      <c r="AY179" s="33">
        <f t="shared" si="305"/>
        <v>2.2393723262460776</v>
      </c>
      <c r="AZ179" s="34">
        <f t="shared" si="305"/>
        <v>4.0875808659115185</v>
      </c>
      <c r="BB179" s="31">
        <f>MAX(AQ$17:AQ179)</f>
        <v>4.7189794702394794</v>
      </c>
      <c r="BC179" s="31">
        <f>MAX(AR$17:AR179)</f>
        <v>3.561773096818833</v>
      </c>
      <c r="BD179" s="31">
        <f>MAX(AS$17:AS179)</f>
        <v>1.2376229712026849</v>
      </c>
      <c r="BE179" s="32">
        <f>MAX(AT$17:AT179)</f>
        <v>5.5356099881329577</v>
      </c>
      <c r="BF179" s="32">
        <f>MAX(AU$17:AU179)</f>
        <v>2.3735799004737612</v>
      </c>
      <c r="BG179" s="32">
        <f>MAX(AV$17:AV179)</f>
        <v>3.4557734716758017</v>
      </c>
      <c r="BH179" s="33">
        <f>MAX(AW$17:AW179)</f>
        <v>4.63630345584252</v>
      </c>
      <c r="BI179" s="33">
        <f>MAX(AX$17:AX179)</f>
        <v>3.1617394226729072</v>
      </c>
      <c r="BJ179" s="33">
        <f>MAX(AY$17:AY179)</f>
        <v>2.284591219994303</v>
      </c>
      <c r="BK179" s="34">
        <f>MAX(AZ$17:AZ179)</f>
        <v>4.0883686364243284</v>
      </c>
      <c r="BM179" s="7">
        <f t="shared" si="276"/>
        <v>7.0106931088700156E-3</v>
      </c>
      <c r="BN179" s="7">
        <f t="shared" si="276"/>
        <v>0</v>
      </c>
      <c r="BO179" s="7">
        <f t="shared" si="276"/>
        <v>0.39658699033050249</v>
      </c>
      <c r="BP179" s="9">
        <f t="shared" si="276"/>
        <v>0</v>
      </c>
      <c r="BQ179" s="9">
        <f t="shared" si="276"/>
        <v>4.8038061469799921E-2</v>
      </c>
      <c r="BR179" s="9">
        <f t="shared" si="273"/>
        <v>0</v>
      </c>
      <c r="BS179" s="10">
        <f t="shared" si="273"/>
        <v>0</v>
      </c>
      <c r="BT179" s="10">
        <f t="shared" si="273"/>
        <v>1.1287266596999964E-2</v>
      </c>
      <c r="BU179" s="10">
        <f t="shared" si="273"/>
        <v>1.9792991127899971E-2</v>
      </c>
      <c r="BV179" s="13">
        <f t="shared" si="273"/>
        <v>1.9268578322204628E-4</v>
      </c>
      <c r="BX179" s="72">
        <f t="shared" si="280"/>
        <v>-7.01069310887E-3</v>
      </c>
      <c r="BY179" s="72">
        <f t="shared" si="280"/>
        <v>3.89840171369E-3</v>
      </c>
      <c r="BZ179" s="72">
        <f t="shared" si="280"/>
        <v>3.7210488279755927E-2</v>
      </c>
      <c r="CA179" s="9">
        <f t="shared" si="280"/>
        <v>9.44699466722E-3</v>
      </c>
      <c r="CB179" s="9">
        <f t="shared" si="280"/>
        <v>-4.4722152618924732E-2</v>
      </c>
      <c r="CC179" s="9">
        <f t="shared" si="277"/>
        <v>2.5390663496299998E-2</v>
      </c>
      <c r="CD179" s="10">
        <f t="shared" si="277"/>
        <v>9.5233554513699994E-3</v>
      </c>
      <c r="CE179" s="10">
        <f t="shared" si="277"/>
        <v>-1.1287266597E-2</v>
      </c>
      <c r="CF179" s="10">
        <f t="shared" si="277"/>
        <v>-1.9792991127899999E-2</v>
      </c>
      <c r="CG179" s="13">
        <f t="shared" si="277"/>
        <v>-1.9268578322200001E-4</v>
      </c>
      <c r="CI179" s="31">
        <f t="shared" ref="CI179:CR194" si="306">CI178*(1+BX179)</f>
        <v>4.4515605836536496</v>
      </c>
      <c r="CJ179" s="31">
        <f t="shared" si="306"/>
        <v>3.561773096818833</v>
      </c>
      <c r="CK179" s="31">
        <f t="shared" si="306"/>
        <v>1.1679096140695686</v>
      </c>
      <c r="CL179" s="32">
        <f t="shared" si="306"/>
        <v>4.7656738183694873</v>
      </c>
      <c r="CM179" s="32">
        <f t="shared" si="306"/>
        <v>2.027191701699762</v>
      </c>
      <c r="CN179" s="32">
        <f t="shared" si="306"/>
        <v>4.5342084608609774</v>
      </c>
      <c r="CO179" s="33">
        <f t="shared" si="306"/>
        <v>4.2518396927878737</v>
      </c>
      <c r="CP179" s="33">
        <f t="shared" si="306"/>
        <v>3.0933636020304842</v>
      </c>
      <c r="CQ179" s="33">
        <f t="shared" si="306"/>
        <v>2.2114354615737906</v>
      </c>
      <c r="CR179" s="34">
        <f t="shared" si="306"/>
        <v>3.9949672787425645</v>
      </c>
      <c r="CT179" s="31">
        <f>MAX(CI$17:CI179)</f>
        <v>4.4829894468760001</v>
      </c>
      <c r="CU179" s="31">
        <f>MAX(CJ$17:CJ179)</f>
        <v>3.561773096818833</v>
      </c>
      <c r="CV179" s="31">
        <f>MAX(CK$17:CK179)</f>
        <v>1.3129890917897336</v>
      </c>
      <c r="CW179" s="32">
        <f>MAX(CL$17:CL179)</f>
        <v>4.7656738183694873</v>
      </c>
      <c r="CX179" s="32">
        <f>MAX(CM$17:CM179)</f>
        <v>2.1220964217451215</v>
      </c>
      <c r="CY179" s="32">
        <f>MAX(CN$17:CN179)</f>
        <v>4.5342084608609774</v>
      </c>
      <c r="CZ179" s="33">
        <f>MAX(CO$17:CO179)</f>
        <v>4.2518396927878737</v>
      </c>
      <c r="DA179" s="33">
        <f>MAX(CP$17:CP179)</f>
        <v>3.128677822711551</v>
      </c>
      <c r="DB179" s="33">
        <f>MAX(CQ$17:CQ179)</f>
        <v>2.2560902355905768</v>
      </c>
      <c r="DC179" s="34">
        <f>MAX(CR$17:CR179)</f>
        <v>3.9957372004945908</v>
      </c>
      <c r="DE179" s="7">
        <f t="shared" si="278"/>
        <v>7.0106931088699982E-3</v>
      </c>
      <c r="DF179" s="7">
        <f t="shared" si="278"/>
        <v>0</v>
      </c>
      <c r="DG179" s="7">
        <f t="shared" si="278"/>
        <v>0.11049556970988031</v>
      </c>
      <c r="DH179" s="9">
        <f t="shared" si="278"/>
        <v>0</v>
      </c>
      <c r="DI179" s="9">
        <f t="shared" si="278"/>
        <v>4.4722152618924753E-2</v>
      </c>
      <c r="DJ179" s="9">
        <f t="shared" si="274"/>
        <v>0</v>
      </c>
      <c r="DK179" s="10">
        <f t="shared" si="274"/>
        <v>0</v>
      </c>
      <c r="DL179" s="10">
        <f t="shared" si="274"/>
        <v>1.1287266597000014E-2</v>
      </c>
      <c r="DM179" s="10">
        <f t="shared" si="274"/>
        <v>1.9792991127900037E-2</v>
      </c>
      <c r="DN179" s="13">
        <f t="shared" si="274"/>
        <v>1.9268578322192479E-4</v>
      </c>
      <c r="DP179" s="31">
        <f t="shared" si="252"/>
        <v>1</v>
      </c>
      <c r="DQ179" s="31">
        <f t="shared" si="253"/>
        <v>1</v>
      </c>
      <c r="DR179" s="31">
        <f t="shared" si="254"/>
        <v>0.71401826273547486</v>
      </c>
      <c r="DS179" s="32">
        <f t="shared" si="255"/>
        <v>1</v>
      </c>
      <c r="DT179" s="32">
        <f t="shared" si="256"/>
        <v>0.81200449270716302</v>
      </c>
      <c r="DU179" s="32">
        <f t="shared" si="257"/>
        <v>1</v>
      </c>
      <c r="DV179" s="33">
        <f t="shared" si="258"/>
        <v>1</v>
      </c>
      <c r="DW179" s="33">
        <f t="shared" si="259"/>
        <v>1</v>
      </c>
      <c r="DX179" s="33">
        <f t="shared" si="260"/>
        <v>1</v>
      </c>
      <c r="DY179" s="34">
        <f t="shared" si="261"/>
        <v>1</v>
      </c>
      <c r="EA179" s="72">
        <f t="shared" ref="EA179:EJ179" si="307">STDEV(U167:U178)*SQRT(12)</f>
        <v>3.4558823866846167E-2</v>
      </c>
      <c r="EB179" s="72">
        <f t="shared" si="307"/>
        <v>1.4327689752605021E-2</v>
      </c>
      <c r="EC179" s="72">
        <f t="shared" si="307"/>
        <v>8.8468526264351366E-2</v>
      </c>
      <c r="ED179" s="74">
        <f t="shared" si="307"/>
        <v>2.5607713069271218E-2</v>
      </c>
      <c r="EE179" s="74">
        <f t="shared" si="307"/>
        <v>0.10479328200512691</v>
      </c>
      <c r="EF179" s="74">
        <f t="shared" si="307"/>
        <v>3.7420322754705686E-2</v>
      </c>
      <c r="EG179" s="75">
        <f t="shared" si="307"/>
        <v>2.9648028491084472E-2</v>
      </c>
      <c r="EH179" s="75">
        <f t="shared" si="307"/>
        <v>1.2079352030782524E-2</v>
      </c>
      <c r="EI179" s="75">
        <f t="shared" si="307"/>
        <v>1.6010142915196902E-2</v>
      </c>
      <c r="EJ179" s="76">
        <f t="shared" si="307"/>
        <v>2.5020687669683895E-2</v>
      </c>
    </row>
    <row r="180" spans="1:140" x14ac:dyDescent="0.25">
      <c r="A180" s="3">
        <v>39325</v>
      </c>
      <c r="B180" s="4"/>
      <c r="C180" s="22">
        <v>4.1999999999999997E-3</v>
      </c>
      <c r="D180" s="22"/>
      <c r="E180" s="22">
        <v>7.4999999999999997E-3</v>
      </c>
      <c r="F180" s="22">
        <v>-1.4000000000000002E-3</v>
      </c>
      <c r="G180" s="22">
        <v>-2.3700000000000002E-2</v>
      </c>
      <c r="H180" s="22">
        <v>1.1000000000000001E-3</v>
      </c>
      <c r="J180" s="7">
        <v>-1.3935615580400001E-2</v>
      </c>
      <c r="K180" s="7">
        <v>-4.0683275348900004E-3</v>
      </c>
      <c r="L180" s="7">
        <v>-1.1515962136899999E-2</v>
      </c>
      <c r="M180" s="9">
        <v>-6.3201989826200001E-3</v>
      </c>
      <c r="N180" s="9">
        <v>-4.6221653045300001E-2</v>
      </c>
      <c r="O180" s="9">
        <v>-2.3836686255999998E-2</v>
      </c>
      <c r="P180" s="10">
        <v>-1.8923465259099999E-2</v>
      </c>
      <c r="Q180" s="10">
        <v>-1.0981729621000001E-2</v>
      </c>
      <c r="R180" s="10">
        <v>-8.8211096870799994E-3</v>
      </c>
      <c r="S180" s="13">
        <v>-1.5451726890399999E-2</v>
      </c>
      <c r="T180" s="27"/>
      <c r="U180" s="7">
        <f t="shared" si="240"/>
        <v>-1.81356155804E-2</v>
      </c>
      <c r="V180" s="7">
        <f t="shared" si="240"/>
        <v>-8.2683275348899993E-3</v>
      </c>
      <c r="W180" s="7">
        <f t="shared" si="240"/>
        <v>-1.5715962136899998E-2</v>
      </c>
      <c r="X180" s="9">
        <f t="shared" si="240"/>
        <v>-1.0520198982620001E-2</v>
      </c>
      <c r="Y180" s="9">
        <f t="shared" si="240"/>
        <v>-5.0421653045300004E-2</v>
      </c>
      <c r="Z180" s="9">
        <f t="shared" si="238"/>
        <v>-2.8036686255999997E-2</v>
      </c>
      <c r="AA180" s="10">
        <f t="shared" si="238"/>
        <v>-2.3123465259099998E-2</v>
      </c>
      <c r="AB180" s="10">
        <f t="shared" si="238"/>
        <v>-1.5181729620999999E-2</v>
      </c>
      <c r="AC180" s="10">
        <f t="shared" si="238"/>
        <v>-1.302110968708E-2</v>
      </c>
      <c r="AD180" s="13">
        <f t="shared" si="238"/>
        <v>-1.9651726890399998E-2</v>
      </c>
      <c r="AF180" s="7">
        <f t="shared" si="251"/>
        <v>-2.4243002071654605E-2</v>
      </c>
      <c r="AG180" s="7">
        <f t="shared" si="241"/>
        <v>-1.0603416197439881E-2</v>
      </c>
      <c r="AH180" s="7">
        <f t="shared" si="242"/>
        <v>-8.8968798587159177E-3</v>
      </c>
      <c r="AI180" s="9">
        <f t="shared" si="243"/>
        <v>-1.7942799923468571E-2</v>
      </c>
      <c r="AJ180" s="9">
        <f t="shared" si="244"/>
        <v>-5.2821461405619059E-2</v>
      </c>
      <c r="AK180" s="9">
        <f t="shared" si="245"/>
        <v>-3.3468502537853925E-2</v>
      </c>
      <c r="AL180" s="10">
        <f t="shared" si="246"/>
        <v>-2.8583269745582063E-2</v>
      </c>
      <c r="AM180" s="10">
        <f t="shared" si="247"/>
        <v>-1.9192676903223144E-2</v>
      </c>
      <c r="AN180" s="10">
        <f t="shared" si="248"/>
        <v>-1.5159435581362599E-2</v>
      </c>
      <c r="AO180" s="13">
        <f t="shared" si="249"/>
        <v>-2.482879570402368E-2</v>
      </c>
      <c r="AQ180" s="31">
        <f t="shared" si="305"/>
        <v>4.6205953059433016</v>
      </c>
      <c r="AR180" s="31">
        <f t="shared" si="305"/>
        <v>3.5472826372560147</v>
      </c>
      <c r="AS180" s="31">
        <f t="shared" si="305"/>
        <v>0.73819770667903817</v>
      </c>
      <c r="AT180" s="32">
        <f t="shared" si="305"/>
        <v>5.5006238315177782</v>
      </c>
      <c r="AU180" s="32">
        <f t="shared" si="305"/>
        <v>2.1551172301885972</v>
      </c>
      <c r="AV180" s="32">
        <f t="shared" si="305"/>
        <v>3.3733992836596576</v>
      </c>
      <c r="AW180" s="33">
        <f t="shared" si="305"/>
        <v>4.5485685284652382</v>
      </c>
      <c r="AX180" s="33">
        <f t="shared" si="305"/>
        <v>3.09172256875837</v>
      </c>
      <c r="AY180" s="33">
        <f t="shared" si="305"/>
        <v>2.2196185773260493</v>
      </c>
      <c r="AZ180" s="34">
        <f t="shared" si="305"/>
        <v>4.024420682729029</v>
      </c>
      <c r="BB180" s="31">
        <f>MAX(AQ$17:AQ180)</f>
        <v>4.7189794702394794</v>
      </c>
      <c r="BC180" s="31">
        <f>MAX(AR$17:AR180)</f>
        <v>3.561773096818833</v>
      </c>
      <c r="BD180" s="31">
        <f>MAX(AS$17:AS180)</f>
        <v>1.2376229712026849</v>
      </c>
      <c r="BE180" s="32">
        <f>MAX(AT$17:AT180)</f>
        <v>5.5356099881329577</v>
      </c>
      <c r="BF180" s="32">
        <f>MAX(AU$17:AU180)</f>
        <v>2.3735799004737612</v>
      </c>
      <c r="BG180" s="32">
        <f>MAX(AV$17:AV180)</f>
        <v>3.4557734716758017</v>
      </c>
      <c r="BH180" s="33">
        <f>MAX(AW$17:AW180)</f>
        <v>4.63630345584252</v>
      </c>
      <c r="BI180" s="33">
        <f>MAX(AX$17:AX180)</f>
        <v>3.1617394226729072</v>
      </c>
      <c r="BJ180" s="33">
        <f>MAX(AY$17:AY180)</f>
        <v>2.284591219994303</v>
      </c>
      <c r="BK180" s="34">
        <f>MAX(AZ$17:AZ180)</f>
        <v>4.0883686364243284</v>
      </c>
      <c r="BM180" s="7">
        <f t="shared" si="276"/>
        <v>2.0848610365152741E-2</v>
      </c>
      <c r="BN180" s="7">
        <f t="shared" si="276"/>
        <v>4.0683275348899648E-3</v>
      </c>
      <c r="BO180" s="7">
        <f t="shared" si="276"/>
        <v>0.40353587170276928</v>
      </c>
      <c r="BP180" s="9">
        <f t="shared" si="276"/>
        <v>6.3201989826200764E-3</v>
      </c>
      <c r="BQ180" s="9">
        <f t="shared" si="276"/>
        <v>9.2039315904874033E-2</v>
      </c>
      <c r="BR180" s="9">
        <f t="shared" si="273"/>
        <v>2.383668625600005E-2</v>
      </c>
      <c r="BS180" s="10">
        <f t="shared" si="273"/>
        <v>1.8923465259100138E-2</v>
      </c>
      <c r="BT180" s="10">
        <f t="shared" si="273"/>
        <v>2.2145042508071557E-2</v>
      </c>
      <c r="BU180" s="10">
        <f t="shared" si="273"/>
        <v>2.8439504669205449E-2</v>
      </c>
      <c r="BV180" s="13">
        <f t="shared" si="273"/>
        <v>1.5641435345524032E-2</v>
      </c>
      <c r="BX180" s="72">
        <f t="shared" si="280"/>
        <v>-1.3935615580400001E-2</v>
      </c>
      <c r="BY180" s="72">
        <f t="shared" si="280"/>
        <v>-4.0683275348899995E-3</v>
      </c>
      <c r="BZ180" s="72">
        <f t="shared" si="280"/>
        <v>-7.0214839822058386E-3</v>
      </c>
      <c r="CA180" s="9">
        <f t="shared" si="280"/>
        <v>-6.320198982620001E-3</v>
      </c>
      <c r="CB180" s="9">
        <f t="shared" si="280"/>
        <v>-3.6742608802505405E-2</v>
      </c>
      <c r="CC180" s="9">
        <f t="shared" si="277"/>
        <v>-2.3836686255999998E-2</v>
      </c>
      <c r="CD180" s="10">
        <f t="shared" si="277"/>
        <v>-1.8923465259099999E-2</v>
      </c>
      <c r="CE180" s="10">
        <f t="shared" si="277"/>
        <v>-1.0981729621000001E-2</v>
      </c>
      <c r="CF180" s="10">
        <f t="shared" si="277"/>
        <v>-8.8211096870800011E-3</v>
      </c>
      <c r="CG180" s="13">
        <f t="shared" si="277"/>
        <v>-1.5451726890399999E-2</v>
      </c>
      <c r="CI180" s="31">
        <f t="shared" si="306"/>
        <v>4.389525346626991</v>
      </c>
      <c r="CJ180" s="31">
        <f t="shared" si="306"/>
        <v>3.5472826372560147</v>
      </c>
      <c r="CK180" s="31">
        <f t="shared" si="306"/>
        <v>1.1597091554217149</v>
      </c>
      <c r="CL180" s="32">
        <f t="shared" si="306"/>
        <v>4.7355538115511298</v>
      </c>
      <c r="CM180" s="32">
        <f t="shared" si="306"/>
        <v>1.9527073900365226</v>
      </c>
      <c r="CN180" s="32">
        <f t="shared" si="306"/>
        <v>4.4261279563601335</v>
      </c>
      <c r="CO180" s="33">
        <f t="shared" si="306"/>
        <v>4.17138015207414</v>
      </c>
      <c r="CP180" s="33">
        <f t="shared" si="306"/>
        <v>3.0593931193335431</v>
      </c>
      <c r="CQ180" s="33">
        <f t="shared" si="306"/>
        <v>2.1919281468013496</v>
      </c>
      <c r="CR180" s="34">
        <f t="shared" si="306"/>
        <v>3.9332381354153498</v>
      </c>
      <c r="CT180" s="31">
        <f>MAX(CI$17:CI180)</f>
        <v>4.4829894468760001</v>
      </c>
      <c r="CU180" s="31">
        <f>MAX(CJ$17:CJ180)</f>
        <v>3.561773096818833</v>
      </c>
      <c r="CV180" s="31">
        <f>MAX(CK$17:CK180)</f>
        <v>1.3129890917897336</v>
      </c>
      <c r="CW180" s="32">
        <f>MAX(CL$17:CL180)</f>
        <v>4.7656738183694873</v>
      </c>
      <c r="CX180" s="32">
        <f>MAX(CM$17:CM180)</f>
        <v>2.1220964217451215</v>
      </c>
      <c r="CY180" s="32">
        <f>MAX(CN$17:CN180)</f>
        <v>4.5342084608609774</v>
      </c>
      <c r="CZ180" s="33">
        <f>MAX(CO$17:CO180)</f>
        <v>4.2518396927878737</v>
      </c>
      <c r="DA180" s="33">
        <f>MAX(CP$17:CP180)</f>
        <v>3.128677822711551</v>
      </c>
      <c r="DB180" s="33">
        <f>MAX(CQ$17:CQ180)</f>
        <v>2.2560902355905768</v>
      </c>
      <c r="DC180" s="34">
        <f>MAX(CR$17:CR180)</f>
        <v>3.9957372004945908</v>
      </c>
      <c r="DE180" s="7">
        <f t="shared" si="278"/>
        <v>2.0848610365152686E-2</v>
      </c>
      <c r="DF180" s="7">
        <f t="shared" si="278"/>
        <v>4.0683275348899648E-3</v>
      </c>
      <c r="DG180" s="7">
        <f t="shared" si="278"/>
        <v>0.11674121081926352</v>
      </c>
      <c r="DH180" s="9">
        <f t="shared" si="278"/>
        <v>6.3201989826199949E-3</v>
      </c>
      <c r="DI180" s="9">
        <f t="shared" si="278"/>
        <v>7.9821552862946996E-2</v>
      </c>
      <c r="DJ180" s="9">
        <f t="shared" si="274"/>
        <v>2.3836686256000036E-2</v>
      </c>
      <c r="DK180" s="10">
        <f t="shared" si="274"/>
        <v>1.8923465259099971E-2</v>
      </c>
      <c r="DL180" s="10">
        <f t="shared" si="274"/>
        <v>2.2145042508071523E-2</v>
      </c>
      <c r="DM180" s="10">
        <f t="shared" si="274"/>
        <v>2.8439504669205494E-2</v>
      </c>
      <c r="DN180" s="13">
        <f t="shared" si="274"/>
        <v>1.5641435345523938E-2</v>
      </c>
      <c r="DP180" s="31">
        <f t="shared" si="252"/>
        <v>1</v>
      </c>
      <c r="DQ180" s="31">
        <f t="shared" si="253"/>
        <v>1</v>
      </c>
      <c r="DR180" s="31">
        <f t="shared" si="254"/>
        <v>0.52997982755075035</v>
      </c>
      <c r="DS180" s="32">
        <f t="shared" si="255"/>
        <v>1</v>
      </c>
      <c r="DT180" s="32">
        <f t="shared" si="256"/>
        <v>0.63566534793590579</v>
      </c>
      <c r="DU180" s="32">
        <f t="shared" si="257"/>
        <v>1</v>
      </c>
      <c r="DV180" s="33">
        <f t="shared" si="258"/>
        <v>1</v>
      </c>
      <c r="DW180" s="33">
        <f t="shared" si="259"/>
        <v>1</v>
      </c>
      <c r="DX180" s="33">
        <f t="shared" si="260"/>
        <v>1</v>
      </c>
      <c r="DY180" s="34">
        <f t="shared" si="261"/>
        <v>1</v>
      </c>
      <c r="EA180" s="72">
        <f t="shared" ref="EA180:EJ180" si="308">STDEV(U168:U179)*SQRT(12)</f>
        <v>3.7893627478184991E-2</v>
      </c>
      <c r="EB180" s="72">
        <f t="shared" si="308"/>
        <v>1.3595437884108049E-2</v>
      </c>
      <c r="EC180" s="72">
        <f t="shared" si="308"/>
        <v>0.11526148710706527</v>
      </c>
      <c r="ED180" s="74">
        <f t="shared" si="308"/>
        <v>2.5343642202474318E-2</v>
      </c>
      <c r="EE180" s="74">
        <f t="shared" si="308"/>
        <v>0.11545826109708153</v>
      </c>
      <c r="EF180" s="74">
        <f t="shared" si="308"/>
        <v>3.8305266578068473E-2</v>
      </c>
      <c r="EG180" s="75">
        <f t="shared" si="308"/>
        <v>2.5761532116209733E-2</v>
      </c>
      <c r="EH180" s="75">
        <f t="shared" si="308"/>
        <v>2.370936421412911E-2</v>
      </c>
      <c r="EI180" s="75">
        <f t="shared" si="308"/>
        <v>2.9644182099616771E-2</v>
      </c>
      <c r="EJ180" s="76">
        <f t="shared" si="308"/>
        <v>2.626974432171433E-2</v>
      </c>
    </row>
    <row r="181" spans="1:140" x14ac:dyDescent="0.25">
      <c r="A181" s="3">
        <v>39353</v>
      </c>
      <c r="B181" s="4"/>
      <c r="C181" s="22">
        <v>3.2000000000000002E-3</v>
      </c>
      <c r="D181" s="22"/>
      <c r="E181" s="22">
        <v>3.7700000000000004E-2</v>
      </c>
      <c r="F181" s="22">
        <v>-2.4700000000000003E-2</v>
      </c>
      <c r="G181" s="22">
        <v>-2.1299999999999999E-2</v>
      </c>
      <c r="H181" s="22">
        <v>4.6100000000000002E-2</v>
      </c>
      <c r="J181" s="7">
        <v>3.2965077125799998E-2</v>
      </c>
      <c r="K181" s="7">
        <v>1.28946707355E-2</v>
      </c>
      <c r="L181" s="7">
        <v>-4.9560237546000002E-2</v>
      </c>
      <c r="M181" s="9">
        <v>4.0882098083099998E-2</v>
      </c>
      <c r="N181" s="9">
        <v>5.1186842187699998E-2</v>
      </c>
      <c r="O181" s="9">
        <v>4.7598586287999997E-2</v>
      </c>
      <c r="P181" s="10">
        <v>1.5858710275999999E-2</v>
      </c>
      <c r="Q181" s="10">
        <v>1.95169452503E-2</v>
      </c>
      <c r="R181" s="10">
        <v>1.8361421647400001E-2</v>
      </c>
      <c r="S181" s="13">
        <v>2.6911600887700001E-2</v>
      </c>
      <c r="T181" s="27"/>
      <c r="U181" s="7">
        <f t="shared" si="240"/>
        <v>2.9765077125799996E-2</v>
      </c>
      <c r="V181" s="7">
        <f t="shared" si="240"/>
        <v>9.6946707355000002E-3</v>
      </c>
      <c r="W181" s="7">
        <f t="shared" si="240"/>
        <v>-5.2760237546000004E-2</v>
      </c>
      <c r="X181" s="9">
        <f t="shared" si="240"/>
        <v>3.7682098083099996E-2</v>
      </c>
      <c r="Y181" s="9">
        <f t="shared" si="240"/>
        <v>4.7986842187699996E-2</v>
      </c>
      <c r="Z181" s="9">
        <f t="shared" si="238"/>
        <v>4.4398586287999996E-2</v>
      </c>
      <c r="AA181" s="10">
        <f t="shared" si="238"/>
        <v>1.2658710275999999E-2</v>
      </c>
      <c r="AB181" s="10">
        <f t="shared" si="238"/>
        <v>1.6316945250299999E-2</v>
      </c>
      <c r="AC181" s="10">
        <f t="shared" si="238"/>
        <v>1.5161421647400001E-2</v>
      </c>
      <c r="AD181" s="13">
        <f t="shared" si="238"/>
        <v>2.37116008877E-2</v>
      </c>
      <c r="AF181" s="7">
        <f t="shared" si="251"/>
        <v>9.7757245831696718E-3</v>
      </c>
      <c r="AG181" s="7">
        <f t="shared" si="241"/>
        <v>1.5788624649134397E-3</v>
      </c>
      <c r="AH181" s="7">
        <f t="shared" si="242"/>
        <v>-2.0072886061029784E-2</v>
      </c>
      <c r="AI181" s="9">
        <f t="shared" si="243"/>
        <v>2.5688307314610321E-2</v>
      </c>
      <c r="AJ181" s="9">
        <f t="shared" si="244"/>
        <v>4.7734429957486932E-2</v>
      </c>
      <c r="AK181" s="9">
        <f t="shared" si="245"/>
        <v>2.2532135425799397E-2</v>
      </c>
      <c r="AL181" s="10">
        <f t="shared" si="246"/>
        <v>-7.6527571726516669E-4</v>
      </c>
      <c r="AM181" s="10">
        <f t="shared" si="247"/>
        <v>7.059755220072815E-3</v>
      </c>
      <c r="AN181" s="10">
        <f t="shared" si="248"/>
        <v>9.1530500686250182E-3</v>
      </c>
      <c r="AO181" s="13">
        <f t="shared" si="249"/>
        <v>9.7348083426882989E-3</v>
      </c>
      <c r="AQ181" s="31">
        <f t="shared" si="305"/>
        <v>4.7729135865708328</v>
      </c>
      <c r="AR181" s="31">
        <f t="shared" si="305"/>
        <v>3.5930236788691872</v>
      </c>
      <c r="AS181" s="31">
        <f t="shared" si="305"/>
        <v>0.70161245298011254</v>
      </c>
      <c r="AT181" s="32">
        <f t="shared" si="305"/>
        <v>5.7255008745161247</v>
      </c>
      <c r="AU181" s="32">
        <f t="shared" si="305"/>
        <v>2.265430875746254</v>
      </c>
      <c r="AV181" s="32">
        <f t="shared" si="305"/>
        <v>3.5339683205468089</v>
      </c>
      <c r="AW181" s="33">
        <f t="shared" si="305"/>
        <v>4.6207029589286996</v>
      </c>
      <c r="AX181" s="33">
        <f t="shared" si="305"/>
        <v>3.1520635488619435</v>
      </c>
      <c r="AY181" s="33">
        <f t="shared" si="305"/>
        <v>2.260373929920735</v>
      </c>
      <c r="AZ181" s="34">
        <f t="shared" si="305"/>
        <v>4.1327242859468374</v>
      </c>
      <c r="BB181" s="31">
        <f>MAX(AQ$17:AQ181)</f>
        <v>4.7729135865708328</v>
      </c>
      <c r="BC181" s="31">
        <f>MAX(AR$17:AR181)</f>
        <v>3.5930236788691872</v>
      </c>
      <c r="BD181" s="31">
        <f>MAX(AS$17:AS181)</f>
        <v>1.2376229712026849</v>
      </c>
      <c r="BE181" s="32">
        <f>MAX(AT$17:AT181)</f>
        <v>5.7255008745161247</v>
      </c>
      <c r="BF181" s="32">
        <f>MAX(AU$17:AU181)</f>
        <v>2.3735799004737612</v>
      </c>
      <c r="BG181" s="32">
        <f>MAX(AV$17:AV181)</f>
        <v>3.5339683205468089</v>
      </c>
      <c r="BH181" s="33">
        <f>MAX(AW$17:AW181)</f>
        <v>4.63630345584252</v>
      </c>
      <c r="BI181" s="33">
        <f>MAX(AX$17:AX181)</f>
        <v>3.1617394226729072</v>
      </c>
      <c r="BJ181" s="33">
        <f>MAX(AY$17:AY181)</f>
        <v>2.284591219994303</v>
      </c>
      <c r="BK181" s="34">
        <f>MAX(AZ$17:AZ181)</f>
        <v>4.1327242859468374</v>
      </c>
      <c r="BM181" s="7">
        <f t="shared" si="276"/>
        <v>0</v>
      </c>
      <c r="BN181" s="7">
        <f t="shared" si="276"/>
        <v>0</v>
      </c>
      <c r="BO181" s="7">
        <f t="shared" si="276"/>
        <v>0.4330967755888479</v>
      </c>
      <c r="BP181" s="9">
        <f t="shared" si="276"/>
        <v>0</v>
      </c>
      <c r="BQ181" s="9">
        <f t="shared" si="276"/>
        <v>4.5563675655460725E-2</v>
      </c>
      <c r="BR181" s="9">
        <f t="shared" si="273"/>
        <v>0</v>
      </c>
      <c r="BS181" s="10">
        <f t="shared" si="273"/>
        <v>3.3648567360622457E-3</v>
      </c>
      <c r="BT181" s="10">
        <f t="shared" si="273"/>
        <v>3.0603008399673198E-3</v>
      </c>
      <c r="BU181" s="10">
        <f t="shared" si="273"/>
        <v>1.0600272758479906E-2</v>
      </c>
      <c r="BV181" s="13">
        <f t="shared" si="273"/>
        <v>0</v>
      </c>
      <c r="BX181" s="72">
        <f t="shared" si="280"/>
        <v>3.2965077125799998E-2</v>
      </c>
      <c r="BY181" s="72">
        <f t="shared" si="280"/>
        <v>1.28946707355E-2</v>
      </c>
      <c r="BZ181" s="72">
        <f t="shared" si="280"/>
        <v>-2.4761861596165703E-2</v>
      </c>
      <c r="CA181" s="9">
        <f t="shared" si="280"/>
        <v>4.0882098083099998E-2</v>
      </c>
      <c r="CB181" s="9">
        <f t="shared" si="280"/>
        <v>3.3703572735589722E-2</v>
      </c>
      <c r="CC181" s="9">
        <f t="shared" si="277"/>
        <v>4.7598586287999997E-2</v>
      </c>
      <c r="CD181" s="10">
        <f t="shared" si="277"/>
        <v>1.5858710275999999E-2</v>
      </c>
      <c r="CE181" s="10">
        <f t="shared" si="277"/>
        <v>1.95169452503E-2</v>
      </c>
      <c r="CF181" s="10">
        <f t="shared" si="277"/>
        <v>1.8361421647400001E-2</v>
      </c>
      <c r="CG181" s="13">
        <f t="shared" si="277"/>
        <v>2.6911600887700001E-2</v>
      </c>
      <c r="CI181" s="31">
        <f t="shared" si="306"/>
        <v>4.5342263882242042</v>
      </c>
      <c r="CJ181" s="31">
        <f t="shared" si="306"/>
        <v>3.5930236788691872</v>
      </c>
      <c r="CK181" s="31">
        <f t="shared" si="306"/>
        <v>1.1309925978233561</v>
      </c>
      <c r="CL181" s="32">
        <f t="shared" si="306"/>
        <v>4.9291531869527612</v>
      </c>
      <c r="CM181" s="32">
        <f t="shared" si="306"/>
        <v>2.0185206055879421</v>
      </c>
      <c r="CN181" s="32">
        <f t="shared" si="306"/>
        <v>4.63680538981267</v>
      </c>
      <c r="CO181" s="33">
        <f t="shared" si="306"/>
        <v>4.2375328613569403</v>
      </c>
      <c r="CP181" s="33">
        <f t="shared" si="306"/>
        <v>3.1191031273427199</v>
      </c>
      <c r="CQ181" s="33">
        <f t="shared" si="306"/>
        <v>2.2321750637255731</v>
      </c>
      <c r="CR181" s="34">
        <f t="shared" si="306"/>
        <v>4.0390878703119286</v>
      </c>
      <c r="CT181" s="31">
        <f>MAX(CI$17:CI181)</f>
        <v>4.5342263882242042</v>
      </c>
      <c r="CU181" s="31">
        <f>MAX(CJ$17:CJ181)</f>
        <v>3.5930236788691872</v>
      </c>
      <c r="CV181" s="31">
        <f>MAX(CK$17:CK181)</f>
        <v>1.3129890917897336</v>
      </c>
      <c r="CW181" s="32">
        <f>MAX(CL$17:CL181)</f>
        <v>4.9291531869527612</v>
      </c>
      <c r="CX181" s="32">
        <f>MAX(CM$17:CM181)</f>
        <v>2.1220964217451215</v>
      </c>
      <c r="CY181" s="32">
        <f>MAX(CN$17:CN181)</f>
        <v>4.63680538981267</v>
      </c>
      <c r="CZ181" s="33">
        <f>MAX(CO$17:CO181)</f>
        <v>4.2518396927878737</v>
      </c>
      <c r="DA181" s="33">
        <f>MAX(CP$17:CP181)</f>
        <v>3.128677822711551</v>
      </c>
      <c r="DB181" s="33">
        <f>MAX(CQ$17:CQ181)</f>
        <v>2.2560902355905768</v>
      </c>
      <c r="DC181" s="34">
        <f>MAX(CR$17:CR181)</f>
        <v>4.0390878703119286</v>
      </c>
      <c r="DE181" s="7">
        <f t="shared" si="278"/>
        <v>0</v>
      </c>
      <c r="DF181" s="7">
        <f t="shared" si="278"/>
        <v>0</v>
      </c>
      <c r="DG181" s="7">
        <f t="shared" si="278"/>
        <v>0.13861234271055387</v>
      </c>
      <c r="DH181" s="9">
        <f t="shared" si="278"/>
        <v>0</v>
      </c>
      <c r="DI181" s="9">
        <f t="shared" si="278"/>
        <v>4.8808251640141326E-2</v>
      </c>
      <c r="DJ181" s="9">
        <f t="shared" si="274"/>
        <v>0</v>
      </c>
      <c r="DK181" s="10">
        <f t="shared" si="274"/>
        <v>3.3648567360620714E-3</v>
      </c>
      <c r="DL181" s="10">
        <f t="shared" si="274"/>
        <v>3.0603008399672782E-3</v>
      </c>
      <c r="DM181" s="10">
        <f t="shared" si="274"/>
        <v>1.0600272758480078E-2</v>
      </c>
      <c r="DN181" s="13">
        <f t="shared" si="274"/>
        <v>0</v>
      </c>
      <c r="DP181" s="31">
        <f t="shared" si="252"/>
        <v>1</v>
      </c>
      <c r="DQ181" s="31">
        <f t="shared" si="253"/>
        <v>1</v>
      </c>
      <c r="DR181" s="31">
        <f t="shared" si="254"/>
        <v>0.46631280808295617</v>
      </c>
      <c r="DS181" s="32">
        <f t="shared" si="255"/>
        <v>1</v>
      </c>
      <c r="DT181" s="32">
        <f t="shared" si="256"/>
        <v>0.65561111568051178</v>
      </c>
      <c r="DU181" s="32">
        <f t="shared" si="257"/>
        <v>1</v>
      </c>
      <c r="DV181" s="33">
        <f t="shared" si="258"/>
        <v>1</v>
      </c>
      <c r="DW181" s="33">
        <f t="shared" si="259"/>
        <v>1</v>
      </c>
      <c r="DX181" s="33">
        <f t="shared" si="260"/>
        <v>1</v>
      </c>
      <c r="DY181" s="34">
        <f t="shared" si="261"/>
        <v>1</v>
      </c>
      <c r="EA181" s="72">
        <f t="shared" ref="EA181:EJ181" si="309">STDEV(U169:U180)*SQRT(12)</f>
        <v>4.7132668807653898E-2</v>
      </c>
      <c r="EB181" s="72">
        <f t="shared" si="309"/>
        <v>1.7083352389831042E-2</v>
      </c>
      <c r="EC181" s="72">
        <f t="shared" si="309"/>
        <v>0.11536437522337693</v>
      </c>
      <c r="ED181" s="74">
        <f t="shared" si="309"/>
        <v>2.4188874656982828E-2</v>
      </c>
      <c r="EE181" s="74">
        <f t="shared" si="309"/>
        <v>0.12771379371704036</v>
      </c>
      <c r="EF181" s="74">
        <f t="shared" si="309"/>
        <v>5.6600784240407653E-2</v>
      </c>
      <c r="EG181" s="75">
        <f t="shared" si="309"/>
        <v>4.3097923697104856E-2</v>
      </c>
      <c r="EH181" s="75">
        <f t="shared" si="309"/>
        <v>2.9945343084301353E-2</v>
      </c>
      <c r="EI181" s="75">
        <f t="shared" si="309"/>
        <v>3.1958744432476226E-2</v>
      </c>
      <c r="EJ181" s="76">
        <f t="shared" si="309"/>
        <v>3.8338690853072545E-2</v>
      </c>
    </row>
    <row r="182" spans="1:140" x14ac:dyDescent="0.25">
      <c r="A182" s="3">
        <v>39386</v>
      </c>
      <c r="B182" s="4"/>
      <c r="C182" s="22">
        <v>3.2000000000000002E-3</v>
      </c>
      <c r="D182" s="22"/>
      <c r="E182" s="22">
        <v>2.2599999999999999E-2</v>
      </c>
      <c r="F182" s="22">
        <v>8.9999999999999998E-4</v>
      </c>
      <c r="G182" s="22">
        <v>-1.9199999999999998E-2</v>
      </c>
      <c r="H182" s="22">
        <v>4.8899999999999999E-2</v>
      </c>
      <c r="J182" s="7">
        <v>3.7205867570899998E-2</v>
      </c>
      <c r="K182" s="7">
        <v>1.4880114703599999E-2</v>
      </c>
      <c r="L182" s="7">
        <v>-2.5015034205800001E-2</v>
      </c>
      <c r="M182" s="9">
        <v>2.7024150562199999E-2</v>
      </c>
      <c r="N182" s="9">
        <v>4.0423060969699998E-2</v>
      </c>
      <c r="O182" s="9">
        <v>5.4704809237899998E-2</v>
      </c>
      <c r="P182" s="10">
        <v>2.8935842809299998E-2</v>
      </c>
      <c r="Q182" s="10">
        <v>2.1622088127800001E-2</v>
      </c>
      <c r="R182" s="10">
        <v>1.13883445292E-2</v>
      </c>
      <c r="S182" s="13">
        <v>3.1494455281500001E-2</v>
      </c>
      <c r="T182" s="27"/>
      <c r="U182" s="7">
        <f t="shared" si="240"/>
        <v>3.4005867570899996E-2</v>
      </c>
      <c r="V182" s="7">
        <f t="shared" si="240"/>
        <v>1.16801147036E-2</v>
      </c>
      <c r="W182" s="7">
        <f t="shared" si="240"/>
        <v>-2.8215034205800002E-2</v>
      </c>
      <c r="X182" s="9">
        <f t="shared" si="240"/>
        <v>2.3824150562199997E-2</v>
      </c>
      <c r="Y182" s="9">
        <f t="shared" si="240"/>
        <v>3.7223060969699996E-2</v>
      </c>
      <c r="Z182" s="9">
        <f t="shared" si="238"/>
        <v>5.1504809237899997E-2</v>
      </c>
      <c r="AA182" s="10">
        <f t="shared" si="238"/>
        <v>2.5735842809299997E-2</v>
      </c>
      <c r="AB182" s="10">
        <f t="shared" si="238"/>
        <v>1.8422088127799999E-2</v>
      </c>
      <c r="AC182" s="10">
        <f t="shared" si="238"/>
        <v>8.1883445292E-3</v>
      </c>
      <c r="AD182" s="13">
        <f t="shared" si="238"/>
        <v>2.82944552815E-2</v>
      </c>
      <c r="AF182" s="7">
        <f t="shared" si="251"/>
        <v>2.0957498053957534E-2</v>
      </c>
      <c r="AG182" s="7">
        <f t="shared" si="241"/>
        <v>6.4546662370317791E-3</v>
      </c>
      <c r="AH182" s="7">
        <f t="shared" si="242"/>
        <v>-8.4618173242228603E-3</v>
      </c>
      <c r="AI182" s="9">
        <f t="shared" si="243"/>
        <v>1.4115954707530874E-2</v>
      </c>
      <c r="AJ182" s="9">
        <f t="shared" si="244"/>
        <v>3.5896950674433936E-2</v>
      </c>
      <c r="AK182" s="9">
        <f t="shared" si="245"/>
        <v>3.7855675665872737E-2</v>
      </c>
      <c r="AL182" s="10">
        <f t="shared" si="246"/>
        <v>1.6293947569426384E-2</v>
      </c>
      <c r="AM182" s="10">
        <f t="shared" si="247"/>
        <v>1.1788019471574837E-2</v>
      </c>
      <c r="AN182" s="10">
        <f t="shared" si="248"/>
        <v>4.1149957926712097E-3</v>
      </c>
      <c r="AO182" s="13">
        <f t="shared" si="249"/>
        <v>1.871752460218231E-2</v>
      </c>
      <c r="AQ182" s="31">
        <f t="shared" si="305"/>
        <v>4.9504939774001366</v>
      </c>
      <c r="AR182" s="31">
        <f t="shared" si="305"/>
        <v>3.6464882833435115</v>
      </c>
      <c r="AS182" s="31">
        <f t="shared" si="305"/>
        <v>0.68406159346959983</v>
      </c>
      <c r="AT182" s="32">
        <f t="shared" si="305"/>
        <v>5.8802276721930564</v>
      </c>
      <c r="AU182" s="32">
        <f t="shared" si="305"/>
        <v>2.3570065261591857</v>
      </c>
      <c r="AV182" s="32">
        <f t="shared" si="305"/>
        <v>3.7272933833751036</v>
      </c>
      <c r="AW182" s="33">
        <f t="shared" si="305"/>
        <v>4.7544068934167285</v>
      </c>
      <c r="AX182" s="33">
        <f t="shared" si="305"/>
        <v>3.2202177446998625</v>
      </c>
      <c r="AY182" s="33">
        <f t="shared" si="305"/>
        <v>2.2861158469994942</v>
      </c>
      <c r="AZ182" s="34">
        <f t="shared" si="305"/>
        <v>4.2628821861613586</v>
      </c>
      <c r="BB182" s="31">
        <f>MAX(AQ$17:AQ182)</f>
        <v>4.9504939774001366</v>
      </c>
      <c r="BC182" s="31">
        <f>MAX(AR$17:AR182)</f>
        <v>3.6464882833435115</v>
      </c>
      <c r="BD182" s="31">
        <f>MAX(AS$17:AS182)</f>
        <v>1.2376229712026849</v>
      </c>
      <c r="BE182" s="32">
        <f>MAX(AT$17:AT182)</f>
        <v>5.8802276721930564</v>
      </c>
      <c r="BF182" s="32">
        <f>MAX(AU$17:AU182)</f>
        <v>2.3735799004737612</v>
      </c>
      <c r="BG182" s="32">
        <f>MAX(AV$17:AV182)</f>
        <v>3.7272933833751036</v>
      </c>
      <c r="BH182" s="33">
        <f>MAX(AW$17:AW182)</f>
        <v>4.7544068934167285</v>
      </c>
      <c r="BI182" s="33">
        <f>MAX(AX$17:AX182)</f>
        <v>3.2202177446998625</v>
      </c>
      <c r="BJ182" s="33">
        <f>MAX(AY$17:AY182)</f>
        <v>2.2861158469994942</v>
      </c>
      <c r="BK182" s="34">
        <f>MAX(AZ$17:AZ182)</f>
        <v>4.2628821861613586</v>
      </c>
      <c r="BM182" s="7">
        <f t="shared" si="276"/>
        <v>0</v>
      </c>
      <c r="BN182" s="7">
        <f t="shared" si="276"/>
        <v>0</v>
      </c>
      <c r="BO182" s="7">
        <f t="shared" si="276"/>
        <v>0.44727787913887113</v>
      </c>
      <c r="BP182" s="9">
        <f t="shared" si="276"/>
        <v>0</v>
      </c>
      <c r="BQ182" s="9">
        <f t="shared" si="276"/>
        <v>6.9824379247850465E-3</v>
      </c>
      <c r="BR182" s="9">
        <f t="shared" si="273"/>
        <v>0</v>
      </c>
      <c r="BS182" s="10">
        <f t="shared" si="273"/>
        <v>0</v>
      </c>
      <c r="BT182" s="10">
        <f t="shared" si="273"/>
        <v>0</v>
      </c>
      <c r="BU182" s="10">
        <f t="shared" si="273"/>
        <v>0</v>
      </c>
      <c r="BV182" s="13">
        <f t="shared" si="273"/>
        <v>0</v>
      </c>
      <c r="BX182" s="72">
        <f t="shared" si="280"/>
        <v>3.7205867570899998E-2</v>
      </c>
      <c r="BY182" s="72">
        <f t="shared" si="280"/>
        <v>1.4880114703599999E-2</v>
      </c>
      <c r="BZ182" s="72">
        <f t="shared" si="280"/>
        <v>-9.9570318306632603E-3</v>
      </c>
      <c r="CA182" s="9">
        <f t="shared" si="280"/>
        <v>2.7024150562199999E-2</v>
      </c>
      <c r="CB182" s="9">
        <f t="shared" si="280"/>
        <v>2.760385253138873E-2</v>
      </c>
      <c r="CC182" s="9">
        <f t="shared" si="277"/>
        <v>5.4704809237899998E-2</v>
      </c>
      <c r="CD182" s="10">
        <f t="shared" si="277"/>
        <v>2.8935842809299998E-2</v>
      </c>
      <c r="CE182" s="10">
        <f t="shared" si="277"/>
        <v>2.1622088127800001E-2</v>
      </c>
      <c r="CF182" s="10">
        <f t="shared" si="277"/>
        <v>1.13883445292E-2</v>
      </c>
      <c r="CG182" s="13">
        <f t="shared" si="277"/>
        <v>3.1494455281500001E-2</v>
      </c>
      <c r="CI182" s="31">
        <f t="shared" si="306"/>
        <v>4.7029262147609536</v>
      </c>
      <c r="CJ182" s="31">
        <f t="shared" si="306"/>
        <v>3.6464882833435115</v>
      </c>
      <c r="CK182" s="31">
        <f t="shared" si="306"/>
        <v>1.1197312685265846</v>
      </c>
      <c r="CL182" s="32">
        <f t="shared" si="306"/>
        <v>5.0623593648211207</v>
      </c>
      <c r="CM182" s="32">
        <f t="shared" si="306"/>
        <v>2.0742395507161611</v>
      </c>
      <c r="CN182" s="32">
        <f t="shared" si="306"/>
        <v>4.8904609441356381</v>
      </c>
      <c r="CO182" s="33">
        <f t="shared" si="306"/>
        <v>4.3601494461324082</v>
      </c>
      <c r="CP182" s="33">
        <f t="shared" si="306"/>
        <v>3.1865446500418209</v>
      </c>
      <c r="CQ182" s="33">
        <f t="shared" si="306"/>
        <v>2.2575958424007689</v>
      </c>
      <c r="CR182" s="34">
        <f t="shared" si="306"/>
        <v>4.1662967426215163</v>
      </c>
      <c r="CT182" s="31">
        <f>MAX(CI$17:CI182)</f>
        <v>4.7029262147609536</v>
      </c>
      <c r="CU182" s="31">
        <f>MAX(CJ$17:CJ182)</f>
        <v>3.6464882833435115</v>
      </c>
      <c r="CV182" s="31">
        <f>MAX(CK$17:CK182)</f>
        <v>1.3129890917897336</v>
      </c>
      <c r="CW182" s="32">
        <f>MAX(CL$17:CL182)</f>
        <v>5.0623593648211207</v>
      </c>
      <c r="CX182" s="32">
        <f>MAX(CM$17:CM182)</f>
        <v>2.1220964217451215</v>
      </c>
      <c r="CY182" s="32">
        <f>MAX(CN$17:CN182)</f>
        <v>4.8904609441356381</v>
      </c>
      <c r="CZ182" s="33">
        <f>MAX(CO$17:CO182)</f>
        <v>4.3601494461324082</v>
      </c>
      <c r="DA182" s="33">
        <f>MAX(CP$17:CP182)</f>
        <v>3.1865446500418209</v>
      </c>
      <c r="DB182" s="33">
        <f>MAX(CQ$17:CQ182)</f>
        <v>2.2575958424007689</v>
      </c>
      <c r="DC182" s="34">
        <f>MAX(CR$17:CR182)</f>
        <v>4.1662967426215163</v>
      </c>
      <c r="DE182" s="7">
        <f t="shared" si="278"/>
        <v>0</v>
      </c>
      <c r="DF182" s="7">
        <f t="shared" si="278"/>
        <v>0</v>
      </c>
      <c r="DG182" s="7">
        <f t="shared" si="278"/>
        <v>0.14718920703272526</v>
      </c>
      <c r="DH182" s="9">
        <f t="shared" si="278"/>
        <v>0</v>
      </c>
      <c r="DI182" s="9">
        <f t="shared" si="278"/>
        <v>2.2551694889342007E-2</v>
      </c>
      <c r="DJ182" s="9">
        <f t="shared" si="274"/>
        <v>0</v>
      </c>
      <c r="DK182" s="10">
        <f t="shared" si="274"/>
        <v>0</v>
      </c>
      <c r="DL182" s="10">
        <f t="shared" si="274"/>
        <v>0</v>
      </c>
      <c r="DM182" s="10">
        <f t="shared" si="274"/>
        <v>0</v>
      </c>
      <c r="DN182" s="13">
        <f t="shared" si="274"/>
        <v>0</v>
      </c>
      <c r="DP182" s="31">
        <f t="shared" si="252"/>
        <v>1</v>
      </c>
      <c r="DQ182" s="31">
        <f t="shared" si="253"/>
        <v>1</v>
      </c>
      <c r="DR182" s="31">
        <f t="shared" si="254"/>
        <v>0.42254926811476023</v>
      </c>
      <c r="DS182" s="32">
        <f t="shared" si="255"/>
        <v>1</v>
      </c>
      <c r="DT182" s="32">
        <f t="shared" si="256"/>
        <v>0.6854430925168884</v>
      </c>
      <c r="DU182" s="32">
        <f t="shared" si="257"/>
        <v>1</v>
      </c>
      <c r="DV182" s="33">
        <f t="shared" si="258"/>
        <v>1</v>
      </c>
      <c r="DW182" s="33">
        <f t="shared" si="259"/>
        <v>1</v>
      </c>
      <c r="DX182" s="33">
        <f t="shared" si="260"/>
        <v>1</v>
      </c>
      <c r="DY182" s="34">
        <f t="shared" si="261"/>
        <v>1</v>
      </c>
      <c r="EA182" s="72">
        <f t="shared" ref="EA182:EJ182" si="310">STDEV(U170:U181)*SQRT(12)</f>
        <v>5.0271429259997447E-2</v>
      </c>
      <c r="EB182" s="72">
        <f t="shared" si="310"/>
        <v>1.804136356550784E-2</v>
      </c>
      <c r="EC182" s="72">
        <f t="shared" si="310"/>
        <v>0.12054672634116978</v>
      </c>
      <c r="ED182" s="74">
        <f t="shared" si="310"/>
        <v>3.7984420859888825E-2</v>
      </c>
      <c r="EE182" s="74">
        <f t="shared" si="310"/>
        <v>0.13492406500243589</v>
      </c>
      <c r="EF182" s="74">
        <f t="shared" si="310"/>
        <v>6.1783840614108292E-2</v>
      </c>
      <c r="EG182" s="75">
        <f t="shared" si="310"/>
        <v>4.2467419618438813E-2</v>
      </c>
      <c r="EH182" s="75">
        <f t="shared" si="310"/>
        <v>3.2984277838249525E-2</v>
      </c>
      <c r="EI182" s="75">
        <f t="shared" si="310"/>
        <v>3.5724837900328578E-2</v>
      </c>
      <c r="EJ182" s="76">
        <f t="shared" si="310"/>
        <v>4.0552729667737229E-2</v>
      </c>
    </row>
    <row r="183" spans="1:140" x14ac:dyDescent="0.25">
      <c r="A183" s="3">
        <v>39416</v>
      </c>
      <c r="B183" s="4"/>
      <c r="C183" s="22">
        <v>3.4000000000000002E-3</v>
      </c>
      <c r="D183" s="22"/>
      <c r="E183" s="22">
        <v>-5.2699999999999997E-2</v>
      </c>
      <c r="F183" s="22">
        <v>-2.7300000000000001E-2</v>
      </c>
      <c r="G183" s="22">
        <v>-1.0200000000000001E-2</v>
      </c>
      <c r="H183" s="22">
        <v>8.8999999999999999E-3</v>
      </c>
      <c r="J183" s="7">
        <v>-1.7259600968E-2</v>
      </c>
      <c r="K183" s="7">
        <v>5.4781159222200004E-3</v>
      </c>
      <c r="L183" s="7">
        <v>0.102926051265</v>
      </c>
      <c r="M183" s="9">
        <v>-1.8306606652099999E-3</v>
      </c>
      <c r="N183" s="9">
        <v>-9.6551323090900004E-3</v>
      </c>
      <c r="O183" s="9">
        <v>-1.8662657893399999E-2</v>
      </c>
      <c r="P183" s="10">
        <v>-1.6919329574000001E-2</v>
      </c>
      <c r="Q183" s="10">
        <v>-1.4949361886899999E-2</v>
      </c>
      <c r="R183" s="10">
        <v>-2.6557672148099999E-3</v>
      </c>
      <c r="S183" s="13">
        <v>-1.21960990306E-2</v>
      </c>
      <c r="T183" s="27"/>
      <c r="U183" s="7">
        <f t="shared" si="240"/>
        <v>-2.0659600968E-2</v>
      </c>
      <c r="V183" s="7">
        <f t="shared" si="240"/>
        <v>2.0781159222200002E-3</v>
      </c>
      <c r="W183" s="7">
        <f t="shared" si="240"/>
        <v>9.9526051264999998E-2</v>
      </c>
      <c r="X183" s="9">
        <f t="shared" si="240"/>
        <v>-5.2306606652099998E-3</v>
      </c>
      <c r="Y183" s="9">
        <f t="shared" si="240"/>
        <v>-1.3055132309090001E-2</v>
      </c>
      <c r="Z183" s="9">
        <f t="shared" si="238"/>
        <v>-2.2062657893399999E-2</v>
      </c>
      <c r="AA183" s="10">
        <f t="shared" si="238"/>
        <v>-2.0319329574000001E-2</v>
      </c>
      <c r="AB183" s="10">
        <f t="shared" si="238"/>
        <v>-1.8349361886899999E-2</v>
      </c>
      <c r="AC183" s="10">
        <f t="shared" si="238"/>
        <v>-6.0557672148099997E-3</v>
      </c>
      <c r="AD183" s="13">
        <f t="shared" si="238"/>
        <v>-1.55960990306E-2</v>
      </c>
      <c r="AF183" s="7">
        <f t="shared" si="251"/>
        <v>9.0501109348771827E-4</v>
      </c>
      <c r="AG183" s="7">
        <f t="shared" si="241"/>
        <v>1.1266183564431976E-2</v>
      </c>
      <c r="AH183" s="7">
        <f t="shared" si="242"/>
        <v>5.477990817071636E-2</v>
      </c>
      <c r="AI183" s="9">
        <f t="shared" si="243"/>
        <v>-3.5411547310918697E-3</v>
      </c>
      <c r="AJ183" s="9">
        <f t="shared" si="244"/>
        <v>-1.9735511763196503E-2</v>
      </c>
      <c r="AK183" s="9">
        <f t="shared" si="245"/>
        <v>5.2659563458344535E-3</v>
      </c>
      <c r="AL183" s="10">
        <f t="shared" si="246"/>
        <v>-9.9035139708018461E-3</v>
      </c>
      <c r="AM183" s="10">
        <f t="shared" si="247"/>
        <v>-1.190256700257205E-2</v>
      </c>
      <c r="AN183" s="10">
        <f t="shared" si="248"/>
        <v>-4.7963118172698709E-4</v>
      </c>
      <c r="AO183" s="13">
        <f t="shared" si="249"/>
        <v>-3.231996697549552E-3</v>
      </c>
      <c r="AQ183" s="31">
        <f t="shared" si="305"/>
        <v>4.8650504267557233</v>
      </c>
      <c r="AR183" s="31">
        <f t="shared" si="305"/>
        <v>3.6664641688686839</v>
      </c>
      <c r="AS183" s="31">
        <f t="shared" si="305"/>
        <v>0.75446935210746946</v>
      </c>
      <c r="AT183" s="32">
        <f t="shared" si="305"/>
        <v>5.8694629706910932</v>
      </c>
      <c r="AU183" s="32">
        <f t="shared" si="305"/>
        <v>2.3342493162957303</v>
      </c>
      <c r="AV183" s="32">
        <f t="shared" si="305"/>
        <v>3.6577321820928406</v>
      </c>
      <c r="AW183" s="33">
        <f t="shared" si="305"/>
        <v>4.6739655162581135</v>
      </c>
      <c r="AX183" s="33">
        <f t="shared" si="305"/>
        <v>3.1720775442797273</v>
      </c>
      <c r="AY183" s="33">
        <f t="shared" si="305"/>
        <v>2.2800444554837753</v>
      </c>
      <c r="AZ183" s="34">
        <f t="shared" si="305"/>
        <v>4.2108916528631539</v>
      </c>
      <c r="BB183" s="31">
        <f>MAX(AQ$17:AQ183)</f>
        <v>4.9504939774001366</v>
      </c>
      <c r="BC183" s="31">
        <f>MAX(AR$17:AR183)</f>
        <v>3.6664641688686839</v>
      </c>
      <c r="BD183" s="31">
        <f>MAX(AS$17:AS183)</f>
        <v>1.2376229712026849</v>
      </c>
      <c r="BE183" s="32">
        <f>MAX(AT$17:AT183)</f>
        <v>5.8802276721930564</v>
      </c>
      <c r="BF183" s="32">
        <f>MAX(AU$17:AU183)</f>
        <v>2.3735799004737612</v>
      </c>
      <c r="BG183" s="32">
        <f>MAX(AV$17:AV183)</f>
        <v>3.7272933833751036</v>
      </c>
      <c r="BH183" s="33">
        <f>MAX(AW$17:AW183)</f>
        <v>4.7544068934167285</v>
      </c>
      <c r="BI183" s="33">
        <f>MAX(AX$17:AX183)</f>
        <v>3.2202177446998625</v>
      </c>
      <c r="BJ183" s="33">
        <f>MAX(AY$17:AY183)</f>
        <v>2.2861158469994942</v>
      </c>
      <c r="BK183" s="34">
        <f>MAX(AZ$17:AZ183)</f>
        <v>4.2628821861613586</v>
      </c>
      <c r="BM183" s="7">
        <f t="shared" si="276"/>
        <v>1.7259600967999954E-2</v>
      </c>
      <c r="BN183" s="7">
        <f t="shared" si="276"/>
        <v>0</v>
      </c>
      <c r="BO183" s="7">
        <f t="shared" si="276"/>
        <v>0.39038837379181907</v>
      </c>
      <c r="BP183" s="9">
        <f t="shared" si="276"/>
        <v>1.8306606652099984E-3</v>
      </c>
      <c r="BQ183" s="9">
        <f t="shared" si="276"/>
        <v>1.6570153871871187E-2</v>
      </c>
      <c r="BR183" s="9">
        <f t="shared" si="273"/>
        <v>1.8662657893400023E-2</v>
      </c>
      <c r="BS183" s="10">
        <f t="shared" si="273"/>
        <v>1.6919329573999973E-2</v>
      </c>
      <c r="BT183" s="10">
        <f t="shared" si="273"/>
        <v>1.4949361886900008E-2</v>
      </c>
      <c r="BU183" s="10">
        <f t="shared" si="273"/>
        <v>2.6557672148100186E-3</v>
      </c>
      <c r="BV183" s="13">
        <f t="shared" si="273"/>
        <v>1.2196099030600031E-2</v>
      </c>
      <c r="BX183" s="72">
        <f t="shared" si="280"/>
        <v>-1.7259600968E-2</v>
      </c>
      <c r="BY183" s="72">
        <f t="shared" si="280"/>
        <v>5.4781159222200004E-3</v>
      </c>
      <c r="BZ183" s="72">
        <f t="shared" si="280"/>
        <v>4.5454660120377854E-2</v>
      </c>
      <c r="CA183" s="9">
        <f t="shared" si="280"/>
        <v>-1.8306606652099995E-3</v>
      </c>
      <c r="CB183" s="9">
        <f t="shared" si="280"/>
        <v>-5.5485502631597954E-3</v>
      </c>
      <c r="CC183" s="9">
        <f t="shared" si="277"/>
        <v>-1.8662657893399999E-2</v>
      </c>
      <c r="CD183" s="10">
        <f t="shared" si="277"/>
        <v>-1.6919329574000001E-2</v>
      </c>
      <c r="CE183" s="10">
        <f t="shared" si="277"/>
        <v>-1.4949361886899999E-2</v>
      </c>
      <c r="CF183" s="10">
        <f t="shared" si="277"/>
        <v>-2.6557672148099995E-3</v>
      </c>
      <c r="CG183" s="13">
        <f t="shared" si="277"/>
        <v>-1.21960990306E-2</v>
      </c>
      <c r="CI183" s="31">
        <f t="shared" si="306"/>
        <v>4.6217555849122336</v>
      </c>
      <c r="CJ183" s="31">
        <f t="shared" si="306"/>
        <v>3.6664641688686839</v>
      </c>
      <c r="CK183" s="31">
        <f t="shared" si="306"/>
        <v>1.1706282727636199</v>
      </c>
      <c r="CL183" s="32">
        <f t="shared" si="306"/>
        <v>5.0530919026587853</v>
      </c>
      <c r="CM183" s="32">
        <f t="shared" si="306"/>
        <v>2.0627305283111785</v>
      </c>
      <c r="CN183" s="32">
        <f t="shared" si="306"/>
        <v>4.7991919445942006</v>
      </c>
      <c r="CO183" s="33">
        <f t="shared" si="306"/>
        <v>4.2863786406614004</v>
      </c>
      <c r="CP183" s="33">
        <f t="shared" si="306"/>
        <v>3.1389078408995807</v>
      </c>
      <c r="CQ183" s="33">
        <f t="shared" si="306"/>
        <v>2.2516001933782297</v>
      </c>
      <c r="CR183" s="34">
        <f t="shared" si="306"/>
        <v>4.1154841749576381</v>
      </c>
      <c r="CT183" s="31">
        <f>MAX(CI$17:CI183)</f>
        <v>4.7029262147609536</v>
      </c>
      <c r="CU183" s="31">
        <f>MAX(CJ$17:CJ183)</f>
        <v>3.6664641688686839</v>
      </c>
      <c r="CV183" s="31">
        <f>MAX(CK$17:CK183)</f>
        <v>1.3129890917897336</v>
      </c>
      <c r="CW183" s="32">
        <f>MAX(CL$17:CL183)</f>
        <v>5.0623593648211207</v>
      </c>
      <c r="CX183" s="32">
        <f>MAX(CM$17:CM183)</f>
        <v>2.1220964217451215</v>
      </c>
      <c r="CY183" s="32">
        <f>MAX(CN$17:CN183)</f>
        <v>4.8904609441356381</v>
      </c>
      <c r="CZ183" s="33">
        <f>MAX(CO$17:CO183)</f>
        <v>4.3601494461324082</v>
      </c>
      <c r="DA183" s="33">
        <f>MAX(CP$17:CP183)</f>
        <v>3.1865446500418209</v>
      </c>
      <c r="DB183" s="33">
        <f>MAX(CQ$17:CQ183)</f>
        <v>2.2575958424007689</v>
      </c>
      <c r="DC183" s="34">
        <f>MAX(CR$17:CR183)</f>
        <v>4.1662967426215163</v>
      </c>
      <c r="DE183" s="7">
        <f t="shared" si="278"/>
        <v>1.725960096799985E-2</v>
      </c>
      <c r="DF183" s="7">
        <f t="shared" si="278"/>
        <v>0</v>
      </c>
      <c r="DG183" s="7">
        <f t="shared" si="278"/>
        <v>0.10842498229140793</v>
      </c>
      <c r="DH183" s="9">
        <f t="shared" si="278"/>
        <v>1.8306606652099843E-3</v>
      </c>
      <c r="DI183" s="9">
        <f t="shared" si="278"/>
        <v>2.7975115939888804E-2</v>
      </c>
      <c r="DJ183" s="9">
        <f t="shared" si="274"/>
        <v>1.866265789340003E-2</v>
      </c>
      <c r="DK183" s="10">
        <f t="shared" si="274"/>
        <v>1.6919329574000001E-2</v>
      </c>
      <c r="DL183" s="10">
        <f t="shared" si="274"/>
        <v>1.4949361886899942E-2</v>
      </c>
      <c r="DM183" s="10">
        <f t="shared" si="274"/>
        <v>2.6557672148099622E-3</v>
      </c>
      <c r="DN183" s="13">
        <f t="shared" si="274"/>
        <v>1.2196099030599998E-2</v>
      </c>
      <c r="DP183" s="31">
        <f t="shared" si="252"/>
        <v>1</v>
      </c>
      <c r="DQ183" s="31">
        <f t="shared" si="253"/>
        <v>1</v>
      </c>
      <c r="DR183" s="31">
        <f t="shared" si="254"/>
        <v>0.54974063870804613</v>
      </c>
      <c r="DS183" s="32">
        <f t="shared" si="255"/>
        <v>1</v>
      </c>
      <c r="DT183" s="32">
        <f t="shared" si="256"/>
        <v>0.65429785226720227</v>
      </c>
      <c r="DU183" s="32">
        <f t="shared" si="257"/>
        <v>1</v>
      </c>
      <c r="DV183" s="33">
        <f t="shared" si="258"/>
        <v>1</v>
      </c>
      <c r="DW183" s="33">
        <f t="shared" si="259"/>
        <v>1</v>
      </c>
      <c r="DX183" s="33">
        <f t="shared" si="260"/>
        <v>1</v>
      </c>
      <c r="DY183" s="34">
        <f t="shared" si="261"/>
        <v>1</v>
      </c>
      <c r="EA183" s="72">
        <f t="shared" ref="EA183:EJ183" si="311">STDEV(U171:U182)*SQRT(12)</f>
        <v>5.5273204683372407E-2</v>
      </c>
      <c r="EB183" s="72">
        <f t="shared" si="311"/>
        <v>1.9583199754679932E-2</v>
      </c>
      <c r="EC183" s="72">
        <f t="shared" si="311"/>
        <v>0.11616084884368713</v>
      </c>
      <c r="ED183" s="74">
        <f t="shared" si="311"/>
        <v>4.0550329111534361E-2</v>
      </c>
      <c r="EE183" s="74">
        <f t="shared" si="311"/>
        <v>0.13858361454064583</v>
      </c>
      <c r="EF183" s="74">
        <f t="shared" si="311"/>
        <v>7.1570358209151544E-2</v>
      </c>
      <c r="EG183" s="75">
        <f t="shared" si="311"/>
        <v>4.4719214371556806E-2</v>
      </c>
      <c r="EH183" s="75">
        <f t="shared" si="311"/>
        <v>3.6632136809700268E-2</v>
      </c>
      <c r="EI183" s="75">
        <f t="shared" si="311"/>
        <v>3.6520736829297379E-2</v>
      </c>
      <c r="EJ183" s="76">
        <f t="shared" si="311"/>
        <v>4.5005940319494814E-2</v>
      </c>
    </row>
    <row r="184" spans="1:140" x14ac:dyDescent="0.25">
      <c r="A184" s="3">
        <v>39447</v>
      </c>
      <c r="B184" s="4"/>
      <c r="C184" s="22">
        <v>2.7000000000000001E-3</v>
      </c>
      <c r="D184" s="22"/>
      <c r="E184" s="22">
        <v>-6.9999999999999993E-3</v>
      </c>
      <c r="F184" s="22">
        <v>7.000000000000001E-4</v>
      </c>
      <c r="G184" s="22">
        <v>-5.0000000000000001E-4</v>
      </c>
      <c r="H184" s="22">
        <v>6.5100000000000005E-2</v>
      </c>
      <c r="J184" s="7">
        <v>3.8243259164700001E-3</v>
      </c>
      <c r="K184" s="7">
        <v>4.42911069529E-3</v>
      </c>
      <c r="L184" s="7">
        <v>2.6105859415499999E-4</v>
      </c>
      <c r="M184" s="9">
        <v>1.46513664648E-2</v>
      </c>
      <c r="N184" s="9">
        <v>2.8314054213299999E-3</v>
      </c>
      <c r="O184" s="9">
        <v>1.27836649556E-2</v>
      </c>
      <c r="P184" s="10">
        <v>2.7653902334500002E-3</v>
      </c>
      <c r="Q184" s="10">
        <v>-4.3816600173499998E-3</v>
      </c>
      <c r="R184" s="10">
        <v>1.7105259116499999E-3</v>
      </c>
      <c r="S184" s="13">
        <v>4.2697218340300002E-3</v>
      </c>
      <c r="T184" s="27"/>
      <c r="U184" s="7">
        <f t="shared" si="240"/>
        <v>1.12432591647E-3</v>
      </c>
      <c r="V184" s="7">
        <f t="shared" si="240"/>
        <v>1.7291106952899999E-3</v>
      </c>
      <c r="W184" s="7">
        <f t="shared" si="240"/>
        <v>-2.438941405845E-3</v>
      </c>
      <c r="X184" s="9">
        <f t="shared" si="240"/>
        <v>1.1951366464799999E-2</v>
      </c>
      <c r="Y184" s="9">
        <f t="shared" si="240"/>
        <v>1.3140542132999977E-4</v>
      </c>
      <c r="Z184" s="9">
        <f t="shared" si="238"/>
        <v>1.0083664955600001E-2</v>
      </c>
      <c r="AA184" s="10">
        <f t="shared" si="238"/>
        <v>6.5390233450000022E-5</v>
      </c>
      <c r="AB184" s="10">
        <f t="shared" si="238"/>
        <v>-7.0816600173499999E-3</v>
      </c>
      <c r="AC184" s="10">
        <f t="shared" si="238"/>
        <v>-9.8947408835000023E-4</v>
      </c>
      <c r="AD184" s="13">
        <f t="shared" si="238"/>
        <v>1.5697218340300001E-3</v>
      </c>
      <c r="AF184" s="7">
        <f t="shared" si="251"/>
        <v>1.682121800875922E-3</v>
      </c>
      <c r="AG184" s="7">
        <f t="shared" si="241"/>
        <v>2.1695331028239546E-3</v>
      </c>
      <c r="AH184" s="7">
        <f t="shared" si="242"/>
        <v>-8.0400546077403559E-3</v>
      </c>
      <c r="AI184" s="9">
        <f t="shared" si="243"/>
        <v>6.7235420968254668E-3</v>
      </c>
      <c r="AJ184" s="9">
        <f t="shared" si="244"/>
        <v>-3.2994375047684264E-3</v>
      </c>
      <c r="AK184" s="9">
        <f t="shared" si="245"/>
        <v>1.2542650045104568E-2</v>
      </c>
      <c r="AL184" s="10">
        <f t="shared" si="246"/>
        <v>-1.5705522712984562E-3</v>
      </c>
      <c r="AM184" s="10">
        <f t="shared" si="247"/>
        <v>-8.573715913942067E-3</v>
      </c>
      <c r="AN184" s="10">
        <f t="shared" si="248"/>
        <v>-1.2696654652438722E-3</v>
      </c>
      <c r="AO184" s="13">
        <f t="shared" si="249"/>
        <v>6.1768593779460692E-4</v>
      </c>
      <c r="AQ184" s="31">
        <f t="shared" si="305"/>
        <v>4.8836559651876987</v>
      </c>
      <c r="AR184" s="31">
        <f t="shared" si="305"/>
        <v>3.6827033445329178</v>
      </c>
      <c r="AS184" s="31">
        <f t="shared" si="305"/>
        <v>0.7546663128158636</v>
      </c>
      <c r="AT184" s="32">
        <f t="shared" si="305"/>
        <v>5.9554586236262619</v>
      </c>
      <c r="AU184" s="32">
        <f t="shared" si="305"/>
        <v>2.3408585224646261</v>
      </c>
      <c r="AV184" s="32">
        <f t="shared" si="305"/>
        <v>3.7044914048060309</v>
      </c>
      <c r="AW184" s="33">
        <f t="shared" si="305"/>
        <v>4.6868908548482553</v>
      </c>
      <c r="AX184" s="33">
        <f t="shared" si="305"/>
        <v>3.1581785789320231</v>
      </c>
      <c r="AY184" s="33">
        <f t="shared" si="305"/>
        <v>2.2839445306045945</v>
      </c>
      <c r="AZ184" s="34">
        <f t="shared" si="305"/>
        <v>4.2288709888941183</v>
      </c>
      <c r="BB184" s="31">
        <f>MAX(AQ$17:AQ184)</f>
        <v>4.9504939774001366</v>
      </c>
      <c r="BC184" s="31">
        <f>MAX(AR$17:AR184)</f>
        <v>3.6827033445329178</v>
      </c>
      <c r="BD184" s="31">
        <f>MAX(AS$17:AS184)</f>
        <v>1.2376229712026849</v>
      </c>
      <c r="BE184" s="32">
        <f>MAX(AT$17:AT184)</f>
        <v>5.9554586236262619</v>
      </c>
      <c r="BF184" s="32">
        <f>MAX(AU$17:AU184)</f>
        <v>2.3735799004737612</v>
      </c>
      <c r="BG184" s="32">
        <f>MAX(AV$17:AV184)</f>
        <v>3.7272933833751036</v>
      </c>
      <c r="BH184" s="33">
        <f>MAX(AW$17:AW184)</f>
        <v>4.7544068934167285</v>
      </c>
      <c r="BI184" s="33">
        <f>MAX(AX$17:AX184)</f>
        <v>3.2202177446998625</v>
      </c>
      <c r="BJ184" s="33">
        <f>MAX(AY$17:AY184)</f>
        <v>2.2861158469994942</v>
      </c>
      <c r="BK184" s="34">
        <f>MAX(AZ$17:AZ184)</f>
        <v>4.2628821861613586</v>
      </c>
      <c r="BM184" s="7">
        <f t="shared" si="276"/>
        <v>1.3501281390819788E-2</v>
      </c>
      <c r="BN184" s="7">
        <f t="shared" si="276"/>
        <v>0</v>
      </c>
      <c r="BO184" s="7">
        <f t="shared" si="276"/>
        <v>0.39022922943770066</v>
      </c>
      <c r="BP184" s="9">
        <f t="shared" si="276"/>
        <v>0</v>
      </c>
      <c r="BQ184" s="9">
        <f t="shared" si="276"/>
        <v>1.3785665274046174E-2</v>
      </c>
      <c r="BR184" s="9">
        <f t="shared" si="273"/>
        <v>6.1175701034902972E-3</v>
      </c>
      <c r="BS184" s="10">
        <f t="shared" si="273"/>
        <v>1.4200727889310538E-2</v>
      </c>
      <c r="BT184" s="10">
        <f t="shared" si="273"/>
        <v>1.926551888298526E-2</v>
      </c>
      <c r="BU184" s="10">
        <f t="shared" si="273"/>
        <v>9.4978406179616439E-4</v>
      </c>
      <c r="BV184" s="13">
        <f t="shared" si="273"/>
        <v>7.9784511468910073E-3</v>
      </c>
      <c r="BX184" s="72">
        <f t="shared" si="280"/>
        <v>3.8243259164700001E-3</v>
      </c>
      <c r="BY184" s="72">
        <f t="shared" si="280"/>
        <v>4.42911069529E-3</v>
      </c>
      <c r="BZ184" s="72">
        <f t="shared" si="280"/>
        <v>1.3592147937792698E-3</v>
      </c>
      <c r="CA184" s="9">
        <f t="shared" si="280"/>
        <v>1.46513664648E-2</v>
      </c>
      <c r="CB184" s="9">
        <f t="shared" si="280"/>
        <v>2.7859782849524858E-3</v>
      </c>
      <c r="CC184" s="9">
        <f t="shared" si="277"/>
        <v>1.2783664955600002E-2</v>
      </c>
      <c r="CD184" s="10">
        <f t="shared" si="277"/>
        <v>2.7653902334500002E-3</v>
      </c>
      <c r="CE184" s="10">
        <f t="shared" si="277"/>
        <v>-4.3816600173499998E-3</v>
      </c>
      <c r="CF184" s="10">
        <f t="shared" si="277"/>
        <v>1.7105259116499999E-3</v>
      </c>
      <c r="CG184" s="13">
        <f t="shared" si="277"/>
        <v>4.2697218340300002E-3</v>
      </c>
      <c r="CI184" s="31">
        <f t="shared" si="306"/>
        <v>4.6394306845752036</v>
      </c>
      <c r="CJ184" s="31">
        <f t="shared" si="306"/>
        <v>3.6827033445329178</v>
      </c>
      <c r="CK184" s="31">
        <f t="shared" si="306"/>
        <v>1.1722194080299766</v>
      </c>
      <c r="CL184" s="32">
        <f t="shared" si="306"/>
        <v>5.1271266039049523</v>
      </c>
      <c r="CM184" s="32">
        <f t="shared" si="306"/>
        <v>2.0684772507707621</v>
      </c>
      <c r="CN184" s="32">
        <f t="shared" si="306"/>
        <v>4.8605432064715073</v>
      </c>
      <c r="CO184" s="33">
        <f t="shared" si="306"/>
        <v>4.2982321502911534</v>
      </c>
      <c r="CP184" s="33">
        <f t="shared" si="306"/>
        <v>3.1251542139149646</v>
      </c>
      <c r="CQ184" s="33">
        <f t="shared" si="306"/>
        <v>2.2554516138516796</v>
      </c>
      <c r="CR184" s="34">
        <f t="shared" si="306"/>
        <v>4.1330561475970597</v>
      </c>
      <c r="CT184" s="31">
        <f>MAX(CI$17:CI184)</f>
        <v>4.7029262147609536</v>
      </c>
      <c r="CU184" s="31">
        <f>MAX(CJ$17:CJ184)</f>
        <v>3.6827033445329178</v>
      </c>
      <c r="CV184" s="31">
        <f>MAX(CK$17:CK184)</f>
        <v>1.3129890917897336</v>
      </c>
      <c r="CW184" s="32">
        <f>MAX(CL$17:CL184)</f>
        <v>5.1271266039049523</v>
      </c>
      <c r="CX184" s="32">
        <f>MAX(CM$17:CM184)</f>
        <v>2.1220964217451215</v>
      </c>
      <c r="CY184" s="32">
        <f>MAX(CN$17:CN184)</f>
        <v>4.8904609441356381</v>
      </c>
      <c r="CZ184" s="33">
        <f>MAX(CO$17:CO184)</f>
        <v>4.3601494461324082</v>
      </c>
      <c r="DA184" s="33">
        <f>MAX(CP$17:CP184)</f>
        <v>3.1865446500418209</v>
      </c>
      <c r="DB184" s="33">
        <f>MAX(CQ$17:CQ184)</f>
        <v>2.2575958424007689</v>
      </c>
      <c r="DC184" s="34">
        <f>MAX(CR$17:CR184)</f>
        <v>4.1662967426215163</v>
      </c>
      <c r="DE184" s="7">
        <f t="shared" si="278"/>
        <v>1.3501281390819669E-2</v>
      </c>
      <c r="DF184" s="7">
        <f t="shared" si="278"/>
        <v>0</v>
      </c>
      <c r="DG184" s="7">
        <f t="shared" si="278"/>
        <v>0.10721314033757433</v>
      </c>
      <c r="DH184" s="9">
        <f t="shared" si="278"/>
        <v>0</v>
      </c>
      <c r="DI184" s="9">
        <f t="shared" si="278"/>
        <v>2.5267075720463873E-2</v>
      </c>
      <c r="DJ184" s="9">
        <f t="shared" si="274"/>
        <v>6.117570103490246E-3</v>
      </c>
      <c r="DK184" s="10">
        <f t="shared" si="274"/>
        <v>1.4200727889310639E-2</v>
      </c>
      <c r="DL184" s="10">
        <f t="shared" si="274"/>
        <v>1.9265518882985222E-2</v>
      </c>
      <c r="DM184" s="10">
        <f t="shared" si="274"/>
        <v>9.4978406179608448E-4</v>
      </c>
      <c r="DN184" s="13">
        <f t="shared" si="274"/>
        <v>7.9784511468909171E-3</v>
      </c>
      <c r="DP184" s="31">
        <f t="shared" si="252"/>
        <v>1</v>
      </c>
      <c r="DQ184" s="31">
        <f t="shared" si="253"/>
        <v>1</v>
      </c>
      <c r="DR184" s="31">
        <f t="shared" si="254"/>
        <v>0.43260981557102607</v>
      </c>
      <c r="DS184" s="32">
        <f t="shared" si="255"/>
        <v>1</v>
      </c>
      <c r="DT184" s="32">
        <f t="shared" si="256"/>
        <v>0.65681350303664698</v>
      </c>
      <c r="DU184" s="32">
        <f t="shared" si="257"/>
        <v>1</v>
      </c>
      <c r="DV184" s="33">
        <f t="shared" si="258"/>
        <v>1</v>
      </c>
      <c r="DW184" s="33">
        <f t="shared" si="259"/>
        <v>1</v>
      </c>
      <c r="DX184" s="33">
        <f t="shared" si="260"/>
        <v>1</v>
      </c>
      <c r="DY184" s="34">
        <f t="shared" si="261"/>
        <v>1</v>
      </c>
      <c r="EA184" s="72">
        <f t="shared" ref="EA184:EJ184" si="312">STDEV(U172:U183)*SQRT(12)</f>
        <v>6.2653189304686385E-2</v>
      </c>
      <c r="EB184" s="72">
        <f t="shared" si="312"/>
        <v>1.9598873832049935E-2</v>
      </c>
      <c r="EC184" s="72">
        <f t="shared" si="312"/>
        <v>0.14854560447112941</v>
      </c>
      <c r="ED184" s="74">
        <f t="shared" si="312"/>
        <v>4.3531824359455372E-2</v>
      </c>
      <c r="EE184" s="74">
        <f t="shared" si="312"/>
        <v>0.13942716007378195</v>
      </c>
      <c r="EF184" s="74">
        <f t="shared" si="312"/>
        <v>8.0348025504377502E-2</v>
      </c>
      <c r="EG184" s="75">
        <f t="shared" si="312"/>
        <v>5.3628366841030471E-2</v>
      </c>
      <c r="EH184" s="75">
        <f t="shared" si="312"/>
        <v>4.2615084879574862E-2</v>
      </c>
      <c r="EI184" s="75">
        <f t="shared" si="312"/>
        <v>3.6303332771033897E-2</v>
      </c>
      <c r="EJ184" s="76">
        <f t="shared" si="312"/>
        <v>5.0832179116544474E-2</v>
      </c>
    </row>
    <row r="185" spans="1:140" x14ac:dyDescent="0.25">
      <c r="A185" s="3">
        <v>39478</v>
      </c>
      <c r="B185" s="4"/>
      <c r="C185" s="22">
        <v>2.0999999999999999E-3</v>
      </c>
      <c r="D185" s="22"/>
      <c r="E185" s="22">
        <v>-6.4399999999999999E-2</v>
      </c>
      <c r="F185" s="22">
        <v>-7.6E-3</v>
      </c>
      <c r="G185" s="22">
        <v>3.0099999999999998E-2</v>
      </c>
      <c r="H185" s="22">
        <v>-7.8399999999999997E-2</v>
      </c>
      <c r="J185" s="7">
        <v>-4.0629100526299998E-2</v>
      </c>
      <c r="K185" s="7">
        <v>6.8466933362900002E-3</v>
      </c>
      <c r="L185" s="7">
        <v>5.6736959838599998E-2</v>
      </c>
      <c r="M185" s="9">
        <v>4.4319873197000002E-2</v>
      </c>
      <c r="N185" s="9">
        <v>4.1217236150200003E-2</v>
      </c>
      <c r="O185" s="9">
        <v>-2.6820477790400001E-2</v>
      </c>
      <c r="P185" s="10">
        <v>-2.4506197257000002E-2</v>
      </c>
      <c r="Q185" s="10">
        <v>-5.3975296752400001E-3</v>
      </c>
      <c r="R185" s="10">
        <v>2.7282212015599999E-3</v>
      </c>
      <c r="S185" s="13">
        <v>-1.4887324450300001E-2</v>
      </c>
      <c r="T185" s="27"/>
      <c r="U185" s="7">
        <f t="shared" si="240"/>
        <v>-4.2729100526299996E-2</v>
      </c>
      <c r="V185" s="7">
        <f t="shared" si="240"/>
        <v>4.7466933362900008E-3</v>
      </c>
      <c r="W185" s="7">
        <f t="shared" si="240"/>
        <v>5.4636959838600001E-2</v>
      </c>
      <c r="X185" s="9">
        <f t="shared" si="240"/>
        <v>4.2219873197000005E-2</v>
      </c>
      <c r="Y185" s="9">
        <f t="shared" si="240"/>
        <v>3.9117236150200005E-2</v>
      </c>
      <c r="Z185" s="9">
        <f t="shared" si="238"/>
        <v>-2.8920477790400002E-2</v>
      </c>
      <c r="AA185" s="10">
        <f t="shared" si="238"/>
        <v>-2.6606197257000003E-2</v>
      </c>
      <c r="AB185" s="10">
        <f t="shared" si="238"/>
        <v>-7.4975296752400004E-3</v>
      </c>
      <c r="AC185" s="10">
        <f t="shared" si="238"/>
        <v>6.2822120156000002E-4</v>
      </c>
      <c r="AD185" s="13">
        <f t="shared" si="238"/>
        <v>-1.69873244503E-2</v>
      </c>
      <c r="AF185" s="7">
        <f t="shared" si="251"/>
        <v>-1.57863757892793E-2</v>
      </c>
      <c r="AG185" s="7">
        <f t="shared" si="241"/>
        <v>1.6174311290224796E-2</v>
      </c>
      <c r="AH185" s="7">
        <f t="shared" si="242"/>
        <v>-1.3099616029946248E-4</v>
      </c>
      <c r="AI185" s="9">
        <f t="shared" si="243"/>
        <v>4.5680336779575122E-2</v>
      </c>
      <c r="AJ185" s="9">
        <f t="shared" si="244"/>
        <v>3.160491846025773E-2</v>
      </c>
      <c r="AK185" s="9">
        <f t="shared" si="245"/>
        <v>4.7751968657237243E-3</v>
      </c>
      <c r="AL185" s="10">
        <f t="shared" si="246"/>
        <v>-1.3104920606471969E-2</v>
      </c>
      <c r="AM185" s="10">
        <f t="shared" si="247"/>
        <v>9.8174998232130294E-4</v>
      </c>
      <c r="AN185" s="10">
        <f t="shared" si="248"/>
        <v>7.7036795693635716E-3</v>
      </c>
      <c r="AO185" s="13">
        <f t="shared" si="249"/>
        <v>-1.2140576252879648E-3</v>
      </c>
      <c r="AQ185" s="31">
        <f t="shared" si="305"/>
        <v>4.6852374160422228</v>
      </c>
      <c r="AR185" s="31">
        <f t="shared" si="305"/>
        <v>3.7079176849814646</v>
      </c>
      <c r="AS185" s="31">
        <f t="shared" si="305"/>
        <v>0.79748378509764162</v>
      </c>
      <c r="AT185" s="32">
        <f t="shared" si="305"/>
        <v>6.2194037946553582</v>
      </c>
      <c r="AU185" s="32">
        <f t="shared" si="305"/>
        <v>2.4373422409792584</v>
      </c>
      <c r="AV185" s="32">
        <f t="shared" si="305"/>
        <v>3.6051351753587033</v>
      </c>
      <c r="AW185" s="33">
        <f t="shared" si="305"/>
        <v>4.5720329830373148</v>
      </c>
      <c r="AX185" s="33">
        <f t="shared" si="305"/>
        <v>3.1411322163325304</v>
      </c>
      <c r="AY185" s="33">
        <f t="shared" si="305"/>
        <v>2.2901756364961772</v>
      </c>
      <c r="AZ185" s="34">
        <f t="shared" si="305"/>
        <v>4.1659144144239901</v>
      </c>
      <c r="BB185" s="31">
        <f>MAX(AQ$17:AQ185)</f>
        <v>4.9504939774001366</v>
      </c>
      <c r="BC185" s="31">
        <f>MAX(AR$17:AR185)</f>
        <v>3.7079176849814646</v>
      </c>
      <c r="BD185" s="31">
        <f>MAX(AS$17:AS185)</f>
        <v>1.2376229712026849</v>
      </c>
      <c r="BE185" s="32">
        <f>MAX(AT$17:AT185)</f>
        <v>6.2194037946553582</v>
      </c>
      <c r="BF185" s="32">
        <f>MAX(AU$17:AU185)</f>
        <v>2.4373422409792584</v>
      </c>
      <c r="BG185" s="32">
        <f>MAX(AV$17:AV185)</f>
        <v>3.7272933833751036</v>
      </c>
      <c r="BH185" s="33">
        <f>MAX(AW$17:AW185)</f>
        <v>4.7544068934167285</v>
      </c>
      <c r="BI185" s="33">
        <f>MAX(AX$17:AX185)</f>
        <v>3.2202177446998625</v>
      </c>
      <c r="BJ185" s="33">
        <f>MAX(AY$17:AY185)</f>
        <v>2.2901756364961772</v>
      </c>
      <c r="BK185" s="34">
        <f>MAX(AZ$17:AZ185)</f>
        <v>4.2628821861613586</v>
      </c>
      <c r="BM185" s="7">
        <f t="shared" si="276"/>
        <v>5.3581836998258366E-2</v>
      </c>
      <c r="BN185" s="7">
        <f t="shared" si="276"/>
        <v>0</v>
      </c>
      <c r="BO185" s="7">
        <f t="shared" si="276"/>
        <v>0.35563268971755529</v>
      </c>
      <c r="BP185" s="9">
        <f t="shared" si="276"/>
        <v>0</v>
      </c>
      <c r="BQ185" s="9">
        <f t="shared" si="276"/>
        <v>0</v>
      </c>
      <c r="BR185" s="9">
        <f t="shared" si="273"/>
        <v>3.2773971740798352E-2</v>
      </c>
      <c r="BS185" s="10">
        <f t="shared" si="273"/>
        <v>3.8358919307462082E-2</v>
      </c>
      <c r="BT185" s="10">
        <f t="shared" si="273"/>
        <v>2.4559062348345415E-2</v>
      </c>
      <c r="BU185" s="10">
        <f t="shared" si="273"/>
        <v>0</v>
      </c>
      <c r="BV185" s="13">
        <f t="shared" si="273"/>
        <v>2.2746997806356466E-2</v>
      </c>
      <c r="BX185" s="72">
        <f t="shared" si="280"/>
        <v>-4.0629100526299998E-2</v>
      </c>
      <c r="BY185" s="72">
        <f t="shared" si="280"/>
        <v>6.8466933362900002E-3</v>
      </c>
      <c r="BZ185" s="72">
        <f t="shared" si="280"/>
        <v>2.5736485119138307E-2</v>
      </c>
      <c r="CA185" s="9">
        <f t="shared" si="280"/>
        <v>4.4319873197000002E-2</v>
      </c>
      <c r="CB185" s="9">
        <f t="shared" si="280"/>
        <v>2.7792728904924631E-2</v>
      </c>
      <c r="CC185" s="9">
        <f t="shared" si="277"/>
        <v>-2.6820477790400001E-2</v>
      </c>
      <c r="CD185" s="10">
        <f t="shared" si="277"/>
        <v>-2.4506197257000002E-2</v>
      </c>
      <c r="CE185" s="10">
        <f t="shared" si="277"/>
        <v>-5.3975296752400009E-3</v>
      </c>
      <c r="CF185" s="10">
        <f t="shared" si="277"/>
        <v>2.7282212015599999E-3</v>
      </c>
      <c r="CG185" s="13">
        <f t="shared" si="277"/>
        <v>-1.4887324450300001E-2</v>
      </c>
      <c r="CI185" s="31">
        <f t="shared" si="306"/>
        <v>4.4509347889067969</v>
      </c>
      <c r="CJ185" s="31">
        <f t="shared" si="306"/>
        <v>3.7079176849814646</v>
      </c>
      <c r="CK185" s="31">
        <f t="shared" si="306"/>
        <v>1.2023882153811054</v>
      </c>
      <c r="CL185" s="32">
        <f t="shared" si="306"/>
        <v>5.3543602048549852</v>
      </c>
      <c r="CM185" s="32">
        <f t="shared" si="306"/>
        <v>2.1259658782474378</v>
      </c>
      <c r="CN185" s="32">
        <f t="shared" si="306"/>
        <v>4.7301811153530586</v>
      </c>
      <c r="CO185" s="33">
        <f t="shared" si="306"/>
        <v>4.1928988253597392</v>
      </c>
      <c r="CP185" s="33">
        <f t="shared" si="306"/>
        <v>3.1082861013056573</v>
      </c>
      <c r="CQ185" s="33">
        <f t="shared" si="306"/>
        <v>2.2616049847636823</v>
      </c>
      <c r="CR185" s="34">
        <f t="shared" si="306"/>
        <v>4.0715259997564752</v>
      </c>
      <c r="CT185" s="31">
        <f>MAX(CI$17:CI185)</f>
        <v>4.7029262147609536</v>
      </c>
      <c r="CU185" s="31">
        <f>MAX(CJ$17:CJ185)</f>
        <v>3.7079176849814646</v>
      </c>
      <c r="CV185" s="31">
        <f>MAX(CK$17:CK185)</f>
        <v>1.3129890917897336</v>
      </c>
      <c r="CW185" s="32">
        <f>MAX(CL$17:CL185)</f>
        <v>5.3543602048549852</v>
      </c>
      <c r="CX185" s="32">
        <f>MAX(CM$17:CM185)</f>
        <v>2.1259658782474378</v>
      </c>
      <c r="CY185" s="32">
        <f>MAX(CN$17:CN185)</f>
        <v>4.8904609441356381</v>
      </c>
      <c r="CZ185" s="33">
        <f>MAX(CO$17:CO185)</f>
        <v>4.3601494461324082</v>
      </c>
      <c r="DA185" s="33">
        <f>MAX(CP$17:CP185)</f>
        <v>3.1865446500418209</v>
      </c>
      <c r="DB185" s="33">
        <f>MAX(CQ$17:CQ185)</f>
        <v>2.2616049847636823</v>
      </c>
      <c r="DC185" s="34">
        <f>MAX(CR$17:CR185)</f>
        <v>4.1662967426215163</v>
      </c>
      <c r="DE185" s="7">
        <f t="shared" si="278"/>
        <v>5.3581836998258164E-2</v>
      </c>
      <c r="DF185" s="7">
        <f t="shared" si="278"/>
        <v>0</v>
      </c>
      <c r="DG185" s="7">
        <f t="shared" si="278"/>
        <v>8.4235944609309929E-2</v>
      </c>
      <c r="DH185" s="9">
        <f t="shared" si="278"/>
        <v>0</v>
      </c>
      <c r="DI185" s="9">
        <f t="shared" si="278"/>
        <v>0</v>
      </c>
      <c r="DJ185" s="9">
        <f t="shared" si="274"/>
        <v>3.2773971740798366E-2</v>
      </c>
      <c r="DK185" s="10">
        <f t="shared" si="274"/>
        <v>3.8358919307462179E-2</v>
      </c>
      <c r="DL185" s="10">
        <f t="shared" si="274"/>
        <v>2.4559062348345401E-2</v>
      </c>
      <c r="DM185" s="10">
        <f t="shared" si="274"/>
        <v>0</v>
      </c>
      <c r="DN185" s="13">
        <f t="shared" si="274"/>
        <v>2.2746997806356306E-2</v>
      </c>
      <c r="DP185" s="31">
        <f t="shared" si="252"/>
        <v>1</v>
      </c>
      <c r="DQ185" s="31">
        <f t="shared" si="253"/>
        <v>1</v>
      </c>
      <c r="DR185" s="31">
        <f t="shared" si="254"/>
        <v>0.48394504556716356</v>
      </c>
      <c r="DS185" s="32">
        <f t="shared" si="255"/>
        <v>1</v>
      </c>
      <c r="DT185" s="32">
        <f t="shared" si="256"/>
        <v>0.74034427774235179</v>
      </c>
      <c r="DU185" s="32">
        <f t="shared" si="257"/>
        <v>1</v>
      </c>
      <c r="DV185" s="33">
        <f t="shared" si="258"/>
        <v>1</v>
      </c>
      <c r="DW185" s="33">
        <f t="shared" si="259"/>
        <v>1</v>
      </c>
      <c r="DX185" s="33">
        <f t="shared" si="260"/>
        <v>1</v>
      </c>
      <c r="DY185" s="34">
        <f t="shared" si="261"/>
        <v>1</v>
      </c>
      <c r="EA185" s="72">
        <f t="shared" ref="EA185:EJ185" si="313">STDEV(U173:U184)*SQRT(12)</f>
        <v>6.2279426156064993E-2</v>
      </c>
      <c r="EB185" s="72">
        <f t="shared" si="313"/>
        <v>1.9656859892537851E-2</v>
      </c>
      <c r="EC185" s="72">
        <f t="shared" si="313"/>
        <v>0.14861470833451315</v>
      </c>
      <c r="ED185" s="74">
        <f t="shared" si="313"/>
        <v>4.3613415409663271E-2</v>
      </c>
      <c r="EE185" s="74">
        <f t="shared" si="313"/>
        <v>0.13507229407505617</v>
      </c>
      <c r="EF185" s="74">
        <f t="shared" si="313"/>
        <v>7.9403614828755603E-2</v>
      </c>
      <c r="EG185" s="75">
        <f t="shared" si="313"/>
        <v>5.3889519275565366E-2</v>
      </c>
      <c r="EH185" s="75">
        <f t="shared" si="313"/>
        <v>4.2251410826797335E-2</v>
      </c>
      <c r="EI185" s="75">
        <f t="shared" si="313"/>
        <v>3.6100608830361286E-2</v>
      </c>
      <c r="EJ185" s="76">
        <f t="shared" si="313"/>
        <v>5.0466181844308906E-2</v>
      </c>
    </row>
    <row r="186" spans="1:140" x14ac:dyDescent="0.25">
      <c r="A186" s="3">
        <v>39507</v>
      </c>
      <c r="B186" s="4"/>
      <c r="C186" s="22">
        <v>1.3000000000000002E-3</v>
      </c>
      <c r="D186" s="22"/>
      <c r="E186" s="22">
        <v>-2.3300000000000001E-2</v>
      </c>
      <c r="F186" s="22">
        <v>-5.5000000000000005E-3</v>
      </c>
      <c r="G186" s="22">
        <v>5.0000000000000001E-4</v>
      </c>
      <c r="H186" s="22">
        <v>6.1399999999999996E-2</v>
      </c>
      <c r="J186" s="7">
        <v>2.0470492255899999E-2</v>
      </c>
      <c r="K186" s="7">
        <v>1.05888255926E-2</v>
      </c>
      <c r="L186" s="7">
        <v>-9.00508386524E-3</v>
      </c>
      <c r="M186" s="9">
        <v>4.09784624256E-2</v>
      </c>
      <c r="N186" s="9">
        <v>6.6014698146199993E-2</v>
      </c>
      <c r="O186" s="9">
        <v>1.7730994001900001E-2</v>
      </c>
      <c r="P186" s="10">
        <v>8.3795857602800006E-3</v>
      </c>
      <c r="Q186" s="10">
        <v>-1.30240124454E-2</v>
      </c>
      <c r="R186" s="10">
        <v>-6.6381783961300001E-3</v>
      </c>
      <c r="S186" s="13">
        <v>1.5966387915300001E-2</v>
      </c>
      <c r="T186" s="27"/>
      <c r="U186" s="7">
        <f t="shared" si="240"/>
        <v>1.91704922559E-2</v>
      </c>
      <c r="V186" s="7">
        <f t="shared" si="240"/>
        <v>9.2888255925999991E-3</v>
      </c>
      <c r="W186" s="7">
        <f t="shared" si="240"/>
        <v>-1.0305083865240001E-2</v>
      </c>
      <c r="X186" s="9">
        <f t="shared" si="240"/>
        <v>3.9678462425599997E-2</v>
      </c>
      <c r="Y186" s="9">
        <f t="shared" si="240"/>
        <v>6.4714698146199998E-2</v>
      </c>
      <c r="Z186" s="9">
        <f t="shared" si="238"/>
        <v>1.6430994001900002E-2</v>
      </c>
      <c r="AA186" s="10">
        <f t="shared" si="238"/>
        <v>7.0795857602800006E-3</v>
      </c>
      <c r="AB186" s="10">
        <f t="shared" si="238"/>
        <v>-1.43240124454E-2</v>
      </c>
      <c r="AC186" s="10">
        <f t="shared" si="238"/>
        <v>-7.9381783961300009E-3</v>
      </c>
      <c r="AD186" s="13">
        <f t="shared" si="238"/>
        <v>1.46663879153E-2</v>
      </c>
      <c r="AF186" s="7">
        <f t="shared" si="251"/>
        <v>2.7220872466048446E-2</v>
      </c>
      <c r="AG186" s="7">
        <f t="shared" si="241"/>
        <v>1.2849305272021301E-2</v>
      </c>
      <c r="AH186" s="7">
        <f t="shared" si="242"/>
        <v>-2.9868209917155688E-2</v>
      </c>
      <c r="AI186" s="9">
        <f t="shared" si="243"/>
        <v>3.6917869653339042E-2</v>
      </c>
      <c r="AJ186" s="9">
        <f t="shared" si="244"/>
        <v>6.0124830156501316E-2</v>
      </c>
      <c r="AK186" s="9">
        <f t="shared" si="245"/>
        <v>2.776032821920757E-2</v>
      </c>
      <c r="AL186" s="10">
        <f t="shared" si="246"/>
        <v>9.7421915522389792E-3</v>
      </c>
      <c r="AM186" s="10">
        <f t="shared" si="247"/>
        <v>-1.2984486991248167E-2</v>
      </c>
      <c r="AN186" s="10">
        <f t="shared" si="248"/>
        <v>-6.129570281062752E-3</v>
      </c>
      <c r="AO186" s="13">
        <f t="shared" si="249"/>
        <v>1.8463871781370062E-2</v>
      </c>
      <c r="AQ186" s="31">
        <f t="shared" si="305"/>
        <v>4.7811465322843683</v>
      </c>
      <c r="AR186" s="31">
        <f t="shared" si="305"/>
        <v>3.747180178659451</v>
      </c>
      <c r="AS186" s="31">
        <f t="shared" si="305"/>
        <v>0.79030237673166825</v>
      </c>
      <c r="AT186" s="32">
        <f t="shared" si="305"/>
        <v>6.4742653993642767</v>
      </c>
      <c r="AU186" s="32">
        <f t="shared" si="305"/>
        <v>2.5982426532964866</v>
      </c>
      <c r="AV186" s="32">
        <f t="shared" si="305"/>
        <v>3.669057805529027</v>
      </c>
      <c r="AW186" s="33">
        <f t="shared" si="305"/>
        <v>4.6103447255175043</v>
      </c>
      <c r="AX186" s="33">
        <f t="shared" si="305"/>
        <v>3.1002220712543687</v>
      </c>
      <c r="AY186" s="33">
        <f t="shared" si="305"/>
        <v>2.2749730420626451</v>
      </c>
      <c r="AZ186" s="34">
        <f t="shared" si="305"/>
        <v>4.2324290199866237</v>
      </c>
      <c r="BB186" s="31">
        <f>MAX(AQ$17:AQ186)</f>
        <v>4.9504939774001366</v>
      </c>
      <c r="BC186" s="31">
        <f>MAX(AR$17:AR186)</f>
        <v>3.747180178659451</v>
      </c>
      <c r="BD186" s="31">
        <f>MAX(AS$17:AS186)</f>
        <v>1.2376229712026849</v>
      </c>
      <c r="BE186" s="32">
        <f>MAX(AT$17:AT186)</f>
        <v>6.4742653993642767</v>
      </c>
      <c r="BF186" s="32">
        <f>MAX(AU$17:AU186)</f>
        <v>2.5982426532964866</v>
      </c>
      <c r="BG186" s="32">
        <f>MAX(AV$17:AV186)</f>
        <v>3.7272933833751036</v>
      </c>
      <c r="BH186" s="33">
        <f>MAX(AW$17:AW186)</f>
        <v>4.7544068934167285</v>
      </c>
      <c r="BI186" s="33">
        <f>MAX(AX$17:AX186)</f>
        <v>3.2202177446998625</v>
      </c>
      <c r="BJ186" s="33">
        <f>MAX(AY$17:AY186)</f>
        <v>2.2901756364961772</v>
      </c>
      <c r="BK186" s="34">
        <f>MAX(AZ$17:AZ186)</f>
        <v>4.2628821861613586</v>
      </c>
      <c r="BM186" s="7">
        <f t="shared" si="276"/>
        <v>3.4208191321688064E-2</v>
      </c>
      <c r="BN186" s="7">
        <f t="shared" si="276"/>
        <v>0</v>
      </c>
      <c r="BO186" s="7">
        <f t="shared" si="276"/>
        <v>0.36143527138666787</v>
      </c>
      <c r="BP186" s="9">
        <f t="shared" si="276"/>
        <v>0</v>
      </c>
      <c r="BQ186" s="9">
        <f t="shared" si="276"/>
        <v>0</v>
      </c>
      <c r="BR186" s="9">
        <f t="shared" si="273"/>
        <v>1.5624092835252922E-2</v>
      </c>
      <c r="BS186" s="10">
        <f t="shared" si="273"/>
        <v>3.0300765401190709E-2</v>
      </c>
      <c r="BT186" s="10">
        <f t="shared" si="273"/>
        <v>3.7263217260073193E-2</v>
      </c>
      <c r="BU186" s="10">
        <f t="shared" si="273"/>
        <v>6.6381783961299637E-3</v>
      </c>
      <c r="BV186" s="13">
        <f t="shared" si="273"/>
        <v>7.1437972819411652E-3</v>
      </c>
      <c r="BX186" s="72">
        <f t="shared" si="280"/>
        <v>2.0470492255899999E-2</v>
      </c>
      <c r="BY186" s="72">
        <f t="shared" si="280"/>
        <v>1.05888255926E-2</v>
      </c>
      <c r="BZ186" s="72">
        <f t="shared" si="280"/>
        <v>-3.6870942807370145E-3</v>
      </c>
      <c r="CA186" s="9">
        <f t="shared" si="280"/>
        <v>4.09784624256E-2</v>
      </c>
      <c r="CB186" s="9">
        <f t="shared" si="280"/>
        <v>4.9211156458362749E-2</v>
      </c>
      <c r="CC186" s="9">
        <f t="shared" si="277"/>
        <v>1.7730994001900001E-2</v>
      </c>
      <c r="CD186" s="10">
        <f t="shared" si="277"/>
        <v>8.3795857602800006E-3</v>
      </c>
      <c r="CE186" s="10">
        <f t="shared" si="277"/>
        <v>-1.30240124454E-2</v>
      </c>
      <c r="CF186" s="10">
        <f t="shared" si="277"/>
        <v>-6.638178396130001E-3</v>
      </c>
      <c r="CG186" s="13">
        <f t="shared" si="277"/>
        <v>1.5966387915300001E-2</v>
      </c>
      <c r="CI186" s="31">
        <f t="shared" si="306"/>
        <v>4.5420476150346296</v>
      </c>
      <c r="CJ186" s="31">
        <f t="shared" si="306"/>
        <v>3.747180178659451</v>
      </c>
      <c r="CK186" s="31">
        <f t="shared" si="306"/>
        <v>1.1979548966689482</v>
      </c>
      <c r="CL186" s="32">
        <f t="shared" si="306"/>
        <v>5.5737736533227631</v>
      </c>
      <c r="CM186" s="32">
        <f t="shared" si="306"/>
        <v>2.2305871177070133</v>
      </c>
      <c r="CN186" s="32">
        <f t="shared" si="306"/>
        <v>4.8140519283372836</v>
      </c>
      <c r="CO186" s="33">
        <f t="shared" si="306"/>
        <v>4.2280335806510188</v>
      </c>
      <c r="CP186" s="33">
        <f t="shared" si="306"/>
        <v>3.0678037444383888</v>
      </c>
      <c r="CQ186" s="33">
        <f t="shared" si="306"/>
        <v>2.2465920474132441</v>
      </c>
      <c r="CR186" s="34">
        <f t="shared" si="306"/>
        <v>4.1365335632758171</v>
      </c>
      <c r="CT186" s="31">
        <f>MAX(CI$17:CI186)</f>
        <v>4.7029262147609536</v>
      </c>
      <c r="CU186" s="31">
        <f>MAX(CJ$17:CJ186)</f>
        <v>3.747180178659451</v>
      </c>
      <c r="CV186" s="31">
        <f>MAX(CK$17:CK186)</f>
        <v>1.3129890917897336</v>
      </c>
      <c r="CW186" s="32">
        <f>MAX(CL$17:CL186)</f>
        <v>5.5737736533227631</v>
      </c>
      <c r="CX186" s="32">
        <f>MAX(CM$17:CM186)</f>
        <v>2.2305871177070133</v>
      </c>
      <c r="CY186" s="32">
        <f>MAX(CN$17:CN186)</f>
        <v>4.8904609441356381</v>
      </c>
      <c r="CZ186" s="33">
        <f>MAX(CO$17:CO186)</f>
        <v>4.3601494461324082</v>
      </c>
      <c r="DA186" s="33">
        <f>MAX(CP$17:CP186)</f>
        <v>3.1865446500418209</v>
      </c>
      <c r="DB186" s="33">
        <f>MAX(CQ$17:CQ186)</f>
        <v>2.2616049847636823</v>
      </c>
      <c r="DC186" s="34">
        <f>MAX(CR$17:CR186)</f>
        <v>4.1662967426215163</v>
      </c>
      <c r="DE186" s="7">
        <f t="shared" si="278"/>
        <v>3.4208191321687863E-2</v>
      </c>
      <c r="DF186" s="7">
        <f t="shared" si="278"/>
        <v>0</v>
      </c>
      <c r="DG186" s="7">
        <f t="shared" si="278"/>
        <v>8.7612453020445458E-2</v>
      </c>
      <c r="DH186" s="9">
        <f t="shared" si="278"/>
        <v>0</v>
      </c>
      <c r="DI186" s="9">
        <f t="shared" si="278"/>
        <v>0</v>
      </c>
      <c r="DJ186" s="9">
        <f t="shared" si="274"/>
        <v>1.5624092835253067E-2</v>
      </c>
      <c r="DK186" s="10">
        <f t="shared" si="274"/>
        <v>3.0300765401190644E-2</v>
      </c>
      <c r="DL186" s="10">
        <f t="shared" si="274"/>
        <v>3.7263217260073138E-2</v>
      </c>
      <c r="DM186" s="10">
        <f t="shared" si="274"/>
        <v>6.6381783961299949E-3</v>
      </c>
      <c r="DN186" s="13">
        <f t="shared" si="274"/>
        <v>7.1437972819409839E-3</v>
      </c>
      <c r="DP186" s="31">
        <f t="shared" si="252"/>
        <v>1</v>
      </c>
      <c r="DQ186" s="31">
        <f t="shared" si="253"/>
        <v>1</v>
      </c>
      <c r="DR186" s="31">
        <f t="shared" si="254"/>
        <v>0.44881645556550082</v>
      </c>
      <c r="DS186" s="32">
        <f t="shared" si="255"/>
        <v>1</v>
      </c>
      <c r="DT186" s="32">
        <f t="shared" si="256"/>
        <v>0.71714590222912888</v>
      </c>
      <c r="DU186" s="32">
        <f t="shared" si="257"/>
        <v>1</v>
      </c>
      <c r="DV186" s="33">
        <f t="shared" si="258"/>
        <v>1</v>
      </c>
      <c r="DW186" s="33">
        <f t="shared" si="259"/>
        <v>1</v>
      </c>
      <c r="DX186" s="33">
        <f t="shared" si="260"/>
        <v>1</v>
      </c>
      <c r="DY186" s="34">
        <f t="shared" si="261"/>
        <v>1</v>
      </c>
      <c r="EA186" s="72">
        <f t="shared" ref="EA186:EJ186" si="314">STDEV(U174:U185)*SQRT(12)</f>
        <v>7.961405416341677E-2</v>
      </c>
      <c r="EB186" s="72">
        <f t="shared" si="314"/>
        <v>1.9583931192945526E-2</v>
      </c>
      <c r="EC186" s="72">
        <f t="shared" si="314"/>
        <v>0.15773897796145492</v>
      </c>
      <c r="ED186" s="74">
        <f t="shared" si="314"/>
        <v>5.4443576667823318E-2</v>
      </c>
      <c r="EE186" s="74">
        <f t="shared" si="314"/>
        <v>0.13944163898750117</v>
      </c>
      <c r="EF186" s="74">
        <f t="shared" si="314"/>
        <v>8.8258636852511646E-2</v>
      </c>
      <c r="EG186" s="75">
        <f t="shared" si="314"/>
        <v>6.1918925571006735E-2</v>
      </c>
      <c r="EH186" s="75">
        <f t="shared" si="314"/>
        <v>4.2131385286791681E-2</v>
      </c>
      <c r="EI186" s="75">
        <f t="shared" si="314"/>
        <v>3.6018499158647202E-2</v>
      </c>
      <c r="EJ186" s="76">
        <f t="shared" si="314"/>
        <v>5.527584637735198E-2</v>
      </c>
    </row>
    <row r="187" spans="1:140" x14ac:dyDescent="0.25">
      <c r="A187" s="3">
        <v>39538</v>
      </c>
      <c r="B187" s="4"/>
      <c r="C187" s="22">
        <v>1.7000000000000001E-3</v>
      </c>
      <c r="D187" s="22"/>
      <c r="E187" s="22">
        <v>-1.21E-2</v>
      </c>
      <c r="F187" s="22">
        <v>8.6E-3</v>
      </c>
      <c r="G187" s="22">
        <v>1.7000000000000001E-3</v>
      </c>
      <c r="H187" s="22">
        <v>4.1399999999999999E-2</v>
      </c>
      <c r="J187" s="7">
        <v>-2.0851743040700001E-2</v>
      </c>
      <c r="K187" s="7">
        <v>-1.17795799249E-4</v>
      </c>
      <c r="L187" s="7">
        <v>4.8360159701700003E-2</v>
      </c>
      <c r="M187" s="9">
        <v>-1.72033959805E-2</v>
      </c>
      <c r="N187" s="9">
        <v>-5.5479696352400002E-3</v>
      </c>
      <c r="O187" s="9">
        <v>-3.3183325216000002E-2</v>
      </c>
      <c r="P187" s="10">
        <v>-1.7387768111500002E-2</v>
      </c>
      <c r="Q187" s="10">
        <v>-5.95446709927E-2</v>
      </c>
      <c r="R187" s="10">
        <v>-6.4480930493800007E-2</v>
      </c>
      <c r="S187" s="13">
        <v>-2.1315192044000002E-2</v>
      </c>
      <c r="T187" s="27"/>
      <c r="U187" s="7">
        <f t="shared" si="240"/>
        <v>-2.2551743040700001E-2</v>
      </c>
      <c r="V187" s="7">
        <f t="shared" si="240"/>
        <v>-1.8177957992490002E-3</v>
      </c>
      <c r="W187" s="7">
        <f t="shared" si="240"/>
        <v>4.6660159701700003E-2</v>
      </c>
      <c r="X187" s="9">
        <f t="shared" si="240"/>
        <v>-1.8903395980500001E-2</v>
      </c>
      <c r="Y187" s="9">
        <f t="shared" si="240"/>
        <v>-7.2479696352400003E-3</v>
      </c>
      <c r="Z187" s="9">
        <f t="shared" si="238"/>
        <v>-3.4883325216000002E-2</v>
      </c>
      <c r="AA187" s="10">
        <f t="shared" si="238"/>
        <v>-1.9087768111500002E-2</v>
      </c>
      <c r="AB187" s="10">
        <f t="shared" si="238"/>
        <v>-6.12446709927E-2</v>
      </c>
      <c r="AC187" s="10">
        <f t="shared" si="238"/>
        <v>-6.61809304938E-2</v>
      </c>
      <c r="AD187" s="13">
        <f t="shared" si="238"/>
        <v>-2.3015192044000002E-2</v>
      </c>
      <c r="AF187" s="7">
        <f t="shared" si="251"/>
        <v>-1.9649641631061757E-2</v>
      </c>
      <c r="AG187" s="7">
        <f t="shared" si="241"/>
        <v>-4.0115915327176518E-4</v>
      </c>
      <c r="AH187" s="7">
        <f t="shared" si="242"/>
        <v>3.6690563951638777E-2</v>
      </c>
      <c r="AI187" s="9">
        <f t="shared" si="243"/>
        <v>-2.3359264450429181E-2</v>
      </c>
      <c r="AJ187" s="9">
        <f t="shared" si="244"/>
        <v>-1.1041452305164273E-2</v>
      </c>
      <c r="AK187" s="9">
        <f t="shared" si="245"/>
        <v>-2.9648954816569345E-2</v>
      </c>
      <c r="AL187" s="10">
        <f t="shared" si="246"/>
        <v>-1.9378766057155949E-2</v>
      </c>
      <c r="AM187" s="10">
        <f t="shared" si="247"/>
        <v>-6.1850771988139069E-2</v>
      </c>
      <c r="AN187" s="10">
        <f t="shared" si="248"/>
        <v>-6.5807571109405424E-2</v>
      </c>
      <c r="AO187" s="13">
        <f t="shared" si="249"/>
        <v>-2.2481181879636755E-2</v>
      </c>
      <c r="AQ187" s="31">
        <f t="shared" si="305"/>
        <v>4.6814512933532404</v>
      </c>
      <c r="AR187" s="31">
        <f t="shared" si="305"/>
        <v>3.7467387765753757</v>
      </c>
      <c r="AS187" s="31">
        <f t="shared" si="305"/>
        <v>0.82852152588304484</v>
      </c>
      <c r="AT187" s="32">
        <f t="shared" si="305"/>
        <v>6.3628860480161631</v>
      </c>
      <c r="AU187" s="32">
        <f t="shared" si="305"/>
        <v>2.5838276819510124</v>
      </c>
      <c r="AV187" s="32">
        <f t="shared" si="305"/>
        <v>3.5473062671318543</v>
      </c>
      <c r="AW187" s="33">
        <f t="shared" si="305"/>
        <v>4.5301811205161284</v>
      </c>
      <c r="AX187" s="33">
        <f t="shared" si="305"/>
        <v>2.9156203680172204</v>
      </c>
      <c r="AY187" s="33">
        <f t="shared" si="305"/>
        <v>2.1282806634621347</v>
      </c>
      <c r="AZ187" s="34">
        <f t="shared" si="305"/>
        <v>4.1422139826130104</v>
      </c>
      <c r="BB187" s="31">
        <f>MAX(AQ$17:AQ187)</f>
        <v>4.9504939774001366</v>
      </c>
      <c r="BC187" s="31">
        <f>MAX(AR$17:AR187)</f>
        <v>3.747180178659451</v>
      </c>
      <c r="BD187" s="31">
        <f>MAX(AS$17:AS187)</f>
        <v>1.2376229712026849</v>
      </c>
      <c r="BE187" s="32">
        <f>MAX(AT$17:AT187)</f>
        <v>6.4742653993642767</v>
      </c>
      <c r="BF187" s="32">
        <f>MAX(AU$17:AU187)</f>
        <v>2.5982426532964866</v>
      </c>
      <c r="BG187" s="32">
        <f>MAX(AV$17:AV187)</f>
        <v>3.7272933833751036</v>
      </c>
      <c r="BH187" s="33">
        <f>MAX(AW$17:AW187)</f>
        <v>4.7544068934167285</v>
      </c>
      <c r="BI187" s="33">
        <f>MAX(AX$17:AX187)</f>
        <v>3.2202177446998625</v>
      </c>
      <c r="BJ187" s="33">
        <f>MAX(AY$17:AY187)</f>
        <v>2.2901756364961772</v>
      </c>
      <c r="BK187" s="34">
        <f>MAX(AZ$17:AZ187)</f>
        <v>4.2628821861613586</v>
      </c>
      <c r="BM187" s="7">
        <f t="shared" si="276"/>
        <v>5.4346633947061192E-2</v>
      </c>
      <c r="BN187" s="7">
        <f t="shared" si="276"/>
        <v>1.1779579924902169E-4</v>
      </c>
      <c r="BO187" s="7">
        <f t="shared" si="276"/>
        <v>0.33055417913105439</v>
      </c>
      <c r="BP187" s="9">
        <f t="shared" si="276"/>
        <v>1.7203395980499997E-2</v>
      </c>
      <c r="BQ187" s="9">
        <f t="shared" si="276"/>
        <v>5.5479696352399559E-3</v>
      </c>
      <c r="BR187" s="9">
        <f t="shared" si="273"/>
        <v>4.8288958697495693E-2</v>
      </c>
      <c r="BS187" s="10">
        <f t="shared" si="273"/>
        <v>4.7161670830293927E-2</v>
      </c>
      <c r="BT187" s="10">
        <f t="shared" si="273"/>
        <v>9.4589062240892627E-2</v>
      </c>
      <c r="BU187" s="10">
        <f t="shared" si="273"/>
        <v>7.0691072970163735E-2</v>
      </c>
      <c r="BV187" s="13">
        <f t="shared" si="273"/>
        <v>2.8306717914953101E-2</v>
      </c>
      <c r="BX187" s="72">
        <f t="shared" si="280"/>
        <v>-2.0851743040700001E-2</v>
      </c>
      <c r="BY187" s="72">
        <f t="shared" si="280"/>
        <v>-1.1779579924900007E-4</v>
      </c>
      <c r="BZ187" s="72">
        <f t="shared" si="280"/>
        <v>2.2641847493437211E-2</v>
      </c>
      <c r="CA187" s="9">
        <f t="shared" si="280"/>
        <v>-1.72033959805E-2</v>
      </c>
      <c r="CB187" s="9">
        <f t="shared" si="280"/>
        <v>-3.4978517233935202E-3</v>
      </c>
      <c r="CC187" s="9">
        <f t="shared" si="277"/>
        <v>-3.3183325216000002E-2</v>
      </c>
      <c r="CD187" s="10">
        <f t="shared" si="277"/>
        <v>-1.7387768111500002E-2</v>
      </c>
      <c r="CE187" s="10">
        <f t="shared" si="277"/>
        <v>-5.95446709927E-2</v>
      </c>
      <c r="CF187" s="10">
        <f t="shared" si="277"/>
        <v>-6.4480930493799993E-2</v>
      </c>
      <c r="CG187" s="13">
        <f t="shared" si="277"/>
        <v>-2.1315192044000002E-2</v>
      </c>
      <c r="CI187" s="31">
        <f t="shared" si="306"/>
        <v>4.4473380052873033</v>
      </c>
      <c r="CJ187" s="31">
        <f t="shared" si="306"/>
        <v>3.7467387765753757</v>
      </c>
      <c r="CK187" s="31">
        <f t="shared" si="306"/>
        <v>1.2250788087433426</v>
      </c>
      <c r="CL187" s="32">
        <f t="shared" si="306"/>
        <v>5.4778858180589731</v>
      </c>
      <c r="CM187" s="32">
        <f t="shared" si="306"/>
        <v>2.2227848547131623</v>
      </c>
      <c r="CN187" s="32">
        <f t="shared" si="306"/>
        <v>4.6543056775925553</v>
      </c>
      <c r="CO187" s="33">
        <f t="shared" si="306"/>
        <v>4.1545175131830234</v>
      </c>
      <c r="CP187" s="33">
        <f t="shared" si="306"/>
        <v>2.8851323798056319</v>
      </c>
      <c r="CQ187" s="33">
        <f t="shared" si="306"/>
        <v>2.1017297017560668</v>
      </c>
      <c r="CR187" s="34">
        <f t="shared" si="306"/>
        <v>4.0483625559781418</v>
      </c>
      <c r="CT187" s="31">
        <f>MAX(CI$17:CI187)</f>
        <v>4.7029262147609536</v>
      </c>
      <c r="CU187" s="31">
        <f>MAX(CJ$17:CJ187)</f>
        <v>3.747180178659451</v>
      </c>
      <c r="CV187" s="31">
        <f>MAX(CK$17:CK187)</f>
        <v>1.3129890917897336</v>
      </c>
      <c r="CW187" s="32">
        <f>MAX(CL$17:CL187)</f>
        <v>5.5737736533227631</v>
      </c>
      <c r="CX187" s="32">
        <f>MAX(CM$17:CM187)</f>
        <v>2.2305871177070133</v>
      </c>
      <c r="CY187" s="32">
        <f>MAX(CN$17:CN187)</f>
        <v>4.8904609441356381</v>
      </c>
      <c r="CZ187" s="33">
        <f>MAX(CO$17:CO187)</f>
        <v>4.3601494461324082</v>
      </c>
      <c r="DA187" s="33">
        <f>MAX(CP$17:CP187)</f>
        <v>3.1865446500418209</v>
      </c>
      <c r="DB187" s="33">
        <f>MAX(CQ$17:CQ187)</f>
        <v>2.2616049847636823</v>
      </c>
      <c r="DC187" s="34">
        <f>MAX(CR$17:CR187)</f>
        <v>4.1662967426215163</v>
      </c>
      <c r="DE187" s="7">
        <f t="shared" si="278"/>
        <v>5.4346633947060921E-2</v>
      </c>
      <c r="DF187" s="7">
        <f t="shared" si="278"/>
        <v>1.1779579924902169E-4</v>
      </c>
      <c r="DG187" s="7">
        <f t="shared" si="278"/>
        <v>6.6954313326823264E-2</v>
      </c>
      <c r="DH187" s="9">
        <f t="shared" si="278"/>
        <v>1.7203395980500063E-2</v>
      </c>
      <c r="DI187" s="9">
        <f t="shared" si="278"/>
        <v>3.4978517233935848E-3</v>
      </c>
      <c r="DJ187" s="9">
        <f t="shared" si="274"/>
        <v>4.8288958697495943E-2</v>
      </c>
      <c r="DK187" s="10">
        <f t="shared" si="274"/>
        <v>4.7161670830293864E-2</v>
      </c>
      <c r="DL187" s="10">
        <f t="shared" si="274"/>
        <v>9.4589062240892557E-2</v>
      </c>
      <c r="DM187" s="10">
        <f t="shared" si="274"/>
        <v>7.0691072970163749E-2</v>
      </c>
      <c r="DN187" s="13">
        <f t="shared" si="274"/>
        <v>2.8306717914952931E-2</v>
      </c>
      <c r="DP187" s="31">
        <f t="shared" si="252"/>
        <v>1</v>
      </c>
      <c r="DQ187" s="31">
        <f t="shared" si="253"/>
        <v>1</v>
      </c>
      <c r="DR187" s="31">
        <f t="shared" si="254"/>
        <v>0.49003253749408898</v>
      </c>
      <c r="DS187" s="32">
        <f t="shared" si="255"/>
        <v>1</v>
      </c>
      <c r="DT187" s="32">
        <f t="shared" si="256"/>
        <v>0.70661139509689164</v>
      </c>
      <c r="DU187" s="32">
        <f t="shared" si="257"/>
        <v>0.94838396829318117</v>
      </c>
      <c r="DV187" s="33">
        <f t="shared" si="258"/>
        <v>1</v>
      </c>
      <c r="DW187" s="33">
        <f t="shared" si="259"/>
        <v>1</v>
      </c>
      <c r="DX187" s="33">
        <f t="shared" si="260"/>
        <v>1</v>
      </c>
      <c r="DY187" s="34">
        <f t="shared" si="261"/>
        <v>1</v>
      </c>
      <c r="EA187" s="72">
        <f t="shared" ref="EA187:EJ187" si="315">STDEV(U175:U186)*SQRT(12)</f>
        <v>8.129949846173247E-2</v>
      </c>
      <c r="EB187" s="72">
        <f t="shared" si="315"/>
        <v>2.0031109758840284E-2</v>
      </c>
      <c r="EC187" s="72">
        <f t="shared" si="315"/>
        <v>0.15852395425612451</v>
      </c>
      <c r="ED187" s="74">
        <f t="shared" si="315"/>
        <v>5.9199330676732047E-2</v>
      </c>
      <c r="EE187" s="74">
        <f t="shared" si="315"/>
        <v>0.13987044379886232</v>
      </c>
      <c r="EF187" s="74">
        <f t="shared" si="315"/>
        <v>8.8470158964380805E-2</v>
      </c>
      <c r="EG187" s="75">
        <f t="shared" si="315"/>
        <v>6.1399121986981033E-2</v>
      </c>
      <c r="EH187" s="75">
        <f t="shared" si="315"/>
        <v>4.2955983751274809E-2</v>
      </c>
      <c r="EI187" s="75">
        <f t="shared" si="315"/>
        <v>3.538937314889512E-2</v>
      </c>
      <c r="EJ187" s="76">
        <f t="shared" si="315"/>
        <v>5.631244813217838E-2</v>
      </c>
    </row>
    <row r="188" spans="1:140" x14ac:dyDescent="0.25">
      <c r="A188" s="3">
        <v>39568</v>
      </c>
      <c r="B188" s="4"/>
      <c r="C188" s="22">
        <v>1.8E-3</v>
      </c>
      <c r="D188" s="22"/>
      <c r="E188" s="22">
        <v>4.9400000000000006E-2</v>
      </c>
      <c r="F188" s="22">
        <v>-1.5500000000000002E-2</v>
      </c>
      <c r="G188" s="22">
        <v>7.000000000000001E-4</v>
      </c>
      <c r="H188" s="22">
        <v>-2.0999999999999999E-3</v>
      </c>
      <c r="J188" s="7">
        <v>2.1922445385099999E-2</v>
      </c>
      <c r="K188" s="7">
        <v>3.06826547523E-3</v>
      </c>
      <c r="L188" s="7">
        <v>-7.3103137686099995E-2</v>
      </c>
      <c r="M188" s="9">
        <v>-1.5959959524399998E-2</v>
      </c>
      <c r="N188" s="9">
        <v>-2.1572701761199999E-2</v>
      </c>
      <c r="O188" s="9">
        <v>1.6241970546199999E-3</v>
      </c>
      <c r="P188" s="10">
        <v>5.0190822489399999E-3</v>
      </c>
      <c r="Q188" s="10">
        <v>1.0983416171800001E-2</v>
      </c>
      <c r="R188" s="10">
        <v>2.0614449625299999E-2</v>
      </c>
      <c r="S188" s="13">
        <v>5.63762343858E-3</v>
      </c>
      <c r="T188" s="27"/>
      <c r="U188" s="7">
        <f t="shared" si="240"/>
        <v>2.01224453851E-2</v>
      </c>
      <c r="V188" s="7">
        <f t="shared" si="240"/>
        <v>1.2682654752300001E-3</v>
      </c>
      <c r="W188" s="7">
        <f t="shared" si="240"/>
        <v>-7.4903137686099991E-2</v>
      </c>
      <c r="X188" s="9">
        <f t="shared" si="240"/>
        <v>-1.7759959524399998E-2</v>
      </c>
      <c r="Y188" s="9">
        <f t="shared" si="240"/>
        <v>-2.3372701761199998E-2</v>
      </c>
      <c r="Z188" s="9">
        <f t="shared" si="238"/>
        <v>-1.7580294538000005E-4</v>
      </c>
      <c r="AA188" s="10">
        <f t="shared" si="238"/>
        <v>3.21908224894E-3</v>
      </c>
      <c r="AB188" s="10">
        <f t="shared" si="238"/>
        <v>9.1834161718000011E-3</v>
      </c>
      <c r="AC188" s="10">
        <f t="shared" si="238"/>
        <v>1.88144496253E-2</v>
      </c>
      <c r="AD188" s="13">
        <f t="shared" si="238"/>
        <v>3.8376234385800001E-3</v>
      </c>
      <c r="AF188" s="7">
        <f t="shared" si="251"/>
        <v>-5.2450198330633024E-3</v>
      </c>
      <c r="AG188" s="7">
        <f t="shared" si="241"/>
        <v>-9.087093107079381E-3</v>
      </c>
      <c r="AH188" s="7">
        <f t="shared" si="242"/>
        <v>-3.2193973296513953E-2</v>
      </c>
      <c r="AI188" s="9">
        <f t="shared" si="243"/>
        <v>-3.1524707941346652E-2</v>
      </c>
      <c r="AJ188" s="9">
        <f t="shared" si="244"/>
        <v>-2.2793175755577294E-2</v>
      </c>
      <c r="AK188" s="9">
        <f t="shared" si="245"/>
        <v>-2.8409314224469868E-2</v>
      </c>
      <c r="AL188" s="10">
        <f t="shared" si="246"/>
        <v>-1.3290364791655041E-2</v>
      </c>
      <c r="AM188" s="10">
        <f t="shared" si="247"/>
        <v>-2.1062586316605344E-3</v>
      </c>
      <c r="AN188" s="10">
        <f t="shared" si="248"/>
        <v>1.1306755711804457E-2</v>
      </c>
      <c r="AO188" s="13">
        <f t="shared" si="249"/>
        <v>-1.3548333598393286E-2</v>
      </c>
      <c r="AQ188" s="31">
        <f t="shared" si="305"/>
        <v>4.7840801536547826</v>
      </c>
      <c r="AR188" s="31">
        <f t="shared" si="305"/>
        <v>3.7582347658082478</v>
      </c>
      <c r="AS188" s="31">
        <f t="shared" si="305"/>
        <v>0.76795400270051895</v>
      </c>
      <c r="AT188" s="32">
        <f t="shared" si="305"/>
        <v>6.2613346442314555</v>
      </c>
      <c r="AU188" s="32">
        <f t="shared" si="305"/>
        <v>2.5280875379659506</v>
      </c>
      <c r="AV188" s="32">
        <f t="shared" si="305"/>
        <v>3.5530677915227651</v>
      </c>
      <c r="AW188" s="33">
        <f t="shared" si="305"/>
        <v>4.5529184721625944</v>
      </c>
      <c r="AX188" s="33">
        <f t="shared" si="305"/>
        <v>2.9476438399181304</v>
      </c>
      <c r="AY188" s="33">
        <f t="shared" si="305"/>
        <v>2.172153997987575</v>
      </c>
      <c r="AZ188" s="34">
        <f t="shared" si="305"/>
        <v>4.1655662252490036</v>
      </c>
      <c r="BB188" s="31">
        <f>MAX(AQ$17:AQ188)</f>
        <v>4.9504939774001366</v>
      </c>
      <c r="BC188" s="31">
        <f>MAX(AR$17:AR188)</f>
        <v>3.7582347658082478</v>
      </c>
      <c r="BD188" s="31">
        <f>MAX(AS$17:AS188)</f>
        <v>1.2376229712026849</v>
      </c>
      <c r="BE188" s="32">
        <f>MAX(AT$17:AT188)</f>
        <v>6.4742653993642767</v>
      </c>
      <c r="BF188" s="32">
        <f>MAX(AU$17:AU188)</f>
        <v>2.5982426532964866</v>
      </c>
      <c r="BG188" s="32">
        <f>MAX(AV$17:AV188)</f>
        <v>3.7272933833751036</v>
      </c>
      <c r="BH188" s="33">
        <f>MAX(AW$17:AW188)</f>
        <v>4.7544068934167285</v>
      </c>
      <c r="BI188" s="33">
        <f>MAX(AX$17:AX188)</f>
        <v>3.2202177446998625</v>
      </c>
      <c r="BJ188" s="33">
        <f>MAX(AY$17:AY188)</f>
        <v>2.2901756364961772</v>
      </c>
      <c r="BK188" s="34">
        <f>MAX(AZ$17:AZ188)</f>
        <v>4.2628821861613586</v>
      </c>
      <c r="BM188" s="7">
        <f t="shared" si="276"/>
        <v>3.3615599676529662E-2</v>
      </c>
      <c r="BN188" s="7">
        <f t="shared" si="276"/>
        <v>0</v>
      </c>
      <c r="BO188" s="7">
        <f t="shared" si="276"/>
        <v>0.37949276914742119</v>
      </c>
      <c r="BP188" s="9">
        <f t="shared" si="276"/>
        <v>3.2888790001369017E-2</v>
      </c>
      <c r="BQ188" s="9">
        <f t="shared" si="276"/>
        <v>2.7000986702118673E-2</v>
      </c>
      <c r="BR188" s="9">
        <f t="shared" si="273"/>
        <v>4.674319242736278E-2</v>
      </c>
      <c r="BS188" s="10">
        <f t="shared" si="273"/>
        <v>4.2379296886248537E-2</v>
      </c>
      <c r="BT188" s="10">
        <f t="shared" si="273"/>
        <v>8.4644557104984572E-2</v>
      </c>
      <c r="BU188" s="10">
        <f t="shared" si="273"/>
        <v>5.1533880907565562E-2</v>
      </c>
      <c r="BV188" s="13">
        <f t="shared" si="273"/>
        <v>2.2828677092759667E-2</v>
      </c>
      <c r="BX188" s="72">
        <f t="shared" si="280"/>
        <v>2.1922445385099999E-2</v>
      </c>
      <c r="BY188" s="72">
        <f t="shared" si="280"/>
        <v>3.06826547523E-3</v>
      </c>
      <c r="BZ188" s="72">
        <f t="shared" si="280"/>
        <v>-3.4904974626588703E-2</v>
      </c>
      <c r="CA188" s="9">
        <f t="shared" si="280"/>
        <v>-1.5959959524399998E-2</v>
      </c>
      <c r="CB188" s="9">
        <f t="shared" si="280"/>
        <v>-1.4715417398665106E-2</v>
      </c>
      <c r="CC188" s="9">
        <f t="shared" si="277"/>
        <v>1.6332713050228862E-3</v>
      </c>
      <c r="CD188" s="10">
        <f t="shared" si="277"/>
        <v>5.0190822489399999E-3</v>
      </c>
      <c r="CE188" s="10">
        <f t="shared" si="277"/>
        <v>1.0983416171800001E-2</v>
      </c>
      <c r="CF188" s="10">
        <f t="shared" si="277"/>
        <v>2.0614449625299999E-2</v>
      </c>
      <c r="CG188" s="13">
        <f t="shared" si="277"/>
        <v>5.63762343858E-3</v>
      </c>
      <c r="CI188" s="31">
        <f t="shared" si="306"/>
        <v>4.544834529817293</v>
      </c>
      <c r="CJ188" s="31">
        <f t="shared" si="306"/>
        <v>3.7582347658082478</v>
      </c>
      <c r="CK188" s="31">
        <f t="shared" si="306"/>
        <v>1.1823174640085847</v>
      </c>
      <c r="CL188" s="32">
        <f t="shared" si="306"/>
        <v>5.3904589821234667</v>
      </c>
      <c r="CM188" s="32">
        <f t="shared" si="306"/>
        <v>2.190075647788627</v>
      </c>
      <c r="CN188" s="32">
        <f t="shared" si="306"/>
        <v>4.6619074215005725</v>
      </c>
      <c r="CO188" s="33">
        <f t="shared" si="306"/>
        <v>4.1753693782863506</v>
      </c>
      <c r="CP188" s="33">
        <f t="shared" si="306"/>
        <v>2.9168209894437731</v>
      </c>
      <c r="CQ188" s="33">
        <f t="shared" si="306"/>
        <v>2.1450557028189139</v>
      </c>
      <c r="CR188" s="34">
        <f t="shared" si="306"/>
        <v>4.0711856996115934</v>
      </c>
      <c r="CT188" s="31">
        <f>MAX(CI$17:CI188)</f>
        <v>4.7029262147609536</v>
      </c>
      <c r="CU188" s="31">
        <f>MAX(CJ$17:CJ188)</f>
        <v>3.7582347658082478</v>
      </c>
      <c r="CV188" s="31">
        <f>MAX(CK$17:CK188)</f>
        <v>1.3129890917897336</v>
      </c>
      <c r="CW188" s="32">
        <f>MAX(CL$17:CL188)</f>
        <v>5.5737736533227631</v>
      </c>
      <c r="CX188" s="32">
        <f>MAX(CM$17:CM188)</f>
        <v>2.2305871177070133</v>
      </c>
      <c r="CY188" s="32">
        <f>MAX(CN$17:CN188)</f>
        <v>4.8904609441356381</v>
      </c>
      <c r="CZ188" s="33">
        <f>MAX(CO$17:CO188)</f>
        <v>4.3601494461324082</v>
      </c>
      <c r="DA188" s="33">
        <f>MAX(CP$17:CP188)</f>
        <v>3.1865446500418209</v>
      </c>
      <c r="DB188" s="33">
        <f>MAX(CQ$17:CQ188)</f>
        <v>2.2616049847636823</v>
      </c>
      <c r="DC188" s="34">
        <f>MAX(CR$17:CR188)</f>
        <v>4.1662967426215163</v>
      </c>
      <c r="DE188" s="7">
        <f t="shared" si="278"/>
        <v>3.3615599676529551E-2</v>
      </c>
      <c r="DF188" s="7">
        <f t="shared" si="278"/>
        <v>0</v>
      </c>
      <c r="DG188" s="7">
        <f t="shared" si="278"/>
        <v>9.9522249345598529E-2</v>
      </c>
      <c r="DH188" s="9">
        <f t="shared" si="278"/>
        <v>3.2888790001369121E-2</v>
      </c>
      <c r="DI188" s="9">
        <f t="shared" si="278"/>
        <v>1.8161796773950325E-2</v>
      </c>
      <c r="DJ188" s="9">
        <f t="shared" si="274"/>
        <v>4.6734556363063083E-2</v>
      </c>
      <c r="DK188" s="10">
        <f t="shared" si="274"/>
        <v>4.2379296886248571E-2</v>
      </c>
      <c r="DL188" s="10">
        <f t="shared" si="274"/>
        <v>8.4644557104984502E-2</v>
      </c>
      <c r="DM188" s="10">
        <f t="shared" si="274"/>
        <v>5.1533880907565652E-2</v>
      </c>
      <c r="DN188" s="13">
        <f t="shared" si="274"/>
        <v>2.2828677092759635E-2</v>
      </c>
      <c r="DP188" s="31">
        <f t="shared" si="252"/>
        <v>1</v>
      </c>
      <c r="DQ188" s="31">
        <f t="shared" si="253"/>
        <v>1</v>
      </c>
      <c r="DR188" s="31">
        <f t="shared" si="254"/>
        <v>0.41008081361671661</v>
      </c>
      <c r="DS188" s="32">
        <f t="shared" si="255"/>
        <v>1</v>
      </c>
      <c r="DT188" s="32">
        <f t="shared" si="256"/>
        <v>0.70070757425736996</v>
      </c>
      <c r="DU188" s="32">
        <f t="shared" si="257"/>
        <v>0.85233973784603823</v>
      </c>
      <c r="DV188" s="33">
        <f t="shared" si="258"/>
        <v>1</v>
      </c>
      <c r="DW188" s="33">
        <f t="shared" si="259"/>
        <v>0.99780477975188897</v>
      </c>
      <c r="DX188" s="33">
        <f t="shared" si="260"/>
        <v>1</v>
      </c>
      <c r="DY188" s="34">
        <f t="shared" si="261"/>
        <v>1</v>
      </c>
      <c r="EA188" s="72">
        <f t="shared" ref="EA188:EJ188" si="316">STDEV(U176:U187)*SQRT(12)</f>
        <v>8.4538521928864949E-2</v>
      </c>
      <c r="EB188" s="72">
        <f t="shared" si="316"/>
        <v>1.9029619112904284E-2</v>
      </c>
      <c r="EC188" s="72">
        <f t="shared" si="316"/>
        <v>0.16295792113614843</v>
      </c>
      <c r="ED188" s="74">
        <f t="shared" si="316"/>
        <v>6.8313781211057939E-2</v>
      </c>
      <c r="EE188" s="74">
        <f t="shared" si="316"/>
        <v>0.13407314433782638</v>
      </c>
      <c r="EF188" s="74">
        <f t="shared" si="316"/>
        <v>9.9047141412166695E-2</v>
      </c>
      <c r="EG188" s="75">
        <f t="shared" si="316"/>
        <v>6.464600453043011E-2</v>
      </c>
      <c r="EH188" s="75">
        <f t="shared" si="316"/>
        <v>7.1943078534381949E-2</v>
      </c>
      <c r="EI188" s="75">
        <f t="shared" si="316"/>
        <v>7.2608062973730916E-2</v>
      </c>
      <c r="EJ188" s="76">
        <f t="shared" si="316"/>
        <v>6.2590503809952319E-2</v>
      </c>
    </row>
    <row r="189" spans="1:140" x14ac:dyDescent="0.25">
      <c r="A189" s="3">
        <v>39598</v>
      </c>
      <c r="B189" s="4"/>
      <c r="C189" s="22">
        <v>1.8E-3</v>
      </c>
      <c r="D189" s="22"/>
      <c r="E189" s="22">
        <v>2.2100000000000002E-2</v>
      </c>
      <c r="F189" s="22">
        <v>2.8399999999999998E-2</v>
      </c>
      <c r="G189" s="22">
        <v>-2.6000000000000003E-3</v>
      </c>
      <c r="H189" s="22">
        <v>3.2000000000000001E-2</v>
      </c>
      <c r="J189" s="7">
        <v>2.9071084932500001E-2</v>
      </c>
      <c r="K189" s="7">
        <v>1.0945123029E-2</v>
      </c>
      <c r="L189" s="7">
        <v>8.5526396353700004E-3</v>
      </c>
      <c r="M189" s="9">
        <v>1.7947023631100002E-2</v>
      </c>
      <c r="N189" s="9">
        <v>1.43008317671E-2</v>
      </c>
      <c r="O189" s="9">
        <v>2.1285918345600001E-2</v>
      </c>
      <c r="P189" s="10">
        <v>1.8844475575400001E-2</v>
      </c>
      <c r="Q189" s="10">
        <v>1.49663128417E-2</v>
      </c>
      <c r="R189" s="10">
        <v>1.25302048889E-2</v>
      </c>
      <c r="S189" s="13">
        <v>1.9901688499400001E-2</v>
      </c>
      <c r="T189" s="27"/>
      <c r="U189" s="7">
        <f t="shared" si="240"/>
        <v>2.7271084932500002E-2</v>
      </c>
      <c r="V189" s="7">
        <f t="shared" si="240"/>
        <v>9.1451230290000001E-3</v>
      </c>
      <c r="W189" s="7">
        <f t="shared" si="240"/>
        <v>6.7526396353700009E-3</v>
      </c>
      <c r="X189" s="9">
        <f t="shared" si="240"/>
        <v>1.6147023631100002E-2</v>
      </c>
      <c r="Y189" s="9">
        <f t="shared" si="240"/>
        <v>1.25008317671E-2</v>
      </c>
      <c r="Z189" s="9">
        <f t="shared" si="238"/>
        <v>1.9485918345600001E-2</v>
      </c>
      <c r="AA189" s="10">
        <f t="shared" si="238"/>
        <v>1.7044475575400002E-2</v>
      </c>
      <c r="AB189" s="10">
        <f t="shared" si="238"/>
        <v>1.3166312841700001E-2</v>
      </c>
      <c r="AC189" s="10">
        <f t="shared" si="238"/>
        <v>1.0730204888900001E-2</v>
      </c>
      <c r="AD189" s="13">
        <f t="shared" si="238"/>
        <v>1.8101688499400002E-2</v>
      </c>
      <c r="AF189" s="7">
        <f t="shared" si="251"/>
        <v>1.4452549290580315E-2</v>
      </c>
      <c r="AG189" s="7">
        <f t="shared" si="241"/>
        <v>4.0153818407105317E-3</v>
      </c>
      <c r="AH189" s="7">
        <f t="shared" si="242"/>
        <v>2.6077573914185786E-2</v>
      </c>
      <c r="AI189" s="9">
        <f t="shared" si="243"/>
        <v>6.5145097272196386E-3</v>
      </c>
      <c r="AJ189" s="9">
        <f t="shared" si="244"/>
        <v>1.1139168555772582E-2</v>
      </c>
      <c r="AK189" s="9">
        <f t="shared" si="245"/>
        <v>6.1088813725851E-3</v>
      </c>
      <c r="AL189" s="10">
        <f t="shared" si="246"/>
        <v>7.7344376452413398E-3</v>
      </c>
      <c r="AM189" s="10">
        <f t="shared" si="247"/>
        <v>6.6191025091172882E-3</v>
      </c>
      <c r="AN189" s="10">
        <f t="shared" si="248"/>
        <v>6.7209297564190962E-3</v>
      </c>
      <c r="AO189" s="13">
        <f t="shared" si="249"/>
        <v>8.6704486103370802E-3</v>
      </c>
      <c r="AQ189" s="31">
        <f t="shared" si="305"/>
        <v>4.9231585541255685</v>
      </c>
      <c r="AR189" s="31">
        <f t="shared" si="305"/>
        <v>3.7993691076918843</v>
      </c>
      <c r="AS189" s="31">
        <f t="shared" si="305"/>
        <v>0.77452203654215634</v>
      </c>
      <c r="AT189" s="32">
        <f t="shared" si="305"/>
        <v>6.3737069650537022</v>
      </c>
      <c r="AU189" s="32">
        <f t="shared" si="305"/>
        <v>2.5642412925389038</v>
      </c>
      <c r="AV189" s="32">
        <f t="shared" si="305"/>
        <v>3.6286981024095</v>
      </c>
      <c r="AW189" s="33">
        <f t="shared" si="305"/>
        <v>4.6387158331080496</v>
      </c>
      <c r="AX189" s="33">
        <f t="shared" si="305"/>
        <v>2.9917591997722548</v>
      </c>
      <c r="AY189" s="33">
        <f t="shared" si="305"/>
        <v>2.1993715326326027</v>
      </c>
      <c r="AZ189" s="34">
        <f t="shared" si="305"/>
        <v>4.2484680266875312</v>
      </c>
      <c r="BB189" s="31">
        <f>MAX(AQ$17:AQ189)</f>
        <v>4.9504939774001366</v>
      </c>
      <c r="BC189" s="31">
        <f>MAX(AR$17:AR189)</f>
        <v>3.7993691076918843</v>
      </c>
      <c r="BD189" s="31">
        <f>MAX(AS$17:AS189)</f>
        <v>1.2376229712026849</v>
      </c>
      <c r="BE189" s="32">
        <f>MAX(AT$17:AT189)</f>
        <v>6.4742653993642767</v>
      </c>
      <c r="BF189" s="32">
        <f>MAX(AU$17:AU189)</f>
        <v>2.5982426532964866</v>
      </c>
      <c r="BG189" s="32">
        <f>MAX(AV$17:AV189)</f>
        <v>3.7272933833751036</v>
      </c>
      <c r="BH189" s="33">
        <f>MAX(AW$17:AW189)</f>
        <v>4.7544068934167285</v>
      </c>
      <c r="BI189" s="33">
        <f>MAX(AX$17:AX189)</f>
        <v>3.2202177446998625</v>
      </c>
      <c r="BJ189" s="33">
        <f>MAX(AY$17:AY189)</f>
        <v>2.2901756364961772</v>
      </c>
      <c r="BK189" s="34">
        <f>MAX(AZ$17:AZ189)</f>
        <v>4.2628821861613586</v>
      </c>
      <c r="BM189" s="7">
        <f t="shared" si="276"/>
        <v>5.5217566972829615E-3</v>
      </c>
      <c r="BN189" s="7">
        <f t="shared" si="276"/>
        <v>0</v>
      </c>
      <c r="BO189" s="7">
        <f t="shared" si="276"/>
        <v>0.3741857944107978</v>
      </c>
      <c r="BP189" s="9">
        <f t="shared" si="276"/>
        <v>1.553202226162193E-2</v>
      </c>
      <c r="BQ189" s="9">
        <f t="shared" si="276"/>
        <v>1.3086291503391372E-2</v>
      </c>
      <c r="BR189" s="9">
        <f t="shared" si="273"/>
        <v>2.64522458589843E-2</v>
      </c>
      <c r="BS189" s="10">
        <f t="shared" si="273"/>
        <v>2.4333436935924133E-2</v>
      </c>
      <c r="BT189" s="10">
        <f t="shared" si="273"/>
        <v>7.0945061185264988E-2</v>
      </c>
      <c r="BU189" s="10">
        <f t="shared" si="273"/>
        <v>3.9649406105157513E-2</v>
      </c>
      <c r="BV189" s="13">
        <f t="shared" si="273"/>
        <v>3.3813178137130431E-3</v>
      </c>
      <c r="BX189" s="72">
        <f t="shared" si="280"/>
        <v>2.9071084932500001E-2</v>
      </c>
      <c r="BY189" s="72">
        <f t="shared" si="280"/>
        <v>1.0945123029E-2</v>
      </c>
      <c r="BZ189" s="72">
        <f t="shared" si="280"/>
        <v>4.569127955733018E-3</v>
      </c>
      <c r="CA189" s="9">
        <f t="shared" si="280"/>
        <v>1.7947023631100002E-2</v>
      </c>
      <c r="CB189" s="9">
        <f t="shared" si="280"/>
        <v>1.0559427503724112E-2</v>
      </c>
      <c r="CC189" s="9">
        <f t="shared" si="277"/>
        <v>1.840862253437801E-2</v>
      </c>
      <c r="CD189" s="10">
        <f t="shared" si="277"/>
        <v>1.8844475575400001E-2</v>
      </c>
      <c r="CE189" s="10">
        <f t="shared" si="277"/>
        <v>1.4937409885156936E-2</v>
      </c>
      <c r="CF189" s="10">
        <f t="shared" si="277"/>
        <v>1.25302048889E-2</v>
      </c>
      <c r="CG189" s="13">
        <f t="shared" si="277"/>
        <v>1.9901688499400001E-2</v>
      </c>
      <c r="CI189" s="31">
        <f t="shared" si="306"/>
        <v>4.6769578004377701</v>
      </c>
      <c r="CJ189" s="31">
        <f t="shared" si="306"/>
        <v>3.7993691076918843</v>
      </c>
      <c r="CK189" s="31">
        <f t="shared" si="306"/>
        <v>1.1877196237859375</v>
      </c>
      <c r="CL189" s="32">
        <f t="shared" si="306"/>
        <v>5.4872016768581116</v>
      </c>
      <c r="CM189" s="32">
        <f t="shared" si="306"/>
        <v>2.2132015928191229</v>
      </c>
      <c r="CN189" s="32">
        <f t="shared" si="306"/>
        <v>4.7477267155131919</v>
      </c>
      <c r="CO189" s="33">
        <f t="shared" si="306"/>
        <v>4.254052024553741</v>
      </c>
      <c r="CP189" s="33">
        <f t="shared" si="306"/>
        <v>2.9603907401247236</v>
      </c>
      <c r="CQ189" s="33">
        <f t="shared" si="306"/>
        <v>2.1719336902733382</v>
      </c>
      <c r="CR189" s="34">
        <f t="shared" si="306"/>
        <v>4.1522091692284757</v>
      </c>
      <c r="CT189" s="31">
        <f>MAX(CI$17:CI189)</f>
        <v>4.7029262147609536</v>
      </c>
      <c r="CU189" s="31">
        <f>MAX(CJ$17:CJ189)</f>
        <v>3.7993691076918843</v>
      </c>
      <c r="CV189" s="31">
        <f>MAX(CK$17:CK189)</f>
        <v>1.3129890917897336</v>
      </c>
      <c r="CW189" s="32">
        <f>MAX(CL$17:CL189)</f>
        <v>5.5737736533227631</v>
      </c>
      <c r="CX189" s="32">
        <f>MAX(CM$17:CM189)</f>
        <v>2.2305871177070133</v>
      </c>
      <c r="CY189" s="32">
        <f>MAX(CN$17:CN189)</f>
        <v>4.8904609441356381</v>
      </c>
      <c r="CZ189" s="33">
        <f>MAX(CO$17:CO189)</f>
        <v>4.3601494461324082</v>
      </c>
      <c r="DA189" s="33">
        <f>MAX(CP$17:CP189)</f>
        <v>3.1865446500418209</v>
      </c>
      <c r="DB189" s="33">
        <f>MAX(CQ$17:CQ189)</f>
        <v>2.2616049847636823</v>
      </c>
      <c r="DC189" s="34">
        <f>MAX(CR$17:CR189)</f>
        <v>4.1662967426215163</v>
      </c>
      <c r="DE189" s="7">
        <f t="shared" si="278"/>
        <v>5.5217566972828825E-3</v>
      </c>
      <c r="DF189" s="7">
        <f t="shared" si="278"/>
        <v>0</v>
      </c>
      <c r="DG189" s="7">
        <f t="shared" si="278"/>
        <v>9.5407851281568062E-2</v>
      </c>
      <c r="DH189" s="9">
        <f t="shared" si="278"/>
        <v>1.5532022261622034E-2</v>
      </c>
      <c r="DI189" s="9">
        <f t="shared" si="278"/>
        <v>7.7941474465979812E-3</v>
      </c>
      <c r="DJ189" s="9">
        <f t="shared" si="274"/>
        <v>2.918625263608433E-2</v>
      </c>
      <c r="DK189" s="10">
        <f t="shared" si="274"/>
        <v>2.4333436935924064E-2</v>
      </c>
      <c r="DL189" s="10">
        <f t="shared" si="274"/>
        <v>7.0971517663852346E-2</v>
      </c>
      <c r="DM189" s="10">
        <f t="shared" si="274"/>
        <v>3.9649406105157672E-2</v>
      </c>
      <c r="DN189" s="13">
        <f t="shared" si="274"/>
        <v>3.3813178137129967E-3</v>
      </c>
      <c r="DP189" s="31">
        <f t="shared" si="252"/>
        <v>1</v>
      </c>
      <c r="DQ189" s="31">
        <f t="shared" si="253"/>
        <v>1</v>
      </c>
      <c r="DR189" s="31">
        <f t="shared" si="254"/>
        <v>0.37993661628179215</v>
      </c>
      <c r="DS189" s="32">
        <f t="shared" si="255"/>
        <v>1</v>
      </c>
      <c r="DT189" s="32">
        <f t="shared" si="256"/>
        <v>0.71104842937958501</v>
      </c>
      <c r="DU189" s="32">
        <f t="shared" si="257"/>
        <v>0.91721196394890392</v>
      </c>
      <c r="DV189" s="33">
        <f t="shared" si="258"/>
        <v>1</v>
      </c>
      <c r="DW189" s="33">
        <f t="shared" si="259"/>
        <v>1</v>
      </c>
      <c r="DX189" s="33">
        <f t="shared" si="260"/>
        <v>1</v>
      </c>
      <c r="DY189" s="34">
        <f t="shared" si="261"/>
        <v>1</v>
      </c>
      <c r="EA189" s="72">
        <f t="shared" ref="EA189:EJ189" si="317">STDEV(U177:U188)*SQRT(12)</f>
        <v>8.3409298182123379E-2</v>
      </c>
      <c r="EB189" s="72">
        <f t="shared" si="317"/>
        <v>1.8983939974995988E-2</v>
      </c>
      <c r="EC189" s="72">
        <f t="shared" si="317"/>
        <v>0.17949673704406319</v>
      </c>
      <c r="ED189" s="74">
        <f t="shared" si="317"/>
        <v>7.5090418334463269E-2</v>
      </c>
      <c r="EE189" s="74">
        <f t="shared" si="317"/>
        <v>0.1369835679633252</v>
      </c>
      <c r="EF189" s="74">
        <f t="shared" si="317"/>
        <v>9.8419179720091454E-2</v>
      </c>
      <c r="EG189" s="75">
        <f t="shared" si="317"/>
        <v>6.3827856932088728E-2</v>
      </c>
      <c r="EH189" s="75">
        <f t="shared" si="317"/>
        <v>7.3543974089795502E-2</v>
      </c>
      <c r="EI189" s="75">
        <f t="shared" si="317"/>
        <v>7.6430626919106057E-2</v>
      </c>
      <c r="EJ189" s="76">
        <f t="shared" si="317"/>
        <v>6.0987936748882074E-2</v>
      </c>
    </row>
    <row r="190" spans="1:140" x14ac:dyDescent="0.25">
      <c r="A190" s="3">
        <v>39629</v>
      </c>
      <c r="B190" s="4"/>
      <c r="C190" s="22">
        <v>1.7000000000000001E-3</v>
      </c>
      <c r="D190" s="22"/>
      <c r="E190" s="22">
        <v>-8.0299999999999996E-2</v>
      </c>
      <c r="F190" s="22">
        <v>1.0500000000000001E-2</v>
      </c>
      <c r="G190" s="22">
        <v>-1.06E-2</v>
      </c>
      <c r="H190" s="22">
        <v>0.12520000000000001</v>
      </c>
      <c r="J190" s="7">
        <v>-1.35282104693E-2</v>
      </c>
      <c r="K190" s="7">
        <v>5.2582989567100001E-3</v>
      </c>
      <c r="L190" s="7">
        <v>8.9947892808299998E-2</v>
      </c>
      <c r="M190" s="9">
        <v>1.9780339864200001E-2</v>
      </c>
      <c r="N190" s="9">
        <v>4.7715241678499998E-2</v>
      </c>
      <c r="O190" s="9">
        <v>-1.6122060825499999E-2</v>
      </c>
      <c r="P190" s="10">
        <v>-1.7416671849599999E-3</v>
      </c>
      <c r="Q190" s="10">
        <v>-3.87670141934E-3</v>
      </c>
      <c r="R190" s="10">
        <v>-4.9246949704500002E-3</v>
      </c>
      <c r="S190" s="13">
        <v>-2.7530757195300002E-4</v>
      </c>
      <c r="T190" s="27"/>
      <c r="U190" s="7">
        <f t="shared" si="240"/>
        <v>-1.5228210469300001E-2</v>
      </c>
      <c r="V190" s="7">
        <f t="shared" si="240"/>
        <v>3.55829895671E-3</v>
      </c>
      <c r="W190" s="7">
        <f t="shared" si="240"/>
        <v>8.8247892808300005E-2</v>
      </c>
      <c r="X190" s="9">
        <f t="shared" si="240"/>
        <v>1.8080339864200001E-2</v>
      </c>
      <c r="Y190" s="9">
        <f t="shared" si="240"/>
        <v>4.6015241678499998E-2</v>
      </c>
      <c r="Z190" s="9">
        <f t="shared" si="238"/>
        <v>-1.7822060825499999E-2</v>
      </c>
      <c r="AA190" s="10">
        <f t="shared" si="238"/>
        <v>-3.4416671849600003E-3</v>
      </c>
      <c r="AB190" s="10">
        <f t="shared" si="238"/>
        <v>-5.5767014193400001E-3</v>
      </c>
      <c r="AC190" s="10">
        <f t="shared" si="238"/>
        <v>-6.6246949704500003E-3</v>
      </c>
      <c r="AD190" s="13">
        <f t="shared" si="238"/>
        <v>-1.9753075719530001E-3</v>
      </c>
      <c r="AF190" s="7">
        <f t="shared" si="251"/>
        <v>1.9023231493444995E-2</v>
      </c>
      <c r="AG190" s="7">
        <f t="shared" si="241"/>
        <v>1.8029408359909141E-2</v>
      </c>
      <c r="AH190" s="7">
        <f t="shared" si="242"/>
        <v>1.9860550041589306E-2</v>
      </c>
      <c r="AI190" s="9">
        <f t="shared" si="243"/>
        <v>2.3947489481857681E-2</v>
      </c>
      <c r="AJ190" s="9">
        <f t="shared" si="244"/>
        <v>3.7372341257806557E-2</v>
      </c>
      <c r="AK190" s="9">
        <f t="shared" si="245"/>
        <v>2.4526285679216834E-2</v>
      </c>
      <c r="AL190" s="10">
        <f t="shared" si="246"/>
        <v>1.4252671914503506E-2</v>
      </c>
      <c r="AM190" s="10">
        <f t="shared" si="247"/>
        <v>5.6646729300512417E-3</v>
      </c>
      <c r="AN190" s="10">
        <f t="shared" si="248"/>
        <v>2.4883040060763827E-3</v>
      </c>
      <c r="AO190" s="13">
        <f t="shared" si="249"/>
        <v>1.843092638316067E-2</v>
      </c>
      <c r="AQ190" s="31">
        <f t="shared" si="305"/>
        <v>4.8565570290316229</v>
      </c>
      <c r="AR190" s="31">
        <f t="shared" si="305"/>
        <v>3.819347326307017</v>
      </c>
      <c r="AS190" s="31">
        <f t="shared" si="305"/>
        <v>0.84418866166271644</v>
      </c>
      <c r="AT190" s="32">
        <f t="shared" si="305"/>
        <v>6.4997810550172836</v>
      </c>
      <c r="AU190" s="32">
        <f t="shared" si="305"/>
        <v>2.686594685534387</v>
      </c>
      <c r="AV190" s="32">
        <f t="shared" si="305"/>
        <v>3.5701960108850774</v>
      </c>
      <c r="AW190" s="33">
        <f t="shared" si="305"/>
        <v>4.6306367339611709</v>
      </c>
      <c r="AX190" s="33">
        <f t="shared" si="305"/>
        <v>2.980161042636174</v>
      </c>
      <c r="AY190" s="33">
        <f t="shared" si="305"/>
        <v>2.1885402987076961</v>
      </c>
      <c r="AZ190" s="34">
        <f t="shared" si="305"/>
        <v>4.2472983912705837</v>
      </c>
      <c r="BB190" s="31">
        <f>MAX(AQ$17:AQ190)</f>
        <v>4.9504939774001366</v>
      </c>
      <c r="BC190" s="31">
        <f>MAX(AR$17:AR190)</f>
        <v>3.819347326307017</v>
      </c>
      <c r="BD190" s="31">
        <f>MAX(AS$17:AS190)</f>
        <v>1.2376229712026849</v>
      </c>
      <c r="BE190" s="32">
        <f>MAX(AT$17:AT190)</f>
        <v>6.4997810550172836</v>
      </c>
      <c r="BF190" s="32">
        <f>MAX(AU$17:AU190)</f>
        <v>2.686594685534387</v>
      </c>
      <c r="BG190" s="32">
        <f>MAX(AV$17:AV190)</f>
        <v>3.7272933833751036</v>
      </c>
      <c r="BH190" s="33">
        <f>MAX(AW$17:AW190)</f>
        <v>4.7544068934167285</v>
      </c>
      <c r="BI190" s="33">
        <f>MAX(AX$17:AX190)</f>
        <v>3.2202177446998625</v>
      </c>
      <c r="BJ190" s="33">
        <f>MAX(AY$17:AY190)</f>
        <v>2.2901756364961772</v>
      </c>
      <c r="BK190" s="34">
        <f>MAX(AZ$17:AZ190)</f>
        <v>4.2628821861613586</v>
      </c>
      <c r="BM190" s="7">
        <f t="shared" si="276"/>
        <v>1.897526767982189E-2</v>
      </c>
      <c r="BN190" s="7">
        <f t="shared" si="276"/>
        <v>0</v>
      </c>
      <c r="BO190" s="7">
        <f t="shared" si="276"/>
        <v>0.3178951253285488</v>
      </c>
      <c r="BP190" s="9">
        <f t="shared" si="276"/>
        <v>0</v>
      </c>
      <c r="BQ190" s="9">
        <f t="shared" si="276"/>
        <v>0</v>
      </c>
      <c r="BR190" s="9">
        <f t="shared" si="273"/>
        <v>4.2147841967774713E-2</v>
      </c>
      <c r="BS190" s="10">
        <f t="shared" si="273"/>
        <v>2.6032723372275534E-2</v>
      </c>
      <c r="BT190" s="10">
        <f t="shared" si="273"/>
        <v>7.454672978521297E-2</v>
      </c>
      <c r="BU190" s="10">
        <f t="shared" si="273"/>
        <v>4.4378839844780069E-2</v>
      </c>
      <c r="BV190" s="13">
        <f t="shared" si="273"/>
        <v>3.655694483268791E-3</v>
      </c>
      <c r="BX190" s="72">
        <f t="shared" si="280"/>
        <v>-1.35282104693E-2</v>
      </c>
      <c r="BY190" s="72">
        <f t="shared" si="280"/>
        <v>5.2582989567100001E-3</v>
      </c>
      <c r="BZ190" s="72">
        <f t="shared" si="280"/>
        <v>3.5228605787583807E-2</v>
      </c>
      <c r="CA190" s="9">
        <f t="shared" si="280"/>
        <v>1.9780339864200001E-2</v>
      </c>
      <c r="CB190" s="9">
        <f t="shared" si="280"/>
        <v>3.4419065323019443E-2</v>
      </c>
      <c r="CC190" s="9">
        <f t="shared" si="277"/>
        <v>-1.4646607411373677E-2</v>
      </c>
      <c r="CD190" s="10">
        <f t="shared" si="277"/>
        <v>-1.7416671849600001E-3</v>
      </c>
      <c r="CE190" s="10">
        <f t="shared" si="277"/>
        <v>-3.87670141934E-3</v>
      </c>
      <c r="CF190" s="10">
        <f t="shared" si="277"/>
        <v>-4.9246949704500002E-3</v>
      </c>
      <c r="CG190" s="13">
        <f t="shared" si="277"/>
        <v>-2.7530757195299996E-4</v>
      </c>
      <c r="CI190" s="31">
        <f t="shared" si="306"/>
        <v>4.6136869309574138</v>
      </c>
      <c r="CJ190" s="31">
        <f t="shared" si="306"/>
        <v>3.819347326307017</v>
      </c>
      <c r="CK190" s="31">
        <f t="shared" si="306"/>
        <v>1.2295613301984698</v>
      </c>
      <c r="CL190" s="32">
        <f t="shared" si="306"/>
        <v>5.5957403909297732</v>
      </c>
      <c r="CM190" s="32">
        <f t="shared" si="306"/>
        <v>2.2893779230153748</v>
      </c>
      <c r="CN190" s="32">
        <f t="shared" si="306"/>
        <v>4.6781886262145793</v>
      </c>
      <c r="CO190" s="33">
        <f t="shared" si="306"/>
        <v>4.2466428817394632</v>
      </c>
      <c r="CP190" s="33">
        <f t="shared" si="306"/>
        <v>2.9489141891406812</v>
      </c>
      <c r="CQ190" s="33">
        <f t="shared" si="306"/>
        <v>2.1612375793526981</v>
      </c>
      <c r="CR190" s="34">
        <f t="shared" si="306"/>
        <v>4.1510660346038541</v>
      </c>
      <c r="CT190" s="31">
        <f>MAX(CI$17:CI190)</f>
        <v>4.7029262147609536</v>
      </c>
      <c r="CU190" s="31">
        <f>MAX(CJ$17:CJ190)</f>
        <v>3.819347326307017</v>
      </c>
      <c r="CV190" s="31">
        <f>MAX(CK$17:CK190)</f>
        <v>1.3129890917897336</v>
      </c>
      <c r="CW190" s="32">
        <f>MAX(CL$17:CL190)</f>
        <v>5.5957403909297732</v>
      </c>
      <c r="CX190" s="32">
        <f>MAX(CM$17:CM190)</f>
        <v>2.2893779230153748</v>
      </c>
      <c r="CY190" s="32">
        <f>MAX(CN$17:CN190)</f>
        <v>4.8904609441356381</v>
      </c>
      <c r="CZ190" s="33">
        <f>MAX(CO$17:CO190)</f>
        <v>4.3601494461324082</v>
      </c>
      <c r="DA190" s="33">
        <f>MAX(CP$17:CP190)</f>
        <v>3.1865446500418209</v>
      </c>
      <c r="DB190" s="33">
        <f>MAX(CQ$17:CQ190)</f>
        <v>2.2616049847636823</v>
      </c>
      <c r="DC190" s="34">
        <f>MAX(CR$17:CR190)</f>
        <v>4.1662967426215163</v>
      </c>
      <c r="DE190" s="7">
        <f t="shared" si="278"/>
        <v>1.8975267679821724E-2</v>
      </c>
      <c r="DF190" s="7">
        <f t="shared" si="278"/>
        <v>0</v>
      </c>
      <c r="DG190" s="7">
        <f t="shared" si="278"/>
        <v>6.3540331075822937E-2</v>
      </c>
      <c r="DH190" s="9">
        <f t="shared" si="278"/>
        <v>0</v>
      </c>
      <c r="DI190" s="9">
        <f t="shared" si="278"/>
        <v>0</v>
      </c>
      <c r="DJ190" s="9">
        <f t="shared" si="274"/>
        <v>4.3405380463288165E-2</v>
      </c>
      <c r="DK190" s="10">
        <f t="shared" si="274"/>
        <v>2.6032723372275433E-2</v>
      </c>
      <c r="DL190" s="10">
        <f t="shared" si="274"/>
        <v>7.4573083699932152E-2</v>
      </c>
      <c r="DM190" s="10">
        <f t="shared" si="274"/>
        <v>4.4378839844780284E-2</v>
      </c>
      <c r="DN190" s="13">
        <f t="shared" si="274"/>
        <v>3.6556944832687719E-3</v>
      </c>
      <c r="DP190" s="31">
        <f t="shared" si="252"/>
        <v>1</v>
      </c>
      <c r="DQ190" s="31">
        <f t="shared" si="253"/>
        <v>1</v>
      </c>
      <c r="DR190" s="31">
        <f t="shared" si="254"/>
        <v>0.44749016172342276</v>
      </c>
      <c r="DS190" s="32">
        <f t="shared" si="255"/>
        <v>1</v>
      </c>
      <c r="DT190" s="32">
        <f t="shared" si="256"/>
        <v>0.76387677821603772</v>
      </c>
      <c r="DU190" s="32">
        <f t="shared" si="257"/>
        <v>0.86200968766476471</v>
      </c>
      <c r="DV190" s="33">
        <f t="shared" si="258"/>
        <v>1</v>
      </c>
      <c r="DW190" s="33">
        <f t="shared" si="259"/>
        <v>1</v>
      </c>
      <c r="DX190" s="33">
        <f t="shared" si="260"/>
        <v>1</v>
      </c>
      <c r="DY190" s="34">
        <f t="shared" si="261"/>
        <v>1</v>
      </c>
      <c r="EA190" s="72">
        <f t="shared" ref="EA190:EJ190" si="318">STDEV(U178:U189)*SQRT(12)</f>
        <v>8.5803415951229339E-2</v>
      </c>
      <c r="EB190" s="72">
        <f t="shared" si="318"/>
        <v>1.9985232016765841E-2</v>
      </c>
      <c r="EC190" s="72">
        <f t="shared" si="318"/>
        <v>0.17613770398399958</v>
      </c>
      <c r="ED190" s="74">
        <f t="shared" si="318"/>
        <v>7.5234603287827079E-2</v>
      </c>
      <c r="EE190" s="74">
        <f t="shared" si="318"/>
        <v>0.13091116637102201</v>
      </c>
      <c r="EF190" s="74">
        <f t="shared" si="318"/>
        <v>9.9223409051562544E-2</v>
      </c>
      <c r="EG190" s="75">
        <f t="shared" si="318"/>
        <v>5.9229089156652731E-2</v>
      </c>
      <c r="EH190" s="75">
        <f t="shared" si="318"/>
        <v>7.4960170319508079E-2</v>
      </c>
      <c r="EI190" s="75">
        <f t="shared" si="318"/>
        <v>7.829040494826052E-2</v>
      </c>
      <c r="EJ190" s="76">
        <f t="shared" si="318"/>
        <v>6.0759930902357179E-2</v>
      </c>
    </row>
    <row r="191" spans="1:140" x14ac:dyDescent="0.25">
      <c r="A191" s="3">
        <v>39660</v>
      </c>
      <c r="B191" s="4"/>
      <c r="C191" s="22">
        <v>1.5E-3</v>
      </c>
      <c r="D191" s="22"/>
      <c r="E191" s="22">
        <v>-1.47E-2</v>
      </c>
      <c r="F191" s="22">
        <v>3.7400000000000003E-2</v>
      </c>
      <c r="G191" s="22">
        <v>3.5900000000000001E-2</v>
      </c>
      <c r="H191" s="22">
        <v>-5.1500000000000004E-2</v>
      </c>
      <c r="J191" s="7">
        <v>-3.4393502066899999E-2</v>
      </c>
      <c r="K191" s="7">
        <v>-6.6331382101500003E-4</v>
      </c>
      <c r="L191" s="7">
        <v>2.96879228259E-2</v>
      </c>
      <c r="M191" s="9">
        <v>-2.64528583689E-2</v>
      </c>
      <c r="N191" s="9">
        <v>-4.2093840135100001E-2</v>
      </c>
      <c r="O191" s="9">
        <v>-2.8474350022100001E-2</v>
      </c>
      <c r="P191" s="10">
        <v>-2.5402769994600002E-2</v>
      </c>
      <c r="Q191" s="10">
        <v>-2.1517439970299999E-2</v>
      </c>
      <c r="R191" s="10">
        <v>-3.8150465231899999E-3</v>
      </c>
      <c r="S191" s="13">
        <v>-2.6151720166300001E-2</v>
      </c>
      <c r="T191" s="27"/>
      <c r="U191" s="7">
        <f t="shared" si="240"/>
        <v>-3.58935020669E-2</v>
      </c>
      <c r="V191" s="7">
        <f t="shared" si="240"/>
        <v>-2.163313821015E-3</v>
      </c>
      <c r="W191" s="7">
        <f t="shared" si="240"/>
        <v>2.8187922825899998E-2</v>
      </c>
      <c r="X191" s="9">
        <f t="shared" si="240"/>
        <v>-2.7952858368900001E-2</v>
      </c>
      <c r="Y191" s="9">
        <f t="shared" si="240"/>
        <v>-4.3593840135100002E-2</v>
      </c>
      <c r="Z191" s="9">
        <f t="shared" si="238"/>
        <v>-2.9974350022100003E-2</v>
      </c>
      <c r="AA191" s="10">
        <f t="shared" si="238"/>
        <v>-2.6902769994600003E-2</v>
      </c>
      <c r="AB191" s="10">
        <f t="shared" si="238"/>
        <v>-2.3017439970300001E-2</v>
      </c>
      <c r="AC191" s="10">
        <f t="shared" si="238"/>
        <v>-5.3150465231900004E-3</v>
      </c>
      <c r="AD191" s="13">
        <f t="shared" si="238"/>
        <v>-2.7651720166300003E-2</v>
      </c>
      <c r="AF191" s="7">
        <f t="shared" si="251"/>
        <v>-3.1796264507143318E-2</v>
      </c>
      <c r="AG191" s="7">
        <f t="shared" si="241"/>
        <v>-2.4899932798824959E-4</v>
      </c>
      <c r="AH191" s="7">
        <f t="shared" si="242"/>
        <v>1.5991257541479703E-2</v>
      </c>
      <c r="AI191" s="9">
        <f t="shared" si="243"/>
        <v>-3.2015180694727627E-2</v>
      </c>
      <c r="AJ191" s="9">
        <f t="shared" si="244"/>
        <v>-4.7572197968543332E-2</v>
      </c>
      <c r="AK191" s="9">
        <f t="shared" si="245"/>
        <v>-2.3325077307805062E-2</v>
      </c>
      <c r="AL191" s="10">
        <f t="shared" si="246"/>
        <v>-2.6508109929738198E-2</v>
      </c>
      <c r="AM191" s="10">
        <f t="shared" si="247"/>
        <v>-2.3171877682798322E-2</v>
      </c>
      <c r="AN191" s="10">
        <f t="shared" si="248"/>
        <v>-4.6085043977464098E-3</v>
      </c>
      <c r="AO191" s="13">
        <f t="shared" si="249"/>
        <v>-2.6360117892611959E-2</v>
      </c>
      <c r="AQ191" s="31">
        <f t="shared" si="305"/>
        <v>4.6895230248156059</v>
      </c>
      <c r="AR191" s="31">
        <f t="shared" si="305"/>
        <v>3.8168139004382207</v>
      </c>
      <c r="AS191" s="31">
        <f t="shared" si="305"/>
        <v>0.86925086950065888</v>
      </c>
      <c r="AT191" s="32">
        <f t="shared" si="305"/>
        <v>6.327843267340052</v>
      </c>
      <c r="AU191" s="32">
        <f t="shared" si="305"/>
        <v>2.5735055983336932</v>
      </c>
      <c r="AV191" s="32">
        <f t="shared" si="305"/>
        <v>3.4685370000236309</v>
      </c>
      <c r="AW191" s="33">
        <f t="shared" si="305"/>
        <v>4.5130057340798091</v>
      </c>
      <c r="AX191" s="33">
        <f t="shared" si="305"/>
        <v>2.9160356062994235</v>
      </c>
      <c r="AY191" s="33">
        <f t="shared" si="305"/>
        <v>2.1801909156502499</v>
      </c>
      <c r="AZ191" s="34">
        <f t="shared" si="305"/>
        <v>4.1362242322792993</v>
      </c>
      <c r="BB191" s="31">
        <f>MAX(AQ$17:AQ191)</f>
        <v>4.9504939774001366</v>
      </c>
      <c r="BC191" s="31">
        <f>MAX(AR$17:AR191)</f>
        <v>3.819347326307017</v>
      </c>
      <c r="BD191" s="31">
        <f>MAX(AS$17:AS191)</f>
        <v>1.2376229712026849</v>
      </c>
      <c r="BE191" s="32">
        <f>MAX(AT$17:AT191)</f>
        <v>6.4997810550172836</v>
      </c>
      <c r="BF191" s="32">
        <f>MAX(AU$17:AU191)</f>
        <v>2.686594685534387</v>
      </c>
      <c r="BG191" s="32">
        <f>MAX(AV$17:AV191)</f>
        <v>3.7272933833751036</v>
      </c>
      <c r="BH191" s="33">
        <f>MAX(AW$17:AW191)</f>
        <v>4.7544068934167285</v>
      </c>
      <c r="BI191" s="33">
        <f>MAX(AX$17:AX191)</f>
        <v>3.2202177446998625</v>
      </c>
      <c r="BJ191" s="33">
        <f>MAX(AY$17:AY191)</f>
        <v>2.2901756364961772</v>
      </c>
      <c r="BK191" s="34">
        <f>MAX(AZ$17:AZ191)</f>
        <v>4.2628821861613586</v>
      </c>
      <c r="BM191" s="7">
        <f t="shared" si="276"/>
        <v>5.2716143838555989E-2</v>
      </c>
      <c r="BN191" s="7">
        <f t="shared" si="276"/>
        <v>6.6331382101505619E-4</v>
      </c>
      <c r="BO191" s="7">
        <f t="shared" si="276"/>
        <v>0.29764484845013267</v>
      </c>
      <c r="BP191" s="9">
        <f t="shared" si="276"/>
        <v>2.6452858368900007E-2</v>
      </c>
      <c r="BQ191" s="9">
        <f t="shared" si="276"/>
        <v>4.2093840135100008E-2</v>
      </c>
      <c r="BR191" s="9">
        <f t="shared" si="273"/>
        <v>6.9422059585008064E-2</v>
      </c>
      <c r="BS191" s="10">
        <f t="shared" si="273"/>
        <v>5.0774190082716664E-2</v>
      </c>
      <c r="BT191" s="10">
        <f t="shared" si="273"/>
        <v>9.4460114972377454E-2</v>
      </c>
      <c r="BU191" s="10">
        <f t="shared" si="273"/>
        <v>4.8024579029317102E-2</v>
      </c>
      <c r="BV191" s="13">
        <f t="shared" si="273"/>
        <v>2.9711811950428862E-2</v>
      </c>
      <c r="BX191" s="72">
        <f t="shared" si="280"/>
        <v>-3.4393502066899999E-2</v>
      </c>
      <c r="BY191" s="72">
        <f t="shared" si="280"/>
        <v>-6.6331382101499992E-4</v>
      </c>
      <c r="BZ191" s="72">
        <f t="shared" si="280"/>
        <v>1.411381814400935E-2</v>
      </c>
      <c r="CA191" s="9">
        <f t="shared" si="280"/>
        <v>-2.64528583689E-2</v>
      </c>
      <c r="CB191" s="9">
        <f t="shared" si="280"/>
        <v>-3.1800322152465185E-2</v>
      </c>
      <c r="CC191" s="9">
        <f t="shared" si="277"/>
        <v>-2.4338180100504755E-2</v>
      </c>
      <c r="CD191" s="10">
        <f t="shared" si="277"/>
        <v>-2.5402769994600002E-2</v>
      </c>
      <c r="CE191" s="10">
        <f t="shared" si="277"/>
        <v>-2.1517439970299999E-2</v>
      </c>
      <c r="CF191" s="10">
        <f t="shared" si="277"/>
        <v>-3.8150465231900003E-3</v>
      </c>
      <c r="CG191" s="13">
        <f t="shared" si="277"/>
        <v>-2.6151720166300001E-2</v>
      </c>
      <c r="CI191" s="31">
        <f t="shared" si="306"/>
        <v>4.4550060799615006</v>
      </c>
      <c r="CJ191" s="31">
        <f t="shared" si="306"/>
        <v>3.8168139004382207</v>
      </c>
      <c r="CK191" s="31">
        <f t="shared" si="306"/>
        <v>1.2469151352097971</v>
      </c>
      <c r="CL191" s="32">
        <f t="shared" si="306"/>
        <v>5.4477170628993745</v>
      </c>
      <c r="CM191" s="32">
        <f t="shared" si="306"/>
        <v>2.2165749675347444</v>
      </c>
      <c r="CN191" s="32">
        <f t="shared" si="306"/>
        <v>4.5643300288856361</v>
      </c>
      <c r="CO191" s="33">
        <f t="shared" si="306"/>
        <v>4.1387663893654301</v>
      </c>
      <c r="CP191" s="33">
        <f t="shared" si="306"/>
        <v>2.8854611050982806</v>
      </c>
      <c r="CQ191" s="33">
        <f t="shared" si="306"/>
        <v>2.1529923574398011</v>
      </c>
      <c r="CR191" s="34">
        <f t="shared" si="306"/>
        <v>4.0425085172750617</v>
      </c>
      <c r="CT191" s="31">
        <f>MAX(CI$17:CI191)</f>
        <v>4.7029262147609536</v>
      </c>
      <c r="CU191" s="31">
        <f>MAX(CJ$17:CJ191)</f>
        <v>3.819347326307017</v>
      </c>
      <c r="CV191" s="31">
        <f>MAX(CK$17:CK191)</f>
        <v>1.3129890917897336</v>
      </c>
      <c r="CW191" s="32">
        <f>MAX(CL$17:CL191)</f>
        <v>5.5957403909297732</v>
      </c>
      <c r="CX191" s="32">
        <f>MAX(CM$17:CM191)</f>
        <v>2.2893779230153748</v>
      </c>
      <c r="CY191" s="32">
        <f>MAX(CN$17:CN191)</f>
        <v>4.8904609441356381</v>
      </c>
      <c r="CZ191" s="33">
        <f>MAX(CO$17:CO191)</f>
        <v>4.3601494461324082</v>
      </c>
      <c r="DA191" s="33">
        <f>MAX(CP$17:CP191)</f>
        <v>3.1865446500418209</v>
      </c>
      <c r="DB191" s="33">
        <f>MAX(CQ$17:CQ191)</f>
        <v>2.2616049847636823</v>
      </c>
      <c r="DC191" s="34">
        <f>MAX(CR$17:CR191)</f>
        <v>4.1662967426215163</v>
      </c>
      <c r="DE191" s="7">
        <f t="shared" si="278"/>
        <v>5.2716143838555773E-2</v>
      </c>
      <c r="DF191" s="7">
        <f t="shared" si="278"/>
        <v>6.6331382101505619E-4</v>
      </c>
      <c r="DG191" s="7">
        <f t="shared" si="278"/>
        <v>5.0323309609427984E-2</v>
      </c>
      <c r="DH191" s="9">
        <f t="shared" si="278"/>
        <v>2.6452858368900042E-2</v>
      </c>
      <c r="DI191" s="9">
        <f t="shared" si="278"/>
        <v>3.180032215246513E-2</v>
      </c>
      <c r="DJ191" s="9">
        <f t="shared" si="274"/>
        <v>6.6687152596746457E-2</v>
      </c>
      <c r="DK191" s="10">
        <f t="shared" si="274"/>
        <v>5.0774190082716539E-2</v>
      </c>
      <c r="DL191" s="10">
        <f t="shared" si="274"/>
        <v>9.4485901818318729E-2</v>
      </c>
      <c r="DM191" s="10">
        <f t="shared" si="274"/>
        <v>4.8024579029317213E-2</v>
      </c>
      <c r="DN191" s="13">
        <f t="shared" si="274"/>
        <v>2.9711811950428817E-2</v>
      </c>
      <c r="DP191" s="31">
        <f t="shared" si="252"/>
        <v>0.94306710969219532</v>
      </c>
      <c r="DQ191" s="31">
        <f t="shared" si="253"/>
        <v>1</v>
      </c>
      <c r="DR191" s="31">
        <f t="shared" si="254"/>
        <v>0.43018755080098969</v>
      </c>
      <c r="DS191" s="32">
        <f t="shared" si="255"/>
        <v>1</v>
      </c>
      <c r="DT191" s="32">
        <f t="shared" si="256"/>
        <v>0.65958130545648352</v>
      </c>
      <c r="DU191" s="32">
        <f t="shared" si="257"/>
        <v>0.76822188525275825</v>
      </c>
      <c r="DV191" s="33">
        <f t="shared" si="258"/>
        <v>1</v>
      </c>
      <c r="DW191" s="33">
        <f t="shared" si="259"/>
        <v>0.91658934497124045</v>
      </c>
      <c r="DX191" s="33">
        <f t="shared" si="260"/>
        <v>1</v>
      </c>
      <c r="DY191" s="34">
        <f t="shared" si="261"/>
        <v>1</v>
      </c>
      <c r="EA191" s="72">
        <f t="shared" ref="EA191:EJ191" si="319">STDEV(U179:U190)*SQRT(12)</f>
        <v>8.7404121304493529E-2</v>
      </c>
      <c r="EB191" s="72">
        <f t="shared" si="319"/>
        <v>1.987294100449901E-2</v>
      </c>
      <c r="EC191" s="72">
        <f t="shared" si="319"/>
        <v>0.19346344009388877</v>
      </c>
      <c r="ED191" s="74">
        <f t="shared" si="319"/>
        <v>7.5465116340171973E-2</v>
      </c>
      <c r="EE191" s="74">
        <f t="shared" si="319"/>
        <v>0.13554036761847427</v>
      </c>
      <c r="EF191" s="74">
        <f t="shared" si="319"/>
        <v>0.1012350085663465</v>
      </c>
      <c r="EG191" s="75">
        <f t="shared" si="319"/>
        <v>5.9066332938450761E-2</v>
      </c>
      <c r="EH191" s="75">
        <f t="shared" si="319"/>
        <v>7.4738703618732555E-2</v>
      </c>
      <c r="EI191" s="75">
        <f t="shared" si="319"/>
        <v>7.8199190287565584E-2</v>
      </c>
      <c r="EJ191" s="76">
        <f t="shared" si="319"/>
        <v>6.0772837727509986E-2</v>
      </c>
    </row>
    <row r="192" spans="1:140" x14ac:dyDescent="0.25">
      <c r="A192" s="3">
        <v>39689</v>
      </c>
      <c r="B192" s="4"/>
      <c r="C192" s="22">
        <v>1.3000000000000002E-3</v>
      </c>
      <c r="D192" s="22"/>
      <c r="E192" s="22">
        <v>9.9000000000000008E-3</v>
      </c>
      <c r="F192" s="22">
        <v>3.7900000000000003E-2</v>
      </c>
      <c r="G192" s="22">
        <v>1.4800000000000001E-2</v>
      </c>
      <c r="H192" s="22">
        <v>-3.8100000000000002E-2</v>
      </c>
      <c r="J192" s="7">
        <v>-2.1220123932800001E-2</v>
      </c>
      <c r="K192" s="7">
        <v>-5.9462753420500003E-3</v>
      </c>
      <c r="L192" s="7">
        <v>-4.5113952601500001E-2</v>
      </c>
      <c r="M192" s="9">
        <v>-1.3745459796499999E-2</v>
      </c>
      <c r="N192" s="9">
        <v>-2.48641153503E-2</v>
      </c>
      <c r="O192" s="9">
        <v>-4.0029813466999999E-2</v>
      </c>
      <c r="P192" s="10">
        <v>-1.63084935725E-3</v>
      </c>
      <c r="Q192" s="10">
        <v>-6.7236085404399999E-3</v>
      </c>
      <c r="R192" s="10">
        <v>-7.0456230689199999E-3</v>
      </c>
      <c r="S192" s="13">
        <v>-1.47939453146E-2</v>
      </c>
      <c r="T192" s="27"/>
      <c r="U192" s="7">
        <f t="shared" si="240"/>
        <v>-2.25201239328E-2</v>
      </c>
      <c r="V192" s="7">
        <f t="shared" si="240"/>
        <v>-7.2462753420500002E-3</v>
      </c>
      <c r="W192" s="7">
        <f t="shared" si="240"/>
        <v>-4.6413952601500004E-2</v>
      </c>
      <c r="X192" s="9">
        <f t="shared" si="240"/>
        <v>-1.50454597965E-2</v>
      </c>
      <c r="Y192" s="9">
        <f t="shared" si="240"/>
        <v>-2.6164115350299999E-2</v>
      </c>
      <c r="Z192" s="9">
        <f t="shared" si="238"/>
        <v>-4.1329813467000001E-2</v>
      </c>
      <c r="AA192" s="10">
        <f t="shared" si="238"/>
        <v>-2.9308493572500001E-3</v>
      </c>
      <c r="AB192" s="10">
        <f t="shared" si="238"/>
        <v>-8.0236085404399998E-3</v>
      </c>
      <c r="AC192" s="10">
        <f t="shared" si="238"/>
        <v>-8.3456230689199998E-3</v>
      </c>
      <c r="AD192" s="13">
        <f t="shared" si="238"/>
        <v>-1.6093945314600001E-2</v>
      </c>
      <c r="AF192" s="7">
        <f t="shared" si="251"/>
        <v>-2.9730713024163934E-2</v>
      </c>
      <c r="AG192" s="7">
        <f t="shared" si="241"/>
        <v>-1.0040758940337896E-2</v>
      </c>
      <c r="AH192" s="7">
        <f t="shared" si="242"/>
        <v>-3.7539113830061394E-2</v>
      </c>
      <c r="AI192" s="9">
        <f t="shared" si="243"/>
        <v>-2.283133410113462E-2</v>
      </c>
      <c r="AJ192" s="9">
        <f t="shared" si="244"/>
        <v>-2.839326971352454E-2</v>
      </c>
      <c r="AK192" s="9">
        <f t="shared" si="245"/>
        <v>-4.8067693424113267E-2</v>
      </c>
      <c r="AL192" s="10">
        <f t="shared" si="246"/>
        <v>-9.0235689303638338E-3</v>
      </c>
      <c r="AM192" s="10">
        <f t="shared" si="247"/>
        <v>-1.2451475776146909E-2</v>
      </c>
      <c r="AN192" s="10">
        <f t="shared" si="248"/>
        <v>-1.0791502262632457E-2</v>
      </c>
      <c r="AO192" s="13">
        <f t="shared" si="249"/>
        <v>-2.1970329921446569E-2</v>
      </c>
      <c r="AQ192" s="31">
        <f t="shared" si="305"/>
        <v>4.5900107650432993</v>
      </c>
      <c r="AR192" s="31">
        <f t="shared" si="305"/>
        <v>3.794118074056851</v>
      </c>
      <c r="AS192" s="31">
        <f t="shared" si="305"/>
        <v>0.83003552697519356</v>
      </c>
      <c r="AT192" s="32">
        <f t="shared" si="305"/>
        <v>6.2408641521102766</v>
      </c>
      <c r="AU192" s="32">
        <f t="shared" si="305"/>
        <v>2.5095176582820815</v>
      </c>
      <c r="AV192" s="32">
        <f t="shared" si="305"/>
        <v>3.3296921109092974</v>
      </c>
      <c r="AW192" s="33">
        <f t="shared" si="305"/>
        <v>4.5056457015791196</v>
      </c>
      <c r="AX192" s="33">
        <f t="shared" si="305"/>
        <v>2.8964293243926815</v>
      </c>
      <c r="AY192" s="33">
        <f t="shared" si="305"/>
        <v>2.1648301122402946</v>
      </c>
      <c r="AZ192" s="34">
        <f t="shared" si="305"/>
        <v>4.0750331571780363</v>
      </c>
      <c r="BB192" s="31">
        <f>MAX(AQ$17:AQ192)</f>
        <v>4.9504939774001366</v>
      </c>
      <c r="BC192" s="31">
        <f>MAX(AR$17:AR192)</f>
        <v>3.819347326307017</v>
      </c>
      <c r="BD192" s="31">
        <f>MAX(AS$17:AS192)</f>
        <v>1.2376229712026849</v>
      </c>
      <c r="BE192" s="32">
        <f>MAX(AT$17:AT192)</f>
        <v>6.4997810550172836</v>
      </c>
      <c r="BF192" s="32">
        <f>MAX(AU$17:AU192)</f>
        <v>2.686594685534387</v>
      </c>
      <c r="BG192" s="32">
        <f>MAX(AV$17:AV192)</f>
        <v>3.7272933833751036</v>
      </c>
      <c r="BH192" s="33">
        <f>MAX(AW$17:AW192)</f>
        <v>4.7544068934167285</v>
      </c>
      <c r="BI192" s="33">
        <f>MAX(AX$17:AX192)</f>
        <v>3.2202177446998625</v>
      </c>
      <c r="BJ192" s="33">
        <f>MAX(AY$17:AY192)</f>
        <v>2.2901756364961772</v>
      </c>
      <c r="BK192" s="34">
        <f>MAX(AZ$17:AZ192)</f>
        <v>4.2628821861613586</v>
      </c>
      <c r="BM192" s="7">
        <f t="shared" si="276"/>
        <v>7.2817624665842587E-2</v>
      </c>
      <c r="BN192" s="7">
        <f t="shared" si="276"/>
        <v>6.6056449164471689E-3</v>
      </c>
      <c r="BO192" s="7">
        <f t="shared" si="276"/>
        <v>0.3293308654665727</v>
      </c>
      <c r="BP192" s="9">
        <f t="shared" si="276"/>
        <v>3.9834711464187711E-2</v>
      </c>
      <c r="BQ192" s="9">
        <f t="shared" si="276"/>
        <v>6.5911329388743764E-2</v>
      </c>
      <c r="BR192" s="9">
        <f t="shared" si="273"/>
        <v>0.10667292095632516</v>
      </c>
      <c r="BS192" s="10">
        <f t="shared" si="273"/>
        <v>5.2322234384705353E-2</v>
      </c>
      <c r="BT192" s="10">
        <f t="shared" si="273"/>
        <v>0.10054861067705824</v>
      </c>
      <c r="BU192" s="10">
        <f t="shared" si="273"/>
        <v>5.4731839016352993E-2</v>
      </c>
      <c r="BV192" s="13">
        <f t="shared" si="273"/>
        <v>4.4066202343836458E-2</v>
      </c>
      <c r="BX192" s="72">
        <f t="shared" si="280"/>
        <v>-1.9937988187215733E-2</v>
      </c>
      <c r="BY192" s="72">
        <f t="shared" si="280"/>
        <v>-5.9462753420500003E-3</v>
      </c>
      <c r="BZ192" s="72">
        <f t="shared" si="280"/>
        <v>-1.8666704592632512E-2</v>
      </c>
      <c r="CA192" s="9">
        <f t="shared" si="280"/>
        <v>-1.3745459796499999E-2</v>
      </c>
      <c r="CB192" s="9">
        <f t="shared" si="280"/>
        <v>-1.5957361358864892E-2</v>
      </c>
      <c r="CC192" s="9">
        <f t="shared" si="277"/>
        <v>-3.0450467218763575E-2</v>
      </c>
      <c r="CD192" s="10">
        <f t="shared" si="277"/>
        <v>-1.63084935725E-3</v>
      </c>
      <c r="CE192" s="10">
        <f t="shared" si="277"/>
        <v>-6.0543540963875504E-3</v>
      </c>
      <c r="CF192" s="10">
        <f t="shared" si="277"/>
        <v>-7.0456230689199999E-3</v>
      </c>
      <c r="CG192" s="13">
        <f t="shared" si="277"/>
        <v>-1.47939453146E-2</v>
      </c>
      <c r="CI192" s="31">
        <f t="shared" si="306"/>
        <v>4.3661822213652544</v>
      </c>
      <c r="CJ192" s="31">
        <f t="shared" si="306"/>
        <v>3.794118074056851</v>
      </c>
      <c r="CK192" s="31">
        <f t="shared" si="306"/>
        <v>1.2236393387287534</v>
      </c>
      <c r="CL192" s="32">
        <f t="shared" si="306"/>
        <v>5.3728356870285845</v>
      </c>
      <c r="CM192" s="32">
        <f t="shared" si="306"/>
        <v>2.1812042797987781</v>
      </c>
      <c r="CN192" s="32">
        <f t="shared" si="306"/>
        <v>4.4253440469654359</v>
      </c>
      <c r="CO192" s="33">
        <f t="shared" si="306"/>
        <v>4.1320166848595257</v>
      </c>
      <c r="CP192" s="33">
        <f t="shared" si="306"/>
        <v>2.867991501836662</v>
      </c>
      <c r="CQ192" s="33">
        <f t="shared" si="306"/>
        <v>2.1378231848190148</v>
      </c>
      <c r="CR192" s="34">
        <f t="shared" si="306"/>
        <v>3.9827038673366899</v>
      </c>
      <c r="CT192" s="31">
        <f>MAX(CI$17:CI192)</f>
        <v>4.7029262147609536</v>
      </c>
      <c r="CU192" s="31">
        <f>MAX(CJ$17:CJ192)</f>
        <v>3.819347326307017</v>
      </c>
      <c r="CV192" s="31">
        <f>MAX(CK$17:CK192)</f>
        <v>1.3129890917897336</v>
      </c>
      <c r="CW192" s="32">
        <f>MAX(CL$17:CL192)</f>
        <v>5.5957403909297732</v>
      </c>
      <c r="CX192" s="32">
        <f>MAX(CM$17:CM192)</f>
        <v>2.2893779230153748</v>
      </c>
      <c r="CY192" s="32">
        <f>MAX(CN$17:CN192)</f>
        <v>4.8904609441356381</v>
      </c>
      <c r="CZ192" s="33">
        <f>MAX(CO$17:CO192)</f>
        <v>4.3601494461324082</v>
      </c>
      <c r="DA192" s="33">
        <f>MAX(CP$17:CP192)</f>
        <v>3.1865446500418209</v>
      </c>
      <c r="DB192" s="33">
        <f>MAX(CQ$17:CQ192)</f>
        <v>2.2616049847636823</v>
      </c>
      <c r="DC192" s="34">
        <f>MAX(CR$17:CR192)</f>
        <v>4.1662967426215163</v>
      </c>
      <c r="DE192" s="7">
        <f t="shared" si="278"/>
        <v>7.160307817264272E-2</v>
      </c>
      <c r="DF192" s="7">
        <f t="shared" si="278"/>
        <v>6.6056449164471689E-3</v>
      </c>
      <c r="DG192" s="7">
        <f t="shared" si="278"/>
        <v>6.8050643847457723E-2</v>
      </c>
      <c r="DH192" s="9">
        <f t="shared" si="278"/>
        <v>3.9834711464187746E-2</v>
      </c>
      <c r="DI192" s="9">
        <f t="shared" si="278"/>
        <v>4.7250234279414889E-2</v>
      </c>
      <c r="DJ192" s="9">
        <f t="shared" si="274"/>
        <v>9.5106964861450094E-2</v>
      </c>
      <c r="DK192" s="10">
        <f t="shared" si="274"/>
        <v>5.2322234384705221E-2</v>
      </c>
      <c r="DL192" s="10">
        <f t="shared" si="274"/>
        <v>9.9968204807981631E-2</v>
      </c>
      <c r="DM192" s="10">
        <f t="shared" si="274"/>
        <v>5.473183901635309E-2</v>
      </c>
      <c r="DN192" s="13">
        <f t="shared" si="274"/>
        <v>4.4066202343836437E-2</v>
      </c>
      <c r="DP192" s="31">
        <f t="shared" si="252"/>
        <v>0.80874837092374796</v>
      </c>
      <c r="DQ192" s="31">
        <f t="shared" si="253"/>
        <v>1</v>
      </c>
      <c r="DR192" s="31">
        <f t="shared" si="254"/>
        <v>0.41629544487733344</v>
      </c>
      <c r="DS192" s="32">
        <f t="shared" si="255"/>
        <v>1</v>
      </c>
      <c r="DT192" s="32">
        <f t="shared" si="256"/>
        <v>0.64002547134799792</v>
      </c>
      <c r="DU192" s="32">
        <f t="shared" si="257"/>
        <v>0.65771723909154012</v>
      </c>
      <c r="DV192" s="33">
        <f t="shared" si="258"/>
        <v>1</v>
      </c>
      <c r="DW192" s="33">
        <f t="shared" si="259"/>
        <v>0.87698736652623754</v>
      </c>
      <c r="DX192" s="33">
        <f t="shared" si="260"/>
        <v>1</v>
      </c>
      <c r="DY192" s="34">
        <f t="shared" si="261"/>
        <v>1</v>
      </c>
      <c r="EA192" s="72">
        <f t="shared" ref="EA192:EJ192" si="320">STDEV(U180:U191)*SQRT(12)</f>
        <v>9.4135963685253357E-2</v>
      </c>
      <c r="EB192" s="72">
        <f t="shared" si="320"/>
        <v>2.0390215828064617E-2</v>
      </c>
      <c r="EC192" s="72">
        <f t="shared" si="320"/>
        <v>0.18572495328078753</v>
      </c>
      <c r="ED192" s="74">
        <f t="shared" si="320"/>
        <v>8.5320942259198465E-2</v>
      </c>
      <c r="EE192" s="74">
        <f t="shared" si="320"/>
        <v>0.13163526403006687</v>
      </c>
      <c r="EF192" s="74">
        <f t="shared" si="320"/>
        <v>0.10384048694519783</v>
      </c>
      <c r="EG192" s="75">
        <f t="shared" si="320"/>
        <v>6.3436779418828373E-2</v>
      </c>
      <c r="EH192" s="75">
        <f t="shared" si="320"/>
        <v>7.6029903746636554E-2</v>
      </c>
      <c r="EI192" s="75">
        <f t="shared" si="320"/>
        <v>7.5737210314144848E-2</v>
      </c>
      <c r="EJ192" s="76">
        <f t="shared" si="320"/>
        <v>6.7049511853523036E-2</v>
      </c>
    </row>
    <row r="193" spans="1:140" x14ac:dyDescent="0.25">
      <c r="A193" s="3">
        <v>39721</v>
      </c>
      <c r="B193" s="4"/>
      <c r="C193" s="22">
        <v>1.5E-3</v>
      </c>
      <c r="D193" s="22"/>
      <c r="E193" s="22">
        <v>-9.9700000000000011E-2</v>
      </c>
      <c r="F193" s="22">
        <v>-2.3E-3</v>
      </c>
      <c r="G193" s="22">
        <v>4.4200000000000003E-2</v>
      </c>
      <c r="H193" s="22">
        <v>3.9000000000000003E-3</v>
      </c>
      <c r="J193" s="7">
        <v>-7.8251366744100007E-2</v>
      </c>
      <c r="K193" s="7">
        <v>-1.4172603486500001E-2</v>
      </c>
      <c r="L193" s="7">
        <v>-6.0875403636800003E-2</v>
      </c>
      <c r="M193" s="9">
        <v>-6.6445798474899995E-2</v>
      </c>
      <c r="N193" s="9">
        <v>-5.7713144181100002E-3</v>
      </c>
      <c r="O193" s="9">
        <v>-8.9448971514399997E-2</v>
      </c>
      <c r="P193" s="10">
        <v>-5.76235362603E-2</v>
      </c>
      <c r="Q193" s="10">
        <v>-0.122663896695</v>
      </c>
      <c r="R193" s="10">
        <v>-6.8077021972300006E-2</v>
      </c>
      <c r="S193" s="13">
        <v>-6.5612587222599994E-2</v>
      </c>
      <c r="T193" s="27"/>
      <c r="U193" s="7">
        <f t="shared" si="240"/>
        <v>-7.9751366744100008E-2</v>
      </c>
      <c r="V193" s="7">
        <f t="shared" si="240"/>
        <v>-1.56726034865E-2</v>
      </c>
      <c r="W193" s="7">
        <f t="shared" si="240"/>
        <v>-6.2375403636800004E-2</v>
      </c>
      <c r="X193" s="9">
        <f t="shared" si="240"/>
        <v>-6.7945798474899996E-2</v>
      </c>
      <c r="Y193" s="9">
        <f t="shared" si="240"/>
        <v>-7.2713144181100007E-3</v>
      </c>
      <c r="Z193" s="9">
        <f t="shared" si="238"/>
        <v>-9.0948971514399998E-2</v>
      </c>
      <c r="AA193" s="10">
        <f t="shared" si="238"/>
        <v>-5.9123536260300001E-2</v>
      </c>
      <c r="AB193" s="10">
        <f t="shared" si="238"/>
        <v>-0.124163896695</v>
      </c>
      <c r="AC193" s="10">
        <f t="shared" si="238"/>
        <v>-6.9577021972300007E-2</v>
      </c>
      <c r="AD193" s="13">
        <f t="shared" si="238"/>
        <v>-6.7112587222599995E-2</v>
      </c>
      <c r="AF193" s="7">
        <f t="shared" si="251"/>
        <v>-3.6582370430471266E-2</v>
      </c>
      <c r="AG193" s="7">
        <f t="shared" si="241"/>
        <v>2.5119483139147587E-3</v>
      </c>
      <c r="AH193" s="7">
        <f t="shared" si="242"/>
        <v>-0.14738011139065149</v>
      </c>
      <c r="AI193" s="9">
        <f t="shared" si="243"/>
        <v>-5.9142189166638423E-2</v>
      </c>
      <c r="AJ193" s="9">
        <f t="shared" si="244"/>
        <v>-1.7293667981984114E-2</v>
      </c>
      <c r="AK193" s="9">
        <f t="shared" si="245"/>
        <v>-3.8043276968003512E-2</v>
      </c>
      <c r="AL193" s="10">
        <f t="shared" si="246"/>
        <v>-3.6313133543896356E-2</v>
      </c>
      <c r="AM193" s="10">
        <f t="shared" si="247"/>
        <v>-0.10955241938828165</v>
      </c>
      <c r="AN193" s="10">
        <f t="shared" si="248"/>
        <v>-5.7977967158715601E-2</v>
      </c>
      <c r="AO193" s="13">
        <f t="shared" si="249"/>
        <v>-4.1053550605601299E-2</v>
      </c>
      <c r="AQ193" s="31">
        <f t="shared" si="305"/>
        <v>4.2308361493085291</v>
      </c>
      <c r="AR193" s="31">
        <f t="shared" si="305"/>
        <v>3.7403455430122805</v>
      </c>
      <c r="AS193" s="31">
        <f t="shared" si="305"/>
        <v>0.77950677923769462</v>
      </c>
      <c r="AT193" s="32">
        <f t="shared" si="305"/>
        <v>5.8261849503499299</v>
      </c>
      <c r="AU193" s="32">
        <f t="shared" si="305"/>
        <v>2.4950344428383366</v>
      </c>
      <c r="AV193" s="32">
        <f t="shared" si="305"/>
        <v>3.0318545761288491</v>
      </c>
      <c r="AW193" s="33">
        <f t="shared" si="305"/>
        <v>4.2460144631181098</v>
      </c>
      <c r="AX193" s="33">
        <f t="shared" si="305"/>
        <v>2.5411420169610088</v>
      </c>
      <c r="AY193" s="33">
        <f t="shared" si="305"/>
        <v>2.0174549251230154</v>
      </c>
      <c r="AZ193" s="34">
        <f t="shared" si="305"/>
        <v>3.8076596887177052</v>
      </c>
      <c r="BB193" s="31">
        <f>MAX(AQ$17:AQ193)</f>
        <v>4.9504939774001366</v>
      </c>
      <c r="BC193" s="31">
        <f>MAX(AR$17:AR193)</f>
        <v>3.819347326307017</v>
      </c>
      <c r="BD193" s="31">
        <f>MAX(AS$17:AS193)</f>
        <v>1.2376229712026849</v>
      </c>
      <c r="BE193" s="32">
        <f>MAX(AT$17:AT193)</f>
        <v>6.4997810550172836</v>
      </c>
      <c r="BF193" s="32">
        <f>MAX(AU$17:AU193)</f>
        <v>2.686594685534387</v>
      </c>
      <c r="BG193" s="32">
        <f>MAX(AV$17:AV193)</f>
        <v>3.7272933833751036</v>
      </c>
      <c r="BH193" s="33">
        <f>MAX(AW$17:AW193)</f>
        <v>4.7544068934167285</v>
      </c>
      <c r="BI193" s="33">
        <f>MAX(AX$17:AX193)</f>
        <v>3.2202177446998625</v>
      </c>
      <c r="BJ193" s="33">
        <f>MAX(AY$17:AY193)</f>
        <v>2.2901756364961772</v>
      </c>
      <c r="BK193" s="34">
        <f>MAX(AZ$17:AZ193)</f>
        <v>4.2628821861613586</v>
      </c>
      <c r="BM193" s="7">
        <f t="shared" si="276"/>
        <v>0.14537091275678149</v>
      </c>
      <c r="BN193" s="7">
        <f t="shared" si="276"/>
        <v>2.0684629216773665E-2</v>
      </c>
      <c r="BO193" s="7">
        <f t="shared" si="276"/>
        <v>0.37015811973803842</v>
      </c>
      <c r="BP193" s="9">
        <f t="shared" si="276"/>
        <v>0.10363366072883244</v>
      </c>
      <c r="BQ193" s="9">
        <f t="shared" si="276"/>
        <v>7.130224880123566E-2</v>
      </c>
      <c r="BR193" s="9">
        <f t="shared" si="273"/>
        <v>0.18658010940274503</v>
      </c>
      <c r="BS193" s="10">
        <f t="shared" si="273"/>
        <v>0.10693077847471849</v>
      </c>
      <c r="BT193" s="10">
        <f t="shared" si="273"/>
        <v>0.21087882297914184</v>
      </c>
      <c r="BU193" s="10">
        <f t="shared" si="273"/>
        <v>0.11908288038135237</v>
      </c>
      <c r="BV193" s="13">
        <f t="shared" si="273"/>
        <v>0.10678749202158277</v>
      </c>
      <c r="BX193" s="72">
        <f t="shared" si="280"/>
        <v>-6.2998787933233255E-2</v>
      </c>
      <c r="BY193" s="72">
        <f t="shared" si="280"/>
        <v>-1.4172603486500001E-2</v>
      </c>
      <c r="BZ193" s="72">
        <f t="shared" si="280"/>
        <v>-2.4466596406384898E-2</v>
      </c>
      <c r="CA193" s="9">
        <f t="shared" si="280"/>
        <v>-6.6445798474899995E-2</v>
      </c>
      <c r="CB193" s="9">
        <f t="shared" si="280"/>
        <v>-3.1538264377703466E-3</v>
      </c>
      <c r="CC193" s="9">
        <f t="shared" si="277"/>
        <v>-5.831870644266629E-2</v>
      </c>
      <c r="CD193" s="10">
        <f t="shared" si="277"/>
        <v>-5.76235362603E-2</v>
      </c>
      <c r="CE193" s="10">
        <f t="shared" si="277"/>
        <v>-0.10739016878018386</v>
      </c>
      <c r="CF193" s="10">
        <f t="shared" si="277"/>
        <v>-6.8077021972300006E-2</v>
      </c>
      <c r="CG193" s="13">
        <f t="shared" si="277"/>
        <v>-6.5612587222599994E-2</v>
      </c>
      <c r="CI193" s="31">
        <f t="shared" si="306"/>
        <v>4.0911180335236113</v>
      </c>
      <c r="CJ193" s="31">
        <f t="shared" si="306"/>
        <v>3.7403455430122805</v>
      </c>
      <c r="CK193" s="31">
        <f t="shared" si="306"/>
        <v>1.1937010488811013</v>
      </c>
      <c r="CL193" s="32">
        <f t="shared" si="306"/>
        <v>5.0158333297295323</v>
      </c>
      <c r="CM193" s="32">
        <f t="shared" si="306"/>
        <v>2.1743251400749708</v>
      </c>
      <c r="CN193" s="32">
        <f t="shared" si="306"/>
        <v>4.1672637065826583</v>
      </c>
      <c r="CO193" s="33">
        <f t="shared" si="306"/>
        <v>3.8939152715913581</v>
      </c>
      <c r="CP193" s="33">
        <f t="shared" si="306"/>
        <v>2.5599974103942902</v>
      </c>
      <c r="CQ193" s="33">
        <f t="shared" si="306"/>
        <v>1.9922865488931982</v>
      </c>
      <c r="CR193" s="34">
        <f t="shared" si="306"/>
        <v>3.7213883624592752</v>
      </c>
      <c r="CT193" s="31">
        <f>MAX(CI$17:CI193)</f>
        <v>4.7029262147609536</v>
      </c>
      <c r="CU193" s="31">
        <f>MAX(CJ$17:CJ193)</f>
        <v>3.819347326307017</v>
      </c>
      <c r="CV193" s="31">
        <f>MAX(CK$17:CK193)</f>
        <v>1.3129890917897336</v>
      </c>
      <c r="CW193" s="32">
        <f>MAX(CL$17:CL193)</f>
        <v>5.5957403909297732</v>
      </c>
      <c r="CX193" s="32">
        <f>MAX(CM$17:CM193)</f>
        <v>2.2893779230153748</v>
      </c>
      <c r="CY193" s="32">
        <f>MAX(CN$17:CN193)</f>
        <v>4.8904609441356381</v>
      </c>
      <c r="CZ193" s="33">
        <f>MAX(CO$17:CO193)</f>
        <v>4.3601494461324082</v>
      </c>
      <c r="DA193" s="33">
        <f>MAX(CP$17:CP193)</f>
        <v>3.1865446500418209</v>
      </c>
      <c r="DB193" s="33">
        <f>MAX(CQ$17:CQ193)</f>
        <v>2.2616049847636823</v>
      </c>
      <c r="DC193" s="34">
        <f>MAX(CR$17:CR193)</f>
        <v>4.1662967426215163</v>
      </c>
      <c r="DE193" s="7">
        <f t="shared" si="278"/>
        <v>0.13009095896871095</v>
      </c>
      <c r="DF193" s="7">
        <f t="shared" si="278"/>
        <v>2.0684629216773665E-2</v>
      </c>
      <c r="DG193" s="7">
        <f t="shared" si="278"/>
        <v>9.0852272615632251E-2</v>
      </c>
      <c r="DH193" s="9">
        <f t="shared" si="278"/>
        <v>0.10363366072883252</v>
      </c>
      <c r="DI193" s="9">
        <f t="shared" si="278"/>
        <v>5.0255041679124E-2</v>
      </c>
      <c r="DJ193" s="9">
        <f t="shared" si="274"/>
        <v>0.1478791561397084</v>
      </c>
      <c r="DK193" s="10">
        <f t="shared" si="274"/>
        <v>0.10693077847471827</v>
      </c>
      <c r="DL193" s="10">
        <f t="shared" si="274"/>
        <v>0.19662277120118424</v>
      </c>
      <c r="DM193" s="10">
        <f t="shared" si="274"/>
        <v>0.11908288038135249</v>
      </c>
      <c r="DN193" s="13">
        <f t="shared" si="274"/>
        <v>0.10678749202158269</v>
      </c>
      <c r="DP193" s="31">
        <f t="shared" si="252"/>
        <v>0.59582990560152704</v>
      </c>
      <c r="DQ193" s="31">
        <f t="shared" si="253"/>
        <v>1</v>
      </c>
      <c r="DR193" s="31">
        <f t="shared" si="254"/>
        <v>0.36112868930537811</v>
      </c>
      <c r="DS193" s="32">
        <f t="shared" si="255"/>
        <v>0.75612342889809603</v>
      </c>
      <c r="DT193" s="32">
        <f t="shared" si="256"/>
        <v>0.68516472100411652</v>
      </c>
      <c r="DU193" s="32">
        <f t="shared" si="257"/>
        <v>0.46829709024846794</v>
      </c>
      <c r="DV193" s="33">
        <f t="shared" si="258"/>
        <v>1</v>
      </c>
      <c r="DW193" s="33">
        <f t="shared" si="259"/>
        <v>0.45568029182990216</v>
      </c>
      <c r="DX193" s="33">
        <f t="shared" si="260"/>
        <v>0.80088793029370753</v>
      </c>
      <c r="DY193" s="34">
        <f t="shared" si="261"/>
        <v>0.97478564669618695</v>
      </c>
      <c r="EA193" s="72">
        <f t="shared" ref="EA193:EJ193" si="321">STDEV(U181:U192)*SQRT(12)</f>
        <v>9.5054555801880727E-2</v>
      </c>
      <c r="EB193" s="72">
        <f t="shared" si="321"/>
        <v>1.9767648806704851E-2</v>
      </c>
      <c r="EC193" s="72">
        <f t="shared" si="321"/>
        <v>0.19305004335772757</v>
      </c>
      <c r="ED193" s="74">
        <f t="shared" si="321"/>
        <v>8.6567144889441103E-2</v>
      </c>
      <c r="EE193" s="74">
        <f t="shared" si="321"/>
        <v>0.12150117612344467</v>
      </c>
      <c r="EF193" s="74">
        <f t="shared" si="321"/>
        <v>0.10827944270703575</v>
      </c>
      <c r="EG193" s="75">
        <f t="shared" si="321"/>
        <v>6.0085755988063018E-2</v>
      </c>
      <c r="EH193" s="75">
        <f t="shared" si="321"/>
        <v>7.5621168797738822E-2</v>
      </c>
      <c r="EI193" s="75">
        <f t="shared" si="321"/>
        <v>7.5298558335663027E-2</v>
      </c>
      <c r="EJ193" s="76">
        <f t="shared" si="321"/>
        <v>6.6070083760898929E-2</v>
      </c>
    </row>
    <row r="194" spans="1:140" x14ac:dyDescent="0.25">
      <c r="A194" s="3">
        <v>39752</v>
      </c>
      <c r="B194" s="4"/>
      <c r="C194" s="22">
        <v>8.0000000000000004E-4</v>
      </c>
      <c r="D194" s="22"/>
      <c r="E194" s="22">
        <v>-0.1855</v>
      </c>
      <c r="F194" s="22">
        <v>-2.1700000000000001E-2</v>
      </c>
      <c r="G194" s="22">
        <v>-3.0699999999999998E-2</v>
      </c>
      <c r="H194" s="22">
        <v>7.8100000000000003E-2</v>
      </c>
      <c r="J194" s="7">
        <v>-7.14155832588E-2</v>
      </c>
      <c r="K194" s="7">
        <v>-1.8338228993299999E-2</v>
      </c>
      <c r="L194" s="7">
        <v>9.6465287339000005E-2</v>
      </c>
      <c r="M194" s="9">
        <v>-5.1434493514999999E-2</v>
      </c>
      <c r="N194" s="9">
        <v>4.9553663376599999E-2</v>
      </c>
      <c r="O194" s="9">
        <v>-0.13637940779499999</v>
      </c>
      <c r="P194" s="10">
        <v>-5.0955357759099998E-2</v>
      </c>
      <c r="Q194" s="10">
        <v>-0.12600697939899999</v>
      </c>
      <c r="R194" s="10">
        <v>-0.14044156242399999</v>
      </c>
      <c r="S194" s="13">
        <v>-6.3076403638500006E-2</v>
      </c>
      <c r="T194" s="27"/>
      <c r="U194" s="7">
        <f t="shared" si="240"/>
        <v>-7.2215583258799995E-2</v>
      </c>
      <c r="V194" s="7">
        <f t="shared" si="240"/>
        <v>-1.9138228993299998E-2</v>
      </c>
      <c r="W194" s="7">
        <f t="shared" si="240"/>
        <v>9.566528733900001E-2</v>
      </c>
      <c r="X194" s="9">
        <f t="shared" si="240"/>
        <v>-5.2234493515000001E-2</v>
      </c>
      <c r="Y194" s="9">
        <f t="shared" si="240"/>
        <v>4.8753663376599997E-2</v>
      </c>
      <c r="Z194" s="9">
        <f t="shared" si="238"/>
        <v>-0.13717940779499999</v>
      </c>
      <c r="AA194" s="10">
        <f t="shared" si="238"/>
        <v>-5.17553577591E-2</v>
      </c>
      <c r="AB194" s="10">
        <f t="shared" si="238"/>
        <v>-0.12680697939899999</v>
      </c>
      <c r="AC194" s="10">
        <f t="shared" si="238"/>
        <v>-0.14124156242399999</v>
      </c>
      <c r="AD194" s="13">
        <f t="shared" si="238"/>
        <v>-6.3876403638500001E-2</v>
      </c>
      <c r="AF194" s="7">
        <f t="shared" si="251"/>
        <v>1.0392906008737227E-2</v>
      </c>
      <c r="AG194" s="7">
        <f t="shared" si="241"/>
        <v>1.5469691759748772E-2</v>
      </c>
      <c r="AH194" s="7">
        <f t="shared" si="242"/>
        <v>-6.2832715048700805E-2</v>
      </c>
      <c r="AI194" s="9">
        <f t="shared" si="243"/>
        <v>-3.0443861451387218E-2</v>
      </c>
      <c r="AJ194" s="9">
        <f t="shared" si="244"/>
        <v>3.2630429416596933E-2</v>
      </c>
      <c r="AK194" s="9">
        <f t="shared" si="245"/>
        <v>-3.7581936858082185E-2</v>
      </c>
      <c r="AL194" s="10">
        <f t="shared" si="246"/>
        <v>-6.3182406956105927E-3</v>
      </c>
      <c r="AM194" s="10">
        <f t="shared" si="247"/>
        <v>-9.7290613755237065E-2</v>
      </c>
      <c r="AN194" s="10">
        <f t="shared" si="248"/>
        <v>-0.11864747715579815</v>
      </c>
      <c r="AO194" s="13">
        <f t="shared" si="249"/>
        <v>-1.2816827413783032E-2</v>
      </c>
      <c r="AQ194" s="31">
        <f t="shared" si="305"/>
        <v>3.9286885180332449</v>
      </c>
      <c r="AR194" s="31">
        <f t="shared" si="305"/>
        <v>3.6717542299304524</v>
      </c>
      <c r="AS194" s="31">
        <f t="shared" si="305"/>
        <v>0.8547021246795572</v>
      </c>
      <c r="AT194" s="32">
        <f t="shared" si="305"/>
        <v>5.5265180783039662</v>
      </c>
      <c r="AU194" s="32">
        <f t="shared" si="305"/>
        <v>2.6186725397317705</v>
      </c>
      <c r="AV194" s="32">
        <f t="shared" si="305"/>
        <v>2.6183720445158358</v>
      </c>
      <c r="AW194" s="33">
        <f t="shared" si="305"/>
        <v>4.0296572770996137</v>
      </c>
      <c r="AX194" s="33">
        <f t="shared" si="305"/>
        <v>2.2209403871798696</v>
      </c>
      <c r="AY194" s="33">
        <f t="shared" si="305"/>
        <v>1.7341204033187452</v>
      </c>
      <c r="AZ194" s="34">
        <f t="shared" si="305"/>
        <v>3.5674862092741022</v>
      </c>
      <c r="BB194" s="31">
        <f>MAX(AQ$17:AQ194)</f>
        <v>4.9504939774001366</v>
      </c>
      <c r="BC194" s="31">
        <f>MAX(AR$17:AR194)</f>
        <v>3.819347326307017</v>
      </c>
      <c r="BD194" s="31">
        <f>MAX(AS$17:AS194)</f>
        <v>1.2376229712026849</v>
      </c>
      <c r="BE194" s="32">
        <f>MAX(AT$17:AT194)</f>
        <v>6.4997810550172836</v>
      </c>
      <c r="BF194" s="32">
        <f>MAX(AU$17:AU194)</f>
        <v>2.686594685534387</v>
      </c>
      <c r="BG194" s="32">
        <f>MAX(AV$17:AV194)</f>
        <v>3.7272933833751036</v>
      </c>
      <c r="BH194" s="33">
        <f>MAX(AW$17:AW194)</f>
        <v>4.7544068934167285</v>
      </c>
      <c r="BI194" s="33">
        <f>MAX(AX$17:AX194)</f>
        <v>3.2202177446998625</v>
      </c>
      <c r="BJ194" s="33">
        <f>MAX(AY$17:AY194)</f>
        <v>2.2901756364961772</v>
      </c>
      <c r="BK194" s="34">
        <f>MAX(AZ$17:AZ194)</f>
        <v>4.2628821861613586</v>
      </c>
      <c r="BM194" s="7">
        <f t="shared" si="276"/>
        <v>0.20640474749219184</v>
      </c>
      <c r="BN194" s="7">
        <f t="shared" si="276"/>
        <v>3.8643538742854928E-2</v>
      </c>
      <c r="BO194" s="7">
        <f t="shared" si="276"/>
        <v>0.30940024178043229</v>
      </c>
      <c r="BP194" s="9">
        <f t="shared" si="276"/>
        <v>0.14973780939313952</v>
      </c>
      <c r="BQ194" s="9">
        <f t="shared" si="276"/>
        <v>2.5281873059726595E-2</v>
      </c>
      <c r="BR194" s="9">
        <f t="shared" si="273"/>
        <v>0.29751383237107237</v>
      </c>
      <c r="BS194" s="10">
        <f t="shared" si="273"/>
        <v>0.1524374401611801</v>
      </c>
      <c r="BT194" s="10">
        <f t="shared" si="273"/>
        <v>0.31031359887532378</v>
      </c>
      <c r="BU194" s="10">
        <f t="shared" si="273"/>
        <v>0.24280025702664496</v>
      </c>
      <c r="BV194" s="13">
        <f t="shared" si="273"/>
        <v>0.16312812470978627</v>
      </c>
      <c r="BX194" s="72">
        <f t="shared" si="280"/>
        <v>-4.2228204156050018E-2</v>
      </c>
      <c r="BY194" s="72">
        <f t="shared" si="280"/>
        <v>-1.8338228993299999E-2</v>
      </c>
      <c r="BZ194" s="72">
        <f t="shared" si="280"/>
        <v>3.5347479828755461E-2</v>
      </c>
      <c r="CA194" s="9">
        <f t="shared" si="280"/>
        <v>-3.869572434331716E-2</v>
      </c>
      <c r="CB194" s="9">
        <f t="shared" si="280"/>
        <v>3.4204290165356754E-2</v>
      </c>
      <c r="CC194" s="9">
        <f t="shared" si="277"/>
        <v>-6.34407175124065E-2</v>
      </c>
      <c r="CD194" s="10">
        <f t="shared" si="277"/>
        <v>-5.0955357759099998E-2</v>
      </c>
      <c r="CE194" s="10">
        <f t="shared" si="277"/>
        <v>-5.6983441378604706E-2</v>
      </c>
      <c r="CF194" s="10">
        <f t="shared" si="277"/>
        <v>-0.11231866260120685</v>
      </c>
      <c r="CG194" s="13">
        <f t="shared" si="277"/>
        <v>-6.1465801429381892E-2</v>
      </c>
      <c r="CI194" s="31">
        <f t="shared" si="306"/>
        <v>3.9183574659774782</v>
      </c>
      <c r="CJ194" s="31">
        <f t="shared" si="306"/>
        <v>3.6717542299304524</v>
      </c>
      <c r="CK194" s="31">
        <f t="shared" si="306"/>
        <v>1.2358953726279902</v>
      </c>
      <c r="CL194" s="32">
        <f t="shared" si="306"/>
        <v>4.8217420258502957</v>
      </c>
      <c r="CM194" s="32">
        <f t="shared" si="306"/>
        <v>2.2486963880799249</v>
      </c>
      <c r="CN194" s="32">
        <f t="shared" si="306"/>
        <v>3.9028895069736436</v>
      </c>
      <c r="CO194" s="33">
        <f t="shared" si="306"/>
        <v>3.6954994258437974</v>
      </c>
      <c r="CP194" s="33">
        <f t="shared" si="306"/>
        <v>2.4141199480297075</v>
      </c>
      <c r="CQ194" s="33">
        <f t="shared" si="306"/>
        <v>1.7685155882031403</v>
      </c>
      <c r="CR194" s="34">
        <f t="shared" si="306"/>
        <v>3.4926502443307408</v>
      </c>
      <c r="CT194" s="31">
        <f>MAX(CI$17:CI194)</f>
        <v>4.7029262147609536</v>
      </c>
      <c r="CU194" s="31">
        <f>MAX(CJ$17:CJ194)</f>
        <v>3.819347326307017</v>
      </c>
      <c r="CV194" s="31">
        <f>MAX(CK$17:CK194)</f>
        <v>1.3129890917897336</v>
      </c>
      <c r="CW194" s="32">
        <f>MAX(CL$17:CL194)</f>
        <v>5.5957403909297732</v>
      </c>
      <c r="CX194" s="32">
        <f>MAX(CM$17:CM194)</f>
        <v>2.2893779230153748</v>
      </c>
      <c r="CY194" s="32">
        <f>MAX(CN$17:CN194)</f>
        <v>4.8904609441356381</v>
      </c>
      <c r="CZ194" s="33">
        <f>MAX(CO$17:CO194)</f>
        <v>4.3601494461324082</v>
      </c>
      <c r="DA194" s="33">
        <f>MAX(CP$17:CP194)</f>
        <v>3.1865446500418209</v>
      </c>
      <c r="DB194" s="33">
        <f>MAX(CQ$17:CQ194)</f>
        <v>2.2616049847636823</v>
      </c>
      <c r="DC194" s="34">
        <f>MAX(CR$17:CR194)</f>
        <v>4.1662967426215163</v>
      </c>
      <c r="DE194" s="7">
        <f t="shared" si="278"/>
        <v>0.16682565555057394</v>
      </c>
      <c r="DF194" s="7">
        <f t="shared" si="278"/>
        <v>3.8643538742854928E-2</v>
      </c>
      <c r="DG194" s="7">
        <f t="shared" si="278"/>
        <v>5.8716191660554473E-2</v>
      </c>
      <c r="DH194" s="9">
        <f t="shared" si="278"/>
        <v>0.13831920550389795</v>
      </c>
      <c r="DI194" s="9">
        <f t="shared" si="278"/>
        <v>1.7769689541632178E-2</v>
      </c>
      <c r="DJ194" s="9">
        <f t="shared" si="274"/>
        <v>0.20193831388148267</v>
      </c>
      <c r="DK194" s="10">
        <f t="shared" si="274"/>
        <v>0.15243744016117991</v>
      </c>
      <c r="DL194" s="10">
        <f t="shared" si="274"/>
        <v>0.24240197042334738</v>
      </c>
      <c r="DM194" s="10">
        <f t="shared" si="274"/>
        <v>0.21802631311942636</v>
      </c>
      <c r="DN194" s="13">
        <f t="shared" si="274"/>
        <v>0.16168951467122425</v>
      </c>
      <c r="DP194" s="31">
        <f t="shared" si="252"/>
        <v>0.38410022930234128</v>
      </c>
      <c r="DQ194" s="31">
        <f t="shared" si="253"/>
        <v>1</v>
      </c>
      <c r="DR194" s="31">
        <f t="shared" si="254"/>
        <v>0.4090595957960933</v>
      </c>
      <c r="DS194" s="32">
        <f t="shared" si="255"/>
        <v>0.49244144595215467</v>
      </c>
      <c r="DT194" s="32">
        <f t="shared" si="256"/>
        <v>0.81332470296769699</v>
      </c>
      <c r="DU194" s="32">
        <f t="shared" si="257"/>
        <v>0.25750163771365975</v>
      </c>
      <c r="DV194" s="33">
        <f t="shared" si="258"/>
        <v>0.61758068642055841</v>
      </c>
      <c r="DW194" s="33">
        <f t="shared" si="259"/>
        <v>0.14229990504125992</v>
      </c>
      <c r="DX194" s="33">
        <f t="shared" si="260"/>
        <v>0.28320608225704796</v>
      </c>
      <c r="DY194" s="34">
        <f t="shared" si="261"/>
        <v>0.52432245781998366</v>
      </c>
      <c r="EA194" s="72">
        <f t="shared" ref="EA194:EJ194" si="322">STDEV(U182:U193)*SQRT(12)</f>
        <v>0.11557256352186743</v>
      </c>
      <c r="EB194" s="72">
        <f t="shared" si="322"/>
        <v>2.6291204401241084E-2</v>
      </c>
      <c r="EC194" s="72">
        <f t="shared" si="322"/>
        <v>0.19661667135964209</v>
      </c>
      <c r="ED194" s="74">
        <f t="shared" si="322"/>
        <v>0.10944163739337978</v>
      </c>
      <c r="EE194" s="74">
        <f t="shared" si="322"/>
        <v>0.11566938740396988</v>
      </c>
      <c r="EF194" s="74">
        <f t="shared" si="322"/>
        <v>0.12693988666014014</v>
      </c>
      <c r="EG194" s="75">
        <f t="shared" si="322"/>
        <v>7.9645495767297639E-2</v>
      </c>
      <c r="EH194" s="75">
        <f t="shared" si="322"/>
        <v>0.1349216866072446</v>
      </c>
      <c r="EI194" s="75">
        <f t="shared" si="322"/>
        <v>9.6482964192569118E-2</v>
      </c>
      <c r="EJ194" s="76">
        <f t="shared" si="322"/>
        <v>8.7929659357487769E-2</v>
      </c>
    </row>
    <row r="195" spans="1:140" x14ac:dyDescent="0.25">
      <c r="A195" s="3">
        <v>39780</v>
      </c>
      <c r="B195" s="4"/>
      <c r="C195" s="22">
        <v>2.9999999999999997E-4</v>
      </c>
      <c r="D195" s="22"/>
      <c r="E195" s="22">
        <v>-8.5600000000000009E-2</v>
      </c>
      <c r="F195" s="22">
        <v>-3.5700000000000003E-2</v>
      </c>
      <c r="G195" s="22">
        <v>-4.99E-2</v>
      </c>
      <c r="H195" s="22">
        <v>7.1800000000000003E-2</v>
      </c>
      <c r="J195" s="7">
        <v>-1.4187612651300001E-2</v>
      </c>
      <c r="K195" s="7">
        <v>-0.40459006117399998</v>
      </c>
      <c r="L195" s="7">
        <v>3.0352968358099999E-2</v>
      </c>
      <c r="M195" s="9">
        <v>1.5338734570900001E-2</v>
      </c>
      <c r="N195" s="9">
        <v>3.2100397749800003E-2</v>
      </c>
      <c r="O195" s="9">
        <v>-1.8762879405200002E-2</v>
      </c>
      <c r="P195" s="10">
        <v>-3.2173602822399998E-2</v>
      </c>
      <c r="Q195" s="10">
        <v>-1.8824218503099999E-2</v>
      </c>
      <c r="R195" s="10">
        <v>-5.60933070976E-2</v>
      </c>
      <c r="S195" s="13">
        <v>-4.1519073463099999E-2</v>
      </c>
      <c r="T195" s="27"/>
      <c r="U195" s="7">
        <f t="shared" si="240"/>
        <v>-1.44876126513E-2</v>
      </c>
      <c r="V195" s="7">
        <f t="shared" si="240"/>
        <v>-0.404890061174</v>
      </c>
      <c r="W195" s="7">
        <f t="shared" si="240"/>
        <v>3.0052968358099997E-2</v>
      </c>
      <c r="X195" s="9">
        <f t="shared" si="240"/>
        <v>1.5038734570900001E-2</v>
      </c>
      <c r="Y195" s="9">
        <f t="shared" si="240"/>
        <v>3.1800397749800001E-2</v>
      </c>
      <c r="Z195" s="9">
        <f t="shared" ref="Z195:AD238" si="323">O195-$C195</f>
        <v>-1.9062879405200003E-2</v>
      </c>
      <c r="AA195" s="10">
        <f t="shared" si="323"/>
        <v>-3.24736028224E-2</v>
      </c>
      <c r="AB195" s="10">
        <f t="shared" si="323"/>
        <v>-1.9124218503100001E-2</v>
      </c>
      <c r="AC195" s="10">
        <f t="shared" si="323"/>
        <v>-5.6393307097600001E-2</v>
      </c>
      <c r="AD195" s="13">
        <f t="shared" si="323"/>
        <v>-4.1819073463100001E-2</v>
      </c>
      <c r="AF195" s="7">
        <f t="shared" si="251"/>
        <v>2.220006838668644E-2</v>
      </c>
      <c r="AG195" s="7">
        <f t="shared" si="241"/>
        <v>-0.38940445462104606</v>
      </c>
      <c r="AH195" s="7">
        <f t="shared" si="242"/>
        <v>-4.2874169997881129E-2</v>
      </c>
      <c r="AI195" s="9">
        <f t="shared" si="243"/>
        <v>2.1708112866918539E-2</v>
      </c>
      <c r="AJ195" s="9">
        <f t="shared" si="244"/>
        <v>2.2780636418856172E-2</v>
      </c>
      <c r="AK195" s="9">
        <f t="shared" si="245"/>
        <v>2.6169691049047872E-2</v>
      </c>
      <c r="AL195" s="10">
        <f t="shared" si="246"/>
        <v>-1.3381576239958001E-2</v>
      </c>
      <c r="AM195" s="10">
        <f t="shared" si="247"/>
        <v>-6.9621459230987757E-3</v>
      </c>
      <c r="AN195" s="10">
        <f t="shared" si="248"/>
        <v>-4.6601127918166015E-2</v>
      </c>
      <c r="AO195" s="13">
        <f t="shared" si="249"/>
        <v>-1.9868517131285776E-2</v>
      </c>
      <c r="AQ195" s="31">
        <f t="shared" ref="AQ195:AZ210" si="324">AQ194*(1+J195)</f>
        <v>3.8729498071117794</v>
      </c>
      <c r="AR195" s="31">
        <f t="shared" si="324"/>
        <v>2.1861989614269977</v>
      </c>
      <c r="AS195" s="31">
        <f t="shared" si="324"/>
        <v>0.88064487122555668</v>
      </c>
      <c r="AT195" s="32">
        <f t="shared" si="324"/>
        <v>5.6112878722083508</v>
      </c>
      <c r="AU195" s="32">
        <f t="shared" si="324"/>
        <v>2.7027329698336393</v>
      </c>
      <c r="AV195" s="32">
        <f t="shared" si="324"/>
        <v>2.5692438456066382</v>
      </c>
      <c r="AW195" s="33">
        <f t="shared" si="324"/>
        <v>3.900008684355817</v>
      </c>
      <c r="AX195" s="33">
        <f t="shared" si="324"/>
        <v>2.1791329200492364</v>
      </c>
      <c r="AY195" s="33">
        <f t="shared" si="324"/>
        <v>1.6368478549911729</v>
      </c>
      <c r="AZ195" s="34">
        <f t="shared" si="324"/>
        <v>3.4193674872726545</v>
      </c>
      <c r="BB195" s="31">
        <f>MAX(AQ$17:AQ195)</f>
        <v>4.9504939774001366</v>
      </c>
      <c r="BC195" s="31">
        <f>MAX(AR$17:AR195)</f>
        <v>3.819347326307017</v>
      </c>
      <c r="BD195" s="31">
        <f>MAX(AS$17:AS195)</f>
        <v>1.2376229712026849</v>
      </c>
      <c r="BE195" s="32">
        <f>MAX(AT$17:AT195)</f>
        <v>6.4997810550172836</v>
      </c>
      <c r="BF195" s="32">
        <f>MAX(AU$17:AU195)</f>
        <v>2.7027329698336393</v>
      </c>
      <c r="BG195" s="32">
        <f>MAX(AV$17:AV195)</f>
        <v>3.7272933833751036</v>
      </c>
      <c r="BH195" s="33">
        <f>MAX(AW$17:AW195)</f>
        <v>4.7544068934167285</v>
      </c>
      <c r="BI195" s="33">
        <f>MAX(AX$17:AX195)</f>
        <v>3.2202177446998625</v>
      </c>
      <c r="BJ195" s="33">
        <f>MAX(AY$17:AY195)</f>
        <v>2.2901756364961772</v>
      </c>
      <c r="BK195" s="34">
        <f>MAX(AZ$17:AZ195)</f>
        <v>4.2628821861613586</v>
      </c>
      <c r="BM195" s="7">
        <f t="shared" si="276"/>
        <v>0.21766396953668327</v>
      </c>
      <c r="BN195" s="7">
        <f t="shared" si="276"/>
        <v>0.42759880821290336</v>
      </c>
      <c r="BO195" s="7">
        <f t="shared" si="276"/>
        <v>0.28843848917108222</v>
      </c>
      <c r="BP195" s="9">
        <f t="shared" si="276"/>
        <v>0.13669586333574896</v>
      </c>
      <c r="BQ195" s="9">
        <f t="shared" si="276"/>
        <v>0</v>
      </c>
      <c r="BR195" s="9">
        <f t="shared" si="273"/>
        <v>0.31069449561811507</v>
      </c>
      <c r="BS195" s="10">
        <f t="shared" si="273"/>
        <v>0.1797065813285709</v>
      </c>
      <c r="BT195" s="10">
        <f t="shared" si="273"/>
        <v>0.32329640638871132</v>
      </c>
      <c r="BU195" s="10">
        <f t="shared" si="273"/>
        <v>0.28527409474347309</v>
      </c>
      <c r="BV195" s="13">
        <f t="shared" si="273"/>
        <v>0.19787426957916293</v>
      </c>
      <c r="BX195" s="72">
        <f t="shared" si="280"/>
        <v>-5.2646953414078306E-3</v>
      </c>
      <c r="BY195" s="72">
        <f t="shared" si="280"/>
        <v>-0.40459006117399998</v>
      </c>
      <c r="BZ195" s="72">
        <f t="shared" si="280"/>
        <v>1.2593455089037166E-2</v>
      </c>
      <c r="CA195" s="9">
        <f t="shared" si="280"/>
        <v>7.7056961973846526E-3</v>
      </c>
      <c r="CB195" s="9">
        <f t="shared" si="280"/>
        <v>2.6164049054110707E-2</v>
      </c>
      <c r="CC195" s="9">
        <f t="shared" si="277"/>
        <v>-4.608722666376997E-3</v>
      </c>
      <c r="CD195" s="10">
        <f t="shared" si="277"/>
        <v>-1.9755069921606375E-2</v>
      </c>
      <c r="CE195" s="10">
        <f t="shared" si="277"/>
        <v>-2.421374476979436E-3</v>
      </c>
      <c r="CF195" s="10">
        <f t="shared" si="277"/>
        <v>-1.567092756862987E-2</v>
      </c>
      <c r="CG195" s="13">
        <f t="shared" si="277"/>
        <v>-2.1626679381927045E-2</v>
      </c>
      <c r="CI195" s="31">
        <f t="shared" ref="CI195:CR210" si="325">CI194*(1+BX195)</f>
        <v>3.8977285076803758</v>
      </c>
      <c r="CJ195" s="31">
        <f t="shared" si="325"/>
        <v>2.1861989614269977</v>
      </c>
      <c r="CK195" s="31">
        <f t="shared" si="325"/>
        <v>1.2514595654979297</v>
      </c>
      <c r="CL195" s="32">
        <f t="shared" si="325"/>
        <v>4.8588969050436601</v>
      </c>
      <c r="CM195" s="32">
        <f t="shared" si="325"/>
        <v>2.3075313906854493</v>
      </c>
      <c r="CN195" s="32">
        <f t="shared" si="325"/>
        <v>3.8849021716384891</v>
      </c>
      <c r="CO195" s="33">
        <f t="shared" si="325"/>
        <v>3.6224945762909972</v>
      </c>
      <c r="CP195" s="33">
        <f t="shared" si="325"/>
        <v>2.4082744596031813</v>
      </c>
      <c r="CQ195" s="33">
        <f t="shared" si="325"/>
        <v>1.740801308516416</v>
      </c>
      <c r="CR195" s="34">
        <f t="shared" si="325"/>
        <v>3.4171158173033906</v>
      </c>
      <c r="CT195" s="31">
        <f>MAX(CI$17:CI195)</f>
        <v>4.7029262147609536</v>
      </c>
      <c r="CU195" s="31">
        <f>MAX(CJ$17:CJ195)</f>
        <v>3.819347326307017</v>
      </c>
      <c r="CV195" s="31">
        <f>MAX(CK$17:CK195)</f>
        <v>1.3129890917897336</v>
      </c>
      <c r="CW195" s="32">
        <f>MAX(CL$17:CL195)</f>
        <v>5.5957403909297732</v>
      </c>
      <c r="CX195" s="32">
        <f>MAX(CM$17:CM195)</f>
        <v>2.3075313906854493</v>
      </c>
      <c r="CY195" s="32">
        <f>MAX(CN$17:CN195)</f>
        <v>4.8904609441356381</v>
      </c>
      <c r="CZ195" s="33">
        <f>MAX(CO$17:CO195)</f>
        <v>4.3601494461324082</v>
      </c>
      <c r="DA195" s="33">
        <f>MAX(CP$17:CP195)</f>
        <v>3.1865446500418209</v>
      </c>
      <c r="DB195" s="33">
        <f>MAX(CQ$17:CQ195)</f>
        <v>2.2616049847636823</v>
      </c>
      <c r="DC195" s="34">
        <f>MAX(CR$17:CR195)</f>
        <v>4.1662967426215163</v>
      </c>
      <c r="DE195" s="7">
        <f t="shared" si="278"/>
        <v>0.17121206464037741</v>
      </c>
      <c r="DF195" s="7">
        <f t="shared" si="278"/>
        <v>0.42759880821290336</v>
      </c>
      <c r="DG195" s="7">
        <f t="shared" si="278"/>
        <v>4.6862176294193772E-2</v>
      </c>
      <c r="DH195" s="9">
        <f t="shared" si="278"/>
        <v>0.13167935508238993</v>
      </c>
      <c r="DI195" s="9">
        <f t="shared" si="278"/>
        <v>0</v>
      </c>
      <c r="DJ195" s="9">
        <f t="shared" si="274"/>
        <v>0.20561635886346416</v>
      </c>
      <c r="DK195" s="10">
        <f t="shared" si="274"/>
        <v>0.16918109779373144</v>
      </c>
      <c r="DL195" s="10">
        <f t="shared" si="274"/>
        <v>0.24423639895597427</v>
      </c>
      <c r="DM195" s="10">
        <f t="shared" si="274"/>
        <v>0.23028056612710626</v>
      </c>
      <c r="DN195" s="13">
        <f t="shared" si="274"/>
        <v>0.17981938675993736</v>
      </c>
      <c r="DP195" s="31">
        <f t="shared" si="252"/>
        <v>0.36152073288188974</v>
      </c>
      <c r="DQ195" s="31">
        <f t="shared" si="253"/>
        <v>0</v>
      </c>
      <c r="DR195" s="31">
        <f t="shared" si="254"/>
        <v>0.40162209515170733</v>
      </c>
      <c r="DS195" s="32">
        <f t="shared" si="255"/>
        <v>0.47768433493117662</v>
      </c>
      <c r="DT195" s="32">
        <f t="shared" si="256"/>
        <v>0.83673390178217688</v>
      </c>
      <c r="DU195" s="32">
        <f t="shared" si="257"/>
        <v>0.20007034692271183</v>
      </c>
      <c r="DV195" s="33">
        <f t="shared" si="258"/>
        <v>0.54029061075035056</v>
      </c>
      <c r="DW195" s="33">
        <f t="shared" si="259"/>
        <v>0.11224372464316072</v>
      </c>
      <c r="DX195" s="33">
        <f t="shared" si="260"/>
        <v>0.14592234915173935</v>
      </c>
      <c r="DY195" s="34">
        <f t="shared" si="261"/>
        <v>0.42635682257623853</v>
      </c>
      <c r="EA195" s="72">
        <f t="shared" ref="EA195:EJ195" si="326">STDEV(U183:U194)*SQRT(12)</f>
        <v>0.11874647255864587</v>
      </c>
      <c r="EB195" s="72">
        <f t="shared" si="326"/>
        <v>3.0799536338204751E-2</v>
      </c>
      <c r="EC195" s="72">
        <f t="shared" si="326"/>
        <v>0.21009619636770469</v>
      </c>
      <c r="ED195" s="74">
        <f t="shared" si="326"/>
        <v>0.11745597989368245</v>
      </c>
      <c r="EE195" s="74">
        <f t="shared" si="326"/>
        <v>0.11951230825834584</v>
      </c>
      <c r="EF195" s="74">
        <f t="shared" si="326"/>
        <v>0.15725075802628677</v>
      </c>
      <c r="EG195" s="75">
        <f t="shared" si="326"/>
        <v>8.0708973777765314E-2</v>
      </c>
      <c r="EH195" s="75">
        <f t="shared" si="326"/>
        <v>0.16560272811481264</v>
      </c>
      <c r="EI195" s="75">
        <f t="shared" si="326"/>
        <v>0.15926149370579512</v>
      </c>
      <c r="EJ195" s="76">
        <f t="shared" si="326"/>
        <v>9.3959337090685074E-2</v>
      </c>
    </row>
    <row r="196" spans="1:140" x14ac:dyDescent="0.25">
      <c r="A196" s="3">
        <v>39813</v>
      </c>
      <c r="B196" s="4"/>
      <c r="C196" s="22">
        <v>8.9999999999999998E-4</v>
      </c>
      <c r="D196" s="22"/>
      <c r="E196" s="22">
        <v>2.06E-2</v>
      </c>
      <c r="F196" s="22">
        <v>3.9900000000000005E-2</v>
      </c>
      <c r="G196" s="22">
        <v>-1.18E-2</v>
      </c>
      <c r="H196" s="22">
        <v>-5.0300000000000004E-2</v>
      </c>
      <c r="J196" s="7">
        <v>1.0519021634399999E-2</v>
      </c>
      <c r="K196" s="7">
        <v>4.1022224185699998E-3</v>
      </c>
      <c r="L196" s="7">
        <v>-1.6842585450699998E-2</v>
      </c>
      <c r="M196" s="9">
        <v>1.10483964162E-2</v>
      </c>
      <c r="N196" s="9">
        <v>2.3662737602100001E-2</v>
      </c>
      <c r="O196" s="9">
        <v>2.1201667805499998E-3</v>
      </c>
      <c r="P196" s="10">
        <v>-1.2621963258299999E-2</v>
      </c>
      <c r="Q196" s="10">
        <v>-9.8689057347200008E-3</v>
      </c>
      <c r="R196" s="10">
        <v>-8.0096017931800007E-3</v>
      </c>
      <c r="S196" s="13">
        <v>-3.8126424604499999E-4</v>
      </c>
      <c r="T196" s="27"/>
      <c r="U196" s="7">
        <f t="shared" ref="U196:Y238" si="327">J196-$C196</f>
        <v>9.6190216343999997E-3</v>
      </c>
      <c r="V196" s="7">
        <f t="shared" si="327"/>
        <v>3.2022224185700001E-3</v>
      </c>
      <c r="W196" s="7">
        <f t="shared" si="327"/>
        <v>-1.77425854507E-2</v>
      </c>
      <c r="X196" s="9">
        <f t="shared" si="327"/>
        <v>1.01483964162E-2</v>
      </c>
      <c r="Y196" s="9">
        <f t="shared" si="327"/>
        <v>2.27627376021E-2</v>
      </c>
      <c r="Z196" s="9">
        <f t="shared" si="323"/>
        <v>1.2201667805499998E-3</v>
      </c>
      <c r="AA196" s="10">
        <f t="shared" si="323"/>
        <v>-1.3521963258299999E-2</v>
      </c>
      <c r="AB196" s="10">
        <f t="shared" si="323"/>
        <v>-1.0768905734720001E-2</v>
      </c>
      <c r="AC196" s="10">
        <f t="shared" si="323"/>
        <v>-8.9096017931800005E-3</v>
      </c>
      <c r="AD196" s="13">
        <f t="shared" si="323"/>
        <v>-1.281264246045E-3</v>
      </c>
      <c r="AF196" s="7">
        <f t="shared" si="251"/>
        <v>-2.510012382451356E-3</v>
      </c>
      <c r="AG196" s="7">
        <f t="shared" si="241"/>
        <v>-1.6403969348832096E-3</v>
      </c>
      <c r="AH196" s="7">
        <f t="shared" si="242"/>
        <v>2.9750101983170782E-4</v>
      </c>
      <c r="AI196" s="9">
        <f t="shared" si="243"/>
        <v>7.4292836468591722E-4</v>
      </c>
      <c r="AJ196" s="9">
        <f t="shared" si="244"/>
        <v>2.1294415642588511E-2</v>
      </c>
      <c r="AK196" s="9">
        <f t="shared" si="245"/>
        <v>-1.1340580395427815E-2</v>
      </c>
      <c r="AL196" s="10">
        <f t="shared" si="246"/>
        <v>-2.2436429259313807E-2</v>
      </c>
      <c r="AM196" s="10">
        <f t="shared" si="247"/>
        <v>-1.705554109637536E-2</v>
      </c>
      <c r="AN196" s="10">
        <f t="shared" si="248"/>
        <v>-1.2726656113517244E-2</v>
      </c>
      <c r="AO196" s="13">
        <f t="shared" si="249"/>
        <v>-1.0275431764343616E-2</v>
      </c>
      <c r="AQ196" s="31">
        <f t="shared" si="324"/>
        <v>3.9136894499217334</v>
      </c>
      <c r="AR196" s="31">
        <f t="shared" si="324"/>
        <v>2.1951672358180181</v>
      </c>
      <c r="AS196" s="31">
        <f t="shared" si="324"/>
        <v>0.86581253473021957</v>
      </c>
      <c r="AT196" s="32">
        <f t="shared" si="324"/>
        <v>5.6732836050259241</v>
      </c>
      <c r="AU196" s="32">
        <f t="shared" si="324"/>
        <v>2.7666870309073568</v>
      </c>
      <c r="AV196" s="32">
        <f t="shared" si="324"/>
        <v>2.5746910710592257</v>
      </c>
      <c r="AW196" s="33">
        <f t="shared" si="324"/>
        <v>3.850782918034827</v>
      </c>
      <c r="AX196" s="33">
        <f t="shared" si="324"/>
        <v>2.1576272626778454</v>
      </c>
      <c r="AY196" s="33">
        <f t="shared" si="324"/>
        <v>1.6237373554766728</v>
      </c>
      <c r="AZ196" s="34">
        <f t="shared" si="324"/>
        <v>3.4180638047056688</v>
      </c>
      <c r="BB196" s="31">
        <f>MAX(AQ$17:AQ196)</f>
        <v>4.9504939774001366</v>
      </c>
      <c r="BC196" s="31">
        <f>MAX(AR$17:AR196)</f>
        <v>3.819347326307017</v>
      </c>
      <c r="BD196" s="31">
        <f>MAX(AS$17:AS196)</f>
        <v>1.2376229712026849</v>
      </c>
      <c r="BE196" s="32">
        <f>MAX(AT$17:AT196)</f>
        <v>6.4997810550172836</v>
      </c>
      <c r="BF196" s="32">
        <f>MAX(AU$17:AU196)</f>
        <v>2.7666870309073568</v>
      </c>
      <c r="BG196" s="32">
        <f>MAX(AV$17:AV196)</f>
        <v>3.7272933833751036</v>
      </c>
      <c r="BH196" s="33">
        <f>MAX(AW$17:AW196)</f>
        <v>4.7544068934167285</v>
      </c>
      <c r="BI196" s="33">
        <f>MAX(AX$17:AX196)</f>
        <v>3.2202177446998625</v>
      </c>
      <c r="BJ196" s="33">
        <f>MAX(AY$17:AY196)</f>
        <v>2.2901756364961772</v>
      </c>
      <c r="BK196" s="34">
        <f>MAX(AZ$17:AZ196)</f>
        <v>4.2628821861613586</v>
      </c>
      <c r="BM196" s="7">
        <f t="shared" si="276"/>
        <v>0.20943455990686902</v>
      </c>
      <c r="BN196" s="7">
        <f t="shared" si="276"/>
        <v>0.42525069121153808</v>
      </c>
      <c r="BO196" s="7">
        <f t="shared" si="276"/>
        <v>0.30042302472064747</v>
      </c>
      <c r="BP196" s="9">
        <f t="shared" si="276"/>
        <v>0.12715773700613703</v>
      </c>
      <c r="BQ196" s="9">
        <f t="shared" si="276"/>
        <v>0</v>
      </c>
      <c r="BR196" s="9">
        <f t="shared" si="273"/>
        <v>0.3092330529860744</v>
      </c>
      <c r="BS196" s="10">
        <f t="shared" si="273"/>
        <v>0.190060294720067</v>
      </c>
      <c r="BT196" s="10">
        <f t="shared" si="273"/>
        <v>0.32997473036440733</v>
      </c>
      <c r="BU196" s="10">
        <f t="shared" si="273"/>
        <v>0.29099876463584801</v>
      </c>
      <c r="BV196" s="13">
        <f t="shared" si="273"/>
        <v>0.1981800914410051</v>
      </c>
      <c r="BX196" s="72">
        <f t="shared" si="280"/>
        <v>4.3774757508750406E-3</v>
      </c>
      <c r="BY196" s="72">
        <f t="shared" si="280"/>
        <v>8.9999999999999998E-4</v>
      </c>
      <c r="BZ196" s="72">
        <f t="shared" si="280"/>
        <v>-6.2258143421183333E-3</v>
      </c>
      <c r="CA196" s="9">
        <f t="shared" si="280"/>
        <v>5.7477299926904334E-3</v>
      </c>
      <c r="CB196" s="9">
        <f t="shared" si="280"/>
        <v>1.9946354249049007E-2</v>
      </c>
      <c r="CC196" s="9">
        <f t="shared" si="277"/>
        <v>1.1441191910882068E-3</v>
      </c>
      <c r="CD196" s="10">
        <f t="shared" si="277"/>
        <v>-6.4057897873707071E-3</v>
      </c>
      <c r="CE196" s="10">
        <f t="shared" si="277"/>
        <v>-3.0874208999606624E-4</v>
      </c>
      <c r="CF196" s="10">
        <f t="shared" si="277"/>
        <v>-4.001100236673751E-4</v>
      </c>
      <c r="CG196" s="13">
        <f t="shared" si="277"/>
        <v>3.5372424717571385E-4</v>
      </c>
      <c r="CI196" s="31">
        <f t="shared" si="325"/>
        <v>3.9147907197062408</v>
      </c>
      <c r="CJ196" s="31">
        <f t="shared" si="325"/>
        <v>2.1881665404922819</v>
      </c>
      <c r="CK196" s="31">
        <f t="shared" si="325"/>
        <v>1.2436682105864716</v>
      </c>
      <c r="CL196" s="32">
        <f t="shared" si="325"/>
        <v>4.8868245325161705</v>
      </c>
      <c r="CM196" s="32">
        <f t="shared" si="325"/>
        <v>2.3535582292448618</v>
      </c>
      <c r="CN196" s="32">
        <f t="shared" si="325"/>
        <v>3.8893469627685606</v>
      </c>
      <c r="CO196" s="33">
        <f t="shared" si="325"/>
        <v>3.5992896375293864</v>
      </c>
      <c r="CP196" s="33">
        <f t="shared" si="325"/>
        <v>2.4075309239132392</v>
      </c>
      <c r="CQ196" s="33">
        <f t="shared" si="325"/>
        <v>1.7401047964636653</v>
      </c>
      <c r="CR196" s="34">
        <f t="shared" si="325"/>
        <v>3.4183245340233781</v>
      </c>
      <c r="CT196" s="31">
        <f>MAX(CI$17:CI196)</f>
        <v>4.7029262147609536</v>
      </c>
      <c r="CU196" s="31">
        <f>MAX(CJ$17:CJ196)</f>
        <v>3.819347326307017</v>
      </c>
      <c r="CV196" s="31">
        <f>MAX(CK$17:CK196)</f>
        <v>1.3129890917897336</v>
      </c>
      <c r="CW196" s="32">
        <f>MAX(CL$17:CL196)</f>
        <v>5.5957403909297732</v>
      </c>
      <c r="CX196" s="32">
        <f>MAX(CM$17:CM196)</f>
        <v>2.3535582292448618</v>
      </c>
      <c r="CY196" s="32">
        <f>MAX(CN$17:CN196)</f>
        <v>4.8904609441356381</v>
      </c>
      <c r="CZ196" s="33">
        <f>MAX(CO$17:CO196)</f>
        <v>4.3601494461324082</v>
      </c>
      <c r="DA196" s="33">
        <f>MAX(CP$17:CP196)</f>
        <v>3.1865446500418209</v>
      </c>
      <c r="DB196" s="33">
        <f>MAX(CQ$17:CQ196)</f>
        <v>2.2616049847636823</v>
      </c>
      <c r="DC196" s="34">
        <f>MAX(CR$17:CR196)</f>
        <v>4.1662967426215163</v>
      </c>
      <c r="DE196" s="7">
        <f t="shared" si="278"/>
        <v>0.16758406555072292</v>
      </c>
      <c r="DF196" s="7">
        <f t="shared" si="278"/>
        <v>0.42708364714029501</v>
      </c>
      <c r="DG196" s="7">
        <f t="shared" si="278"/>
        <v>5.2796235427036771E-2</v>
      </c>
      <c r="DH196" s="9">
        <f t="shared" si="278"/>
        <v>0.12668848246832465</v>
      </c>
      <c r="DI196" s="9">
        <f t="shared" si="278"/>
        <v>0</v>
      </c>
      <c r="DJ196" s="9">
        <f t="shared" si="274"/>
        <v>0.20470748929455337</v>
      </c>
      <c r="DK196" s="10">
        <f t="shared" si="274"/>
        <v>0.17450314903263894</v>
      </c>
      <c r="DL196" s="10">
        <f t="shared" si="274"/>
        <v>0.24446973498970356</v>
      </c>
      <c r="DM196" s="10">
        <f t="shared" si="274"/>
        <v>0.23058853858801037</v>
      </c>
      <c r="DN196" s="13">
        <f t="shared" si="274"/>
        <v>0.17952926898997101</v>
      </c>
      <c r="DP196" s="31">
        <f t="shared" si="252"/>
        <v>0.37126356141886085</v>
      </c>
      <c r="DQ196" s="31">
        <f t="shared" si="253"/>
        <v>0</v>
      </c>
      <c r="DR196" s="31">
        <f t="shared" si="254"/>
        <v>0.43012605803379511</v>
      </c>
      <c r="DS196" s="32">
        <f t="shared" si="255"/>
        <v>0.48379207799898793</v>
      </c>
      <c r="DT196" s="32">
        <f t="shared" si="256"/>
        <v>0.83684958706409096</v>
      </c>
      <c r="DU196" s="32">
        <f t="shared" si="257"/>
        <v>0.20175445153810281</v>
      </c>
      <c r="DV196" s="33">
        <f t="shared" si="258"/>
        <v>0.50741677470028401</v>
      </c>
      <c r="DW196" s="33">
        <f t="shared" si="259"/>
        <v>0.11181693807311308</v>
      </c>
      <c r="DX196" s="33">
        <f t="shared" si="260"/>
        <v>0.14354198922435119</v>
      </c>
      <c r="DY196" s="34">
        <f t="shared" si="261"/>
        <v>0.41237637481091438</v>
      </c>
      <c r="EA196" s="72">
        <f t="shared" ref="EA196:EJ196" si="328">STDEV(U184:U195)*SQRT(12)</f>
        <v>0.11888762971442897</v>
      </c>
      <c r="EB196" s="72">
        <f t="shared" si="328"/>
        <v>0.40456644473614017</v>
      </c>
      <c r="EC196" s="72">
        <f t="shared" si="328"/>
        <v>0.19157466356335037</v>
      </c>
      <c r="ED196" s="74">
        <f t="shared" si="328"/>
        <v>0.11941184750861637</v>
      </c>
      <c r="EE196" s="74">
        <f t="shared" si="328"/>
        <v>0.11949578699181625</v>
      </c>
      <c r="EF196" s="74">
        <f t="shared" si="328"/>
        <v>0.15743974912568395</v>
      </c>
      <c r="EG196" s="75">
        <f t="shared" si="328"/>
        <v>8.244166480403825E-2</v>
      </c>
      <c r="EH196" s="75">
        <f t="shared" si="328"/>
        <v>0.16553921664947036</v>
      </c>
      <c r="EI196" s="75">
        <f t="shared" si="328"/>
        <v>0.16118735659872988</v>
      </c>
      <c r="EJ196" s="76">
        <f t="shared" si="328"/>
        <v>9.7379269981432245E-2</v>
      </c>
    </row>
    <row r="197" spans="1:140" x14ac:dyDescent="0.25">
      <c r="A197" s="3">
        <v>39843</v>
      </c>
      <c r="B197" s="4"/>
      <c r="C197" s="22">
        <v>0</v>
      </c>
      <c r="D197" s="22"/>
      <c r="E197" s="22">
        <v>-7.7499999999999999E-2</v>
      </c>
      <c r="F197" s="22">
        <v>-9.0000000000000011E-3</v>
      </c>
      <c r="G197" s="22">
        <v>-9.9299999999999999E-2</v>
      </c>
      <c r="H197" s="22">
        <v>-1.9199999999999998E-2</v>
      </c>
      <c r="J197" s="7">
        <v>-1.77369203722E-3</v>
      </c>
      <c r="K197" s="7">
        <v>1.1410452135000001E-2</v>
      </c>
      <c r="L197" s="7">
        <v>3.6846482824E-2</v>
      </c>
      <c r="M197" s="9">
        <v>2.3273390991800001E-2</v>
      </c>
      <c r="N197" s="9">
        <v>-5.5919726593700002E-3</v>
      </c>
      <c r="O197" s="9">
        <v>-1.43123054273E-3</v>
      </c>
      <c r="P197" s="10">
        <v>7.8560376455099994E-3</v>
      </c>
      <c r="Q197" s="10">
        <v>5.7137618642600002E-2</v>
      </c>
      <c r="R197" s="10">
        <v>4.76413875748E-3</v>
      </c>
      <c r="S197" s="13">
        <v>1.0905366153099999E-2</v>
      </c>
      <c r="T197" s="27"/>
      <c r="U197" s="7">
        <f t="shared" si="327"/>
        <v>-1.77369203722E-3</v>
      </c>
      <c r="V197" s="7">
        <f t="shared" si="327"/>
        <v>1.1410452135000001E-2</v>
      </c>
      <c r="W197" s="7">
        <f t="shared" si="327"/>
        <v>3.6846482824E-2</v>
      </c>
      <c r="X197" s="9">
        <f t="shared" si="327"/>
        <v>2.3273390991800001E-2</v>
      </c>
      <c r="Y197" s="9">
        <f t="shared" si="327"/>
        <v>-5.5919726593700002E-3</v>
      </c>
      <c r="Z197" s="9">
        <f t="shared" si="323"/>
        <v>-1.43123054273E-3</v>
      </c>
      <c r="AA197" s="10">
        <f t="shared" si="323"/>
        <v>7.8560376455099994E-3</v>
      </c>
      <c r="AB197" s="10">
        <f t="shared" si="323"/>
        <v>5.7137618642600002E-2</v>
      </c>
      <c r="AC197" s="10">
        <f t="shared" si="323"/>
        <v>4.76413875748E-3</v>
      </c>
      <c r="AD197" s="13">
        <f t="shared" si="323"/>
        <v>1.0905366153099999E-2</v>
      </c>
      <c r="AF197" s="7">
        <f t="shared" si="251"/>
        <v>3.1190680225397449E-2</v>
      </c>
      <c r="AG197" s="7">
        <f t="shared" si="241"/>
        <v>2.5345600779838124E-2</v>
      </c>
      <c r="AH197" s="7">
        <f t="shared" si="242"/>
        <v>-2.9142477367247087E-2</v>
      </c>
      <c r="AI197" s="9">
        <f t="shared" si="243"/>
        <v>2.8716721685040629E-2</v>
      </c>
      <c r="AJ197" s="9">
        <f t="shared" si="244"/>
        <v>-1.4035776750119839E-2</v>
      </c>
      <c r="AK197" s="9">
        <f t="shared" si="245"/>
        <v>3.9393375007517613E-2</v>
      </c>
      <c r="AL197" s="10">
        <f t="shared" si="246"/>
        <v>2.4811975810569774E-2</v>
      </c>
      <c r="AM197" s="10">
        <f t="shared" si="247"/>
        <v>6.7892586379593514E-2</v>
      </c>
      <c r="AN197" s="10">
        <f t="shared" si="248"/>
        <v>1.3518325551338216E-2</v>
      </c>
      <c r="AO197" s="13">
        <f t="shared" si="249"/>
        <v>3.0495731682786971E-2</v>
      </c>
      <c r="AQ197" s="31">
        <f t="shared" si="324"/>
        <v>3.9067477701082551</v>
      </c>
      <c r="AR197" s="31">
        <f t="shared" si="324"/>
        <v>2.22021508649064</v>
      </c>
      <c r="AS197" s="31">
        <f t="shared" si="324"/>
        <v>0.89771468141996058</v>
      </c>
      <c r="AT197" s="32">
        <f t="shared" si="324"/>
        <v>5.8053201525730609</v>
      </c>
      <c r="AU197" s="32">
        <f t="shared" si="324"/>
        <v>2.7512157926734893</v>
      </c>
      <c r="AV197" s="32">
        <f t="shared" si="324"/>
        <v>2.5710060945602318</v>
      </c>
      <c r="AW197" s="33">
        <f t="shared" si="324"/>
        <v>3.8810348136035953</v>
      </c>
      <c r="AX197" s="33">
        <f t="shared" si="324"/>
        <v>2.2809089463856091</v>
      </c>
      <c r="AY197" s="33">
        <f t="shared" si="324"/>
        <v>1.6314730655438672</v>
      </c>
      <c r="AZ197" s="34">
        <f t="shared" si="324"/>
        <v>3.4553390420306425</v>
      </c>
      <c r="BB197" s="31">
        <f>MAX(AQ$17:AQ197)</f>
        <v>4.9504939774001366</v>
      </c>
      <c r="BC197" s="31">
        <f>MAX(AR$17:AR197)</f>
        <v>3.819347326307017</v>
      </c>
      <c r="BD197" s="31">
        <f>MAX(AS$17:AS197)</f>
        <v>1.2376229712026849</v>
      </c>
      <c r="BE197" s="32">
        <f>MAX(AT$17:AT197)</f>
        <v>6.4997810550172836</v>
      </c>
      <c r="BF197" s="32">
        <f>MAX(AU$17:AU197)</f>
        <v>2.7666870309073568</v>
      </c>
      <c r="BG197" s="32">
        <f>MAX(AV$17:AV197)</f>
        <v>3.7272933833751036</v>
      </c>
      <c r="BH197" s="33">
        <f>MAX(AW$17:AW197)</f>
        <v>4.7544068934167285</v>
      </c>
      <c r="BI197" s="33">
        <f>MAX(AX$17:AX197)</f>
        <v>3.2202177446998625</v>
      </c>
      <c r="BJ197" s="33">
        <f>MAX(AY$17:AY197)</f>
        <v>2.2901756364961772</v>
      </c>
      <c r="BK197" s="34">
        <f>MAX(AZ$17:AZ197)</f>
        <v>4.2628821861613586</v>
      </c>
      <c r="BM197" s="7">
        <f t="shared" si="276"/>
        <v>0.21083677953286356</v>
      </c>
      <c r="BN197" s="7">
        <f t="shared" si="276"/>
        <v>0.41869254173398296</v>
      </c>
      <c r="BO197" s="7">
        <f t="shared" si="276"/>
        <v>0.27464607371695088</v>
      </c>
      <c r="BP197" s="9">
        <f t="shared" si="276"/>
        <v>0.10684373774531335</v>
      </c>
      <c r="BQ197" s="9">
        <f t="shared" si="276"/>
        <v>5.5919726593700123E-3</v>
      </c>
      <c r="BR197" s="9">
        <f t="shared" si="273"/>
        <v>0.31022169973854902</v>
      </c>
      <c r="BS197" s="10">
        <f t="shared" si="273"/>
        <v>0.1836973779047946</v>
      </c>
      <c r="BT197" s="10">
        <f t="shared" si="273"/>
        <v>0.29169108202706362</v>
      </c>
      <c r="BU197" s="10">
        <f t="shared" si="273"/>
        <v>0.28762098437134848</v>
      </c>
      <c r="BV197" s="13">
        <f t="shared" si="273"/>
        <v>0.18943595174932404</v>
      </c>
      <c r="BX197" s="72">
        <f t="shared" si="280"/>
        <v>-6.5850722259857186E-4</v>
      </c>
      <c r="BY197" s="72">
        <f t="shared" si="280"/>
        <v>0</v>
      </c>
      <c r="BZ197" s="72">
        <f t="shared" si="280"/>
        <v>1.5848632409497059E-2</v>
      </c>
      <c r="CA197" s="9">
        <f t="shared" si="280"/>
        <v>1.1259482190005849E-2</v>
      </c>
      <c r="CB197" s="9">
        <f t="shared" si="280"/>
        <v>-4.6796400108674715E-3</v>
      </c>
      <c r="CC197" s="9">
        <f t="shared" si="277"/>
        <v>-2.8875713317307234E-4</v>
      </c>
      <c r="CD197" s="10">
        <f t="shared" si="277"/>
        <v>3.9862852840086968E-3</v>
      </c>
      <c r="CE197" s="10">
        <f t="shared" si="277"/>
        <v>6.3889535654047553E-3</v>
      </c>
      <c r="CF197" s="10">
        <f t="shared" si="277"/>
        <v>6.8385395418950801E-4</v>
      </c>
      <c r="CG197" s="13">
        <f t="shared" si="277"/>
        <v>4.4971153602010247E-3</v>
      </c>
      <c r="CI197" s="31">
        <f t="shared" si="325"/>
        <v>3.9122128017423528</v>
      </c>
      <c r="CJ197" s="31">
        <f t="shared" si="325"/>
        <v>2.1881665404922819</v>
      </c>
      <c r="CK197" s="31">
        <f t="shared" si="325"/>
        <v>1.2633786508954337</v>
      </c>
      <c r="CL197" s="32">
        <f t="shared" si="325"/>
        <v>4.9418476463057202</v>
      </c>
      <c r="CM197" s="32">
        <f t="shared" si="325"/>
        <v>2.3425444239873809</v>
      </c>
      <c r="CN197" s="32">
        <f t="shared" si="325"/>
        <v>3.8882238860896758</v>
      </c>
      <c r="CO197" s="33">
        <f t="shared" si="325"/>
        <v>3.6136374328443548</v>
      </c>
      <c r="CP197" s="33">
        <f t="shared" si="325"/>
        <v>2.4229125271933967</v>
      </c>
      <c r="CQ197" s="33">
        <f t="shared" si="325"/>
        <v>1.7412947740094313</v>
      </c>
      <c r="CR197" s="34">
        <f t="shared" si="325"/>
        <v>3.4336971337914863</v>
      </c>
      <c r="CT197" s="31">
        <f>MAX(CI$17:CI197)</f>
        <v>4.7029262147609536</v>
      </c>
      <c r="CU197" s="31">
        <f>MAX(CJ$17:CJ197)</f>
        <v>3.819347326307017</v>
      </c>
      <c r="CV197" s="31">
        <f>MAX(CK$17:CK197)</f>
        <v>1.3129890917897336</v>
      </c>
      <c r="CW197" s="32">
        <f>MAX(CL$17:CL197)</f>
        <v>5.5957403909297732</v>
      </c>
      <c r="CX197" s="32">
        <f>MAX(CM$17:CM197)</f>
        <v>2.3535582292448618</v>
      </c>
      <c r="CY197" s="32">
        <f>MAX(CN$17:CN197)</f>
        <v>4.8904609441356381</v>
      </c>
      <c r="CZ197" s="33">
        <f>MAX(CO$17:CO197)</f>
        <v>4.3601494461324082</v>
      </c>
      <c r="DA197" s="33">
        <f>MAX(CP$17:CP197)</f>
        <v>3.1865446500418209</v>
      </c>
      <c r="DB197" s="33">
        <f>MAX(CQ$17:CQ197)</f>
        <v>2.2616049847636823</v>
      </c>
      <c r="DC197" s="34">
        <f>MAX(CR$17:CR197)</f>
        <v>4.1662967426215163</v>
      </c>
      <c r="DE197" s="7">
        <f t="shared" si="278"/>
        <v>0.16813221745576382</v>
      </c>
      <c r="DF197" s="7">
        <f t="shared" si="278"/>
        <v>0.42708364714029501</v>
      </c>
      <c r="DG197" s="7">
        <f t="shared" si="278"/>
        <v>3.7784351145428004E-2</v>
      </c>
      <c r="DH197" s="9">
        <f t="shared" si="278"/>
        <v>0.11685544699034973</v>
      </c>
      <c r="DI197" s="9">
        <f t="shared" si="278"/>
        <v>4.6796400108675591E-3</v>
      </c>
      <c r="DJ197" s="9">
        <f t="shared" si="274"/>
        <v>0.20493713567997876</v>
      </c>
      <c r="DK197" s="10">
        <f t="shared" si="274"/>
        <v>0.17121248308363224</v>
      </c>
      <c r="DL197" s="10">
        <f t="shared" si="274"/>
        <v>0.23964268720929491</v>
      </c>
      <c r="DM197" s="10">
        <f t="shared" si="274"/>
        <v>0.23006237351772499</v>
      </c>
      <c r="DN197" s="13">
        <f t="shared" si="274"/>
        <v>0.17583951746295051</v>
      </c>
      <c r="DP197" s="31">
        <f t="shared" si="252"/>
        <v>0.36385194721980901</v>
      </c>
      <c r="DQ197" s="31">
        <f t="shared" si="253"/>
        <v>0</v>
      </c>
      <c r="DR197" s="31">
        <f t="shared" si="254"/>
        <v>0.45169391648450236</v>
      </c>
      <c r="DS197" s="32">
        <f t="shared" si="255"/>
        <v>0.51236216199762152</v>
      </c>
      <c r="DT197" s="32">
        <f t="shared" si="256"/>
        <v>0.82490591581681572</v>
      </c>
      <c r="DU197" s="32">
        <f t="shared" si="257"/>
        <v>0.20411847218292165</v>
      </c>
      <c r="DV197" s="33">
        <f t="shared" si="258"/>
        <v>0.53256152674783408</v>
      </c>
      <c r="DW197" s="33">
        <f t="shared" si="259"/>
        <v>0.12193906238196511</v>
      </c>
      <c r="DX197" s="33">
        <f t="shared" si="260"/>
        <v>0.14575327326455761</v>
      </c>
      <c r="DY197" s="34">
        <f t="shared" si="261"/>
        <v>0.42762695601228135</v>
      </c>
      <c r="EA197" s="72">
        <f t="shared" ref="EA197:EJ197" si="329">STDEV(U185:U196)*SQRT(12)</f>
        <v>0.12080717954270252</v>
      </c>
      <c r="EB197" s="72">
        <f t="shared" si="329"/>
        <v>0.4047153903110316</v>
      </c>
      <c r="EC197" s="72">
        <f t="shared" si="329"/>
        <v>0.19350540951519812</v>
      </c>
      <c r="ED197" s="74">
        <f t="shared" si="329"/>
        <v>0.1191504542383313</v>
      </c>
      <c r="EE197" s="74">
        <f t="shared" si="329"/>
        <v>0.1193349667021151</v>
      </c>
      <c r="EF197" s="74">
        <f t="shared" si="329"/>
        <v>0.15524132187120271</v>
      </c>
      <c r="EG197" s="75">
        <f t="shared" si="329"/>
        <v>8.0608850150346523E-2</v>
      </c>
      <c r="EH197" s="75">
        <f t="shared" si="329"/>
        <v>0.16499310287089752</v>
      </c>
      <c r="EI197" s="75">
        <f t="shared" si="329"/>
        <v>0.15994523922933521</v>
      </c>
      <c r="EJ197" s="76">
        <f t="shared" si="329"/>
        <v>9.6782550609745027E-2</v>
      </c>
    </row>
    <row r="198" spans="1:140" x14ac:dyDescent="0.25">
      <c r="A198" s="3">
        <v>39871</v>
      </c>
      <c r="B198" s="4"/>
      <c r="C198" s="22">
        <v>1E-4</v>
      </c>
      <c r="D198" s="22"/>
      <c r="E198" s="22">
        <v>-0.1012</v>
      </c>
      <c r="F198" s="22">
        <v>-4.0999999999999995E-3</v>
      </c>
      <c r="G198" s="22">
        <v>-6.7500000000000004E-2</v>
      </c>
      <c r="H198" s="22">
        <v>4.2500000000000003E-2</v>
      </c>
      <c r="J198" s="7">
        <v>-1.3392073008000001E-2</v>
      </c>
      <c r="K198" s="7">
        <v>-5.6162858325699998E-2</v>
      </c>
      <c r="L198" s="7">
        <v>3.2170779085800003E-2</v>
      </c>
      <c r="M198" s="9">
        <v>2.0950913624900001E-3</v>
      </c>
      <c r="N198" s="9">
        <v>-1.66250102501E-3</v>
      </c>
      <c r="O198" s="9">
        <v>-2.1047992058900001E-2</v>
      </c>
      <c r="P198" s="10">
        <v>-1.13733673034E-2</v>
      </c>
      <c r="Q198" s="10">
        <v>7.4345593304900003E-3</v>
      </c>
      <c r="R198" s="10">
        <v>1.00493176685E-2</v>
      </c>
      <c r="S198" s="13">
        <v>-8.8818803568400002E-3</v>
      </c>
      <c r="T198" s="27"/>
      <c r="U198" s="7">
        <f t="shared" si="327"/>
        <v>-1.3492073008E-2</v>
      </c>
      <c r="V198" s="7">
        <f t="shared" si="327"/>
        <v>-5.6262858325700001E-2</v>
      </c>
      <c r="W198" s="7">
        <f t="shared" si="327"/>
        <v>3.20707790858E-2</v>
      </c>
      <c r="X198" s="9">
        <f t="shared" si="327"/>
        <v>1.9950913624900003E-3</v>
      </c>
      <c r="Y198" s="9">
        <f t="shared" si="327"/>
        <v>-1.76250102501E-3</v>
      </c>
      <c r="Z198" s="9">
        <f t="shared" si="323"/>
        <v>-2.11479920589E-2</v>
      </c>
      <c r="AA198" s="10">
        <f t="shared" si="323"/>
        <v>-1.14733673034E-2</v>
      </c>
      <c r="AB198" s="10">
        <f t="shared" si="323"/>
        <v>7.33455933049E-3</v>
      </c>
      <c r="AC198" s="10">
        <f t="shared" si="323"/>
        <v>9.9493176685000011E-3</v>
      </c>
      <c r="AD198" s="13">
        <f t="shared" si="323"/>
        <v>-8.9818803568399996E-3</v>
      </c>
      <c r="AF198" s="7">
        <f t="shared" si="251"/>
        <v>3.0366424930697068E-2</v>
      </c>
      <c r="AG198" s="7">
        <f t="shared" si="241"/>
        <v>-3.7791184690448981E-2</v>
      </c>
      <c r="AH198" s="7">
        <f t="shared" si="242"/>
        <v>-5.4218776476335537E-2</v>
      </c>
      <c r="AI198" s="9">
        <f t="shared" si="243"/>
        <v>1.1025746523117851E-2</v>
      </c>
      <c r="AJ198" s="9">
        <f t="shared" si="244"/>
        <v>-1.1891513337068187E-2</v>
      </c>
      <c r="AK198" s="9">
        <f t="shared" si="245"/>
        <v>3.2573992284533566E-2</v>
      </c>
      <c r="AL198" s="10">
        <f t="shared" si="246"/>
        <v>1.1732607342148501E-2</v>
      </c>
      <c r="AM198" s="10">
        <f t="shared" si="247"/>
        <v>2.2206611608135692E-2</v>
      </c>
      <c r="AN198" s="10">
        <f t="shared" si="248"/>
        <v>2.1740593294228068E-2</v>
      </c>
      <c r="AO198" s="13">
        <f t="shared" si="249"/>
        <v>1.7514228630922998E-2</v>
      </c>
      <c r="AQ198" s="31">
        <f t="shared" si="324"/>
        <v>3.8544283187471238</v>
      </c>
      <c r="AR198" s="31">
        <f t="shared" si="324"/>
        <v>2.0955214611354847</v>
      </c>
      <c r="AS198" s="31">
        <f t="shared" si="324"/>
        <v>0.92659486211800135</v>
      </c>
      <c r="AT198" s="32">
        <f t="shared" si="324"/>
        <v>5.8174828286812055</v>
      </c>
      <c r="AU198" s="32">
        <f t="shared" si="324"/>
        <v>2.746641893598146</v>
      </c>
      <c r="AV198" s="32">
        <f t="shared" si="324"/>
        <v>2.5168915786985444</v>
      </c>
      <c r="AW198" s="33">
        <f t="shared" si="324"/>
        <v>3.8368943791511989</v>
      </c>
      <c r="AX198" s="33">
        <f t="shared" si="324"/>
        <v>2.2978664992749587</v>
      </c>
      <c r="AY198" s="33">
        <f t="shared" si="324"/>
        <v>1.647868256647119</v>
      </c>
      <c r="AZ198" s="34">
        <f t="shared" si="324"/>
        <v>3.4246491340670082</v>
      </c>
      <c r="BB198" s="31">
        <f>MAX(AQ$17:AQ198)</f>
        <v>4.9504939774001366</v>
      </c>
      <c r="BC198" s="31">
        <f>MAX(AR$17:AR198)</f>
        <v>3.819347326307017</v>
      </c>
      <c r="BD198" s="31">
        <f>MAX(AS$17:AS198)</f>
        <v>1.2376229712026849</v>
      </c>
      <c r="BE198" s="32">
        <f>MAX(AT$17:AT198)</f>
        <v>6.4997810550172836</v>
      </c>
      <c r="BF198" s="32">
        <f>MAX(AU$17:AU198)</f>
        <v>2.7666870309073568</v>
      </c>
      <c r="BG198" s="32">
        <f>MAX(AV$17:AV198)</f>
        <v>3.7272933833751036</v>
      </c>
      <c r="BH198" s="33">
        <f>MAX(AW$17:AW198)</f>
        <v>4.7544068934167285</v>
      </c>
      <c r="BI198" s="33">
        <f>MAX(AX$17:AX198)</f>
        <v>3.2202177446998625</v>
      </c>
      <c r="BJ198" s="33">
        <f>MAX(AY$17:AY198)</f>
        <v>2.2901756364961772</v>
      </c>
      <c r="BK198" s="34">
        <f>MAX(AZ$17:AZ198)</f>
        <v>4.2628821861613586</v>
      </c>
      <c r="BM198" s="7">
        <f t="shared" si="276"/>
        <v>0.22140531099658795</v>
      </c>
      <c r="BN198" s="7">
        <f t="shared" si="276"/>
        <v>0.45134043015624997</v>
      </c>
      <c r="BO198" s="7">
        <f t="shared" si="276"/>
        <v>0.25131087279548131</v>
      </c>
      <c r="BP198" s="9">
        <f t="shared" si="276"/>
        <v>0.10497249377490976</v>
      </c>
      <c r="BQ198" s="9">
        <f t="shared" si="276"/>
        <v>7.2451770241019264E-3</v>
      </c>
      <c r="BR198" s="9">
        <f t="shared" si="273"/>
        <v>0.32474014792485362</v>
      </c>
      <c r="BS198" s="10">
        <f t="shared" si="273"/>
        <v>0.19298148745661192</v>
      </c>
      <c r="BT198" s="10">
        <f t="shared" si="273"/>
        <v>0.28642511735207854</v>
      </c>
      <c r="BU198" s="10">
        <f t="shared" si="273"/>
        <v>0.28046206134292284</v>
      </c>
      <c r="BV198" s="13">
        <f t="shared" si="273"/>
        <v>0.19663528464744243</v>
      </c>
      <c r="BX198" s="72">
        <f t="shared" si="280"/>
        <v>-4.8091170359926255E-3</v>
      </c>
      <c r="BY198" s="72">
        <f t="shared" si="280"/>
        <v>1E-4</v>
      </c>
      <c r="BZ198" s="72">
        <f t="shared" si="280"/>
        <v>1.458617580997427E-2</v>
      </c>
      <c r="CA198" s="9">
        <f t="shared" si="280"/>
        <v>1.122209323868157E-3</v>
      </c>
      <c r="CB198" s="9">
        <f t="shared" si="280"/>
        <v>-1.3538975221639505E-3</v>
      </c>
      <c r="CC198" s="9">
        <f t="shared" si="277"/>
        <v>-4.2166958287992275E-3</v>
      </c>
      <c r="CD198" s="10">
        <f t="shared" si="277"/>
        <v>-6.0102740080373836E-3</v>
      </c>
      <c r="CE198" s="10">
        <f t="shared" si="277"/>
        <v>9.9436928774484438E-4</v>
      </c>
      <c r="CF198" s="10">
        <f t="shared" si="277"/>
        <v>1.550145616932772E-3</v>
      </c>
      <c r="CG198" s="13">
        <f t="shared" si="277"/>
        <v>-3.7408941562619927E-3</v>
      </c>
      <c r="CI198" s="31">
        <f t="shared" si="325"/>
        <v>3.8933985125090653</v>
      </c>
      <c r="CJ198" s="31">
        <f t="shared" si="325"/>
        <v>2.188385357146331</v>
      </c>
      <c r="CK198" s="31">
        <f t="shared" si="325"/>
        <v>1.2818065140119626</v>
      </c>
      <c r="CL198" s="32">
        <f t="shared" si="325"/>
        <v>4.9473934338115404</v>
      </c>
      <c r="CM198" s="32">
        <f t="shared" si="325"/>
        <v>2.3393728588961853</v>
      </c>
      <c r="CN198" s="32">
        <f t="shared" si="325"/>
        <v>3.8718284286477638</v>
      </c>
      <c r="CO198" s="33">
        <f t="shared" si="325"/>
        <v>3.5919184817072596</v>
      </c>
      <c r="CP198" s="33">
        <f t="shared" si="325"/>
        <v>2.4253217969973297</v>
      </c>
      <c r="CQ198" s="33">
        <f t="shared" si="325"/>
        <v>1.7439940344711498</v>
      </c>
      <c r="CR198" s="34">
        <f t="shared" si="325"/>
        <v>3.420852036249312</v>
      </c>
      <c r="CT198" s="31">
        <f>MAX(CI$17:CI198)</f>
        <v>4.7029262147609536</v>
      </c>
      <c r="CU198" s="31">
        <f>MAX(CJ$17:CJ198)</f>
        <v>3.819347326307017</v>
      </c>
      <c r="CV198" s="31">
        <f>MAX(CK$17:CK198)</f>
        <v>1.3129890917897336</v>
      </c>
      <c r="CW198" s="32">
        <f>MAX(CL$17:CL198)</f>
        <v>5.5957403909297732</v>
      </c>
      <c r="CX198" s="32">
        <f>MAX(CM$17:CM198)</f>
        <v>2.3535582292448618</v>
      </c>
      <c r="CY198" s="32">
        <f>MAX(CN$17:CN198)</f>
        <v>4.8904609441356381</v>
      </c>
      <c r="CZ198" s="33">
        <f>MAX(CO$17:CO198)</f>
        <v>4.3601494461324082</v>
      </c>
      <c r="DA198" s="33">
        <f>MAX(CP$17:CP198)</f>
        <v>3.1865446500418209</v>
      </c>
      <c r="DB198" s="33">
        <f>MAX(CQ$17:CQ198)</f>
        <v>2.2616049847636823</v>
      </c>
      <c r="DC198" s="34">
        <f>MAX(CR$17:CR198)</f>
        <v>4.1662967426215163</v>
      </c>
      <c r="DE198" s="7">
        <f t="shared" si="278"/>
        <v>0.17213276698049068</v>
      </c>
      <c r="DF198" s="7">
        <f t="shared" si="278"/>
        <v>0.42702635550500906</v>
      </c>
      <c r="DG198" s="7">
        <f t="shared" si="278"/>
        <v>2.3749304524126758E-2</v>
      </c>
      <c r="DH198" s="9">
        <f t="shared" si="278"/>
        <v>0.11586437393863892</v>
      </c>
      <c r="DI198" s="9">
        <f t="shared" si="278"/>
        <v>6.0272017800162428E-3</v>
      </c>
      <c r="DJ198" s="9">
        <f t="shared" si="274"/>
        <v>0.20828967394359021</v>
      </c>
      <c r="DK198" s="10">
        <f t="shared" si="274"/>
        <v>0.17619372315474049</v>
      </c>
      <c r="DL198" s="10">
        <f t="shared" si="274"/>
        <v>0.23888661124974372</v>
      </c>
      <c r="DM198" s="10">
        <f t="shared" si="274"/>
        <v>0.22886885808072197</v>
      </c>
      <c r="DN198" s="13">
        <f t="shared" si="274"/>
        <v>0.17892261459589548</v>
      </c>
      <c r="DP198" s="31">
        <f t="shared" si="252"/>
        <v>0.35818106499827518</v>
      </c>
      <c r="DQ198" s="31">
        <f t="shared" si="253"/>
        <v>0</v>
      </c>
      <c r="DR198" s="31">
        <f t="shared" si="254"/>
        <v>0.4847311964453383</v>
      </c>
      <c r="DS198" s="32">
        <f t="shared" si="255"/>
        <v>0.54661045207995829</v>
      </c>
      <c r="DT198" s="32">
        <f t="shared" si="256"/>
        <v>0.83693470292611016</v>
      </c>
      <c r="DU198" s="32">
        <f t="shared" si="257"/>
        <v>0.19359003934815383</v>
      </c>
      <c r="DV198" s="33">
        <f t="shared" si="258"/>
        <v>0.493561441348147</v>
      </c>
      <c r="DW198" s="33">
        <f t="shared" si="259"/>
        <v>0.10922012119973297</v>
      </c>
      <c r="DX198" s="33">
        <f t="shared" si="260"/>
        <v>0.14743963046941963</v>
      </c>
      <c r="DY198" s="34">
        <f t="shared" si="261"/>
        <v>0.39877441739073916</v>
      </c>
      <c r="EA198" s="72">
        <f t="shared" ref="EA198:EJ198" si="330">STDEV(U186:U197)*SQRT(12)</f>
        <v>0.11899682917830498</v>
      </c>
      <c r="EB198" s="72">
        <f t="shared" si="330"/>
        <v>0.4054830375579821</v>
      </c>
      <c r="EC198" s="72">
        <f t="shared" si="330"/>
        <v>0.18996830786608634</v>
      </c>
      <c r="ED198" s="74">
        <f t="shared" si="330"/>
        <v>0.11228936766008862</v>
      </c>
      <c r="EE198" s="74">
        <f t="shared" si="330"/>
        <v>0.11708312774867197</v>
      </c>
      <c r="EF198" s="74">
        <f t="shared" si="330"/>
        <v>0.15791157844899451</v>
      </c>
      <c r="EG198" s="75">
        <f t="shared" si="330"/>
        <v>8.361422812060755E-2</v>
      </c>
      <c r="EH198" s="75">
        <f t="shared" si="330"/>
        <v>0.18651443854530861</v>
      </c>
      <c r="EI198" s="75">
        <f t="shared" si="330"/>
        <v>0.16081416213720839</v>
      </c>
      <c r="EJ198" s="76">
        <f t="shared" si="330"/>
        <v>0.10120791783011732</v>
      </c>
    </row>
    <row r="199" spans="1:140" x14ac:dyDescent="0.25">
      <c r="A199" s="3">
        <v>39903</v>
      </c>
      <c r="B199" s="4"/>
      <c r="C199" s="22">
        <v>2.0000000000000001E-4</v>
      </c>
      <c r="D199" s="22"/>
      <c r="E199" s="22">
        <v>8.7500000000000008E-2</v>
      </c>
      <c r="F199" s="22">
        <v>7.4999999999999997E-3</v>
      </c>
      <c r="G199" s="22">
        <v>2.5700000000000001E-2</v>
      </c>
      <c r="H199" s="22">
        <v>-0.11509999999999999</v>
      </c>
      <c r="J199" s="7">
        <v>1.85310151049E-2</v>
      </c>
      <c r="K199" s="7">
        <v>1.09306540235E-2</v>
      </c>
      <c r="L199" s="7">
        <v>-5.4765981313900002E-2</v>
      </c>
      <c r="M199" s="9">
        <v>2.3442317041800001E-4</v>
      </c>
      <c r="N199" s="9">
        <v>-2.1830257864500002E-2</v>
      </c>
      <c r="O199" s="9">
        <v>2.2359047577499999E-2</v>
      </c>
      <c r="P199" s="10">
        <v>1.5905295715600001E-3</v>
      </c>
      <c r="Q199" s="10">
        <v>1.13630321653E-2</v>
      </c>
      <c r="R199" s="10">
        <v>1.7393407251500001E-2</v>
      </c>
      <c r="S199" s="13">
        <v>6.5048359391799999E-3</v>
      </c>
      <c r="T199" s="27"/>
      <c r="U199" s="7">
        <f t="shared" si="327"/>
        <v>1.8331015104900001E-2</v>
      </c>
      <c r="V199" s="7">
        <f t="shared" si="327"/>
        <v>1.07306540235E-2</v>
      </c>
      <c r="W199" s="7">
        <f t="shared" si="327"/>
        <v>-5.49659813139E-2</v>
      </c>
      <c r="X199" s="9">
        <f t="shared" si="327"/>
        <v>3.4423170418000003E-5</v>
      </c>
      <c r="Y199" s="9">
        <f t="shared" si="327"/>
        <v>-2.20302578645E-2</v>
      </c>
      <c r="Z199" s="9">
        <f t="shared" si="323"/>
        <v>2.21590475775E-2</v>
      </c>
      <c r="AA199" s="10">
        <f t="shared" si="323"/>
        <v>1.39052957156E-3</v>
      </c>
      <c r="AB199" s="10">
        <f t="shared" si="323"/>
        <v>1.1163032165299999E-2</v>
      </c>
      <c r="AC199" s="10">
        <f t="shared" si="323"/>
        <v>1.7193407251500002E-2</v>
      </c>
      <c r="AD199" s="13">
        <f t="shared" si="323"/>
        <v>6.3048359391800002E-3</v>
      </c>
      <c r="AF199" s="7">
        <f t="shared" si="251"/>
        <v>-2.4549791389998885E-2</v>
      </c>
      <c r="AG199" s="7">
        <f t="shared" si="241"/>
        <v>-6.9175991636503571E-3</v>
      </c>
      <c r="AH199" s="7">
        <f t="shared" si="242"/>
        <v>2.0378317406101659E-2</v>
      </c>
      <c r="AI199" s="9">
        <f t="shared" si="243"/>
        <v>-1.9497289896632169E-2</v>
      </c>
      <c r="AJ199" s="9">
        <f t="shared" si="244"/>
        <v>-1.8741599655001853E-2</v>
      </c>
      <c r="AK199" s="9">
        <f t="shared" si="245"/>
        <v>-2.6808224546331853E-2</v>
      </c>
      <c r="AL199" s="10">
        <f t="shared" si="246"/>
        <v>-2.5166444469314386E-2</v>
      </c>
      <c r="AM199" s="10">
        <f t="shared" si="247"/>
        <v>-6.7452468997152987E-3</v>
      </c>
      <c r="AN199" s="10">
        <f t="shared" si="248"/>
        <v>4.8033047095554591E-3</v>
      </c>
      <c r="AO199" s="13">
        <f t="shared" si="249"/>
        <v>-2.2182759315206645E-2</v>
      </c>
      <c r="AQ199" s="31">
        <f t="shared" si="324"/>
        <v>3.9258547881425812</v>
      </c>
      <c r="AR199" s="31">
        <f t="shared" si="324"/>
        <v>2.1184268812259757</v>
      </c>
      <c r="AS199" s="31">
        <f t="shared" si="324"/>
        <v>0.87584898521369114</v>
      </c>
      <c r="AT199" s="32">
        <f t="shared" si="324"/>
        <v>5.8188465814497574</v>
      </c>
      <c r="AU199" s="32">
        <f t="shared" si="324"/>
        <v>2.6866819927994601</v>
      </c>
      <c r="AV199" s="32">
        <f t="shared" si="324"/>
        <v>2.5731668772540743</v>
      </c>
      <c r="AW199" s="33">
        <f t="shared" si="324"/>
        <v>3.8429970731241911</v>
      </c>
      <c r="AX199" s="33">
        <f t="shared" si="324"/>
        <v>2.3239772302177855</v>
      </c>
      <c r="AY199" s="33">
        <f t="shared" si="324"/>
        <v>1.6765303003318017</v>
      </c>
      <c r="AZ199" s="34">
        <f t="shared" si="324"/>
        <v>3.4469259148333689</v>
      </c>
      <c r="BB199" s="31">
        <f>MAX(AQ$17:AQ199)</f>
        <v>4.9504939774001366</v>
      </c>
      <c r="BC199" s="31">
        <f>MAX(AR$17:AR199)</f>
        <v>3.819347326307017</v>
      </c>
      <c r="BD199" s="31">
        <f>MAX(AS$17:AS199)</f>
        <v>1.2376229712026849</v>
      </c>
      <c r="BE199" s="32">
        <f>MAX(AT$17:AT199)</f>
        <v>6.4997810550172836</v>
      </c>
      <c r="BF199" s="32">
        <f>MAX(AU$17:AU199)</f>
        <v>2.7666870309073568</v>
      </c>
      <c r="BG199" s="32">
        <f>MAX(AV$17:AV199)</f>
        <v>3.7272933833751036</v>
      </c>
      <c r="BH199" s="33">
        <f>MAX(AW$17:AW199)</f>
        <v>4.7544068934167285</v>
      </c>
      <c r="BI199" s="33">
        <f>MAX(AX$17:AX199)</f>
        <v>3.2202177446998625</v>
      </c>
      <c r="BJ199" s="33">
        <f>MAX(AY$17:AY199)</f>
        <v>2.2901756364961772</v>
      </c>
      <c r="BK199" s="34">
        <f>MAX(AZ$17:AZ199)</f>
        <v>4.2628821861613586</v>
      </c>
      <c r="BM199" s="7">
        <f t="shared" si="276"/>
        <v>0.20697716105407077</v>
      </c>
      <c r="BN199" s="7">
        <f t="shared" si="276"/>
        <v>0.44534322222160566</v>
      </c>
      <c r="BO199" s="7">
        <f t="shared" si="276"/>
        <v>0.29231356754588406</v>
      </c>
      <c r="BP199" s="9">
        <f t="shared" si="276"/>
        <v>0.10476267858928912</v>
      </c>
      <c r="BQ199" s="9">
        <f t="shared" si="276"/>
        <v>2.8917270805891782E-2</v>
      </c>
      <c r="BR199" s="9">
        <f t="shared" si="273"/>
        <v>0.30964198076512978</v>
      </c>
      <c r="BS199" s="10">
        <f t="shared" si="273"/>
        <v>0.1916979006476153</v>
      </c>
      <c r="BT199" s="10">
        <f t="shared" si="273"/>
        <v>0.27831674300820003</v>
      </c>
      <c r="BU199" s="10">
        <f t="shared" si="273"/>
        <v>0.26794684494295545</v>
      </c>
      <c r="BV199" s="13">
        <f t="shared" si="273"/>
        <v>0.19140952897474803</v>
      </c>
      <c r="BX199" s="72">
        <f t="shared" si="280"/>
        <v>6.7658225127725513E-3</v>
      </c>
      <c r="BY199" s="72">
        <f t="shared" si="280"/>
        <v>2.0000000000000001E-4</v>
      </c>
      <c r="BZ199" s="72">
        <f t="shared" si="280"/>
        <v>-2.6443725886078857E-2</v>
      </c>
      <c r="CA199" s="9">
        <f t="shared" si="280"/>
        <v>2.1881606474420843E-4</v>
      </c>
      <c r="CB199" s="9">
        <f t="shared" si="280"/>
        <v>-1.823788732121091E-2</v>
      </c>
      <c r="CC199" s="9">
        <f t="shared" si="277"/>
        <v>4.4897708924458374E-3</v>
      </c>
      <c r="CD199" s="10">
        <f t="shared" si="277"/>
        <v>8.8631177957637489E-4</v>
      </c>
      <c r="CE199" s="10">
        <f t="shared" si="277"/>
        <v>1.4192277260505835E-3</v>
      </c>
      <c r="CF199" s="10">
        <f t="shared" si="277"/>
        <v>2.7349896116714003E-3</v>
      </c>
      <c r="CG199" s="13">
        <f t="shared" si="277"/>
        <v>2.7142072783906982E-3</v>
      </c>
      <c r="CI199" s="31">
        <f t="shared" si="325"/>
        <v>3.919740555816194</v>
      </c>
      <c r="CJ199" s="31">
        <f t="shared" si="325"/>
        <v>2.1888230342177604</v>
      </c>
      <c r="CK199" s="31">
        <f t="shared" si="325"/>
        <v>1.2479107739164399</v>
      </c>
      <c r="CL199" s="32">
        <f t="shared" si="325"/>
        <v>4.9484760029734689</v>
      </c>
      <c r="CM199" s="32">
        <f t="shared" si="325"/>
        <v>2.2967076402933375</v>
      </c>
      <c r="CN199" s="32">
        <f t="shared" si="325"/>
        <v>3.889212051227251</v>
      </c>
      <c r="CO199" s="33">
        <f t="shared" si="325"/>
        <v>3.5951020413688748</v>
      </c>
      <c r="CP199" s="33">
        <f t="shared" si="325"/>
        <v>2.4287638809362231</v>
      </c>
      <c r="CQ199" s="33">
        <f t="shared" si="325"/>
        <v>1.748763840038245</v>
      </c>
      <c r="CR199" s="34">
        <f t="shared" si="325"/>
        <v>3.4301369377443978</v>
      </c>
      <c r="CT199" s="31">
        <f>MAX(CI$17:CI199)</f>
        <v>4.7029262147609536</v>
      </c>
      <c r="CU199" s="31">
        <f>MAX(CJ$17:CJ199)</f>
        <v>3.819347326307017</v>
      </c>
      <c r="CV199" s="31">
        <f>MAX(CK$17:CK199)</f>
        <v>1.3129890917897336</v>
      </c>
      <c r="CW199" s="32">
        <f>MAX(CL$17:CL199)</f>
        <v>5.5957403909297732</v>
      </c>
      <c r="CX199" s="32">
        <f>MAX(CM$17:CM199)</f>
        <v>2.3535582292448618</v>
      </c>
      <c r="CY199" s="32">
        <f>MAX(CN$17:CN199)</f>
        <v>4.8904609441356381</v>
      </c>
      <c r="CZ199" s="33">
        <f>MAX(CO$17:CO199)</f>
        <v>4.3601494461324082</v>
      </c>
      <c r="DA199" s="33">
        <f>MAX(CP$17:CP199)</f>
        <v>3.1865446500418209</v>
      </c>
      <c r="DB199" s="33">
        <f>MAX(CQ$17:CQ199)</f>
        <v>2.2616049847636823</v>
      </c>
      <c r="DC199" s="34">
        <f>MAX(CR$17:CR199)</f>
        <v>4.1662967426215163</v>
      </c>
      <c r="DE199" s="7">
        <f t="shared" si="278"/>
        <v>0.16653156421774065</v>
      </c>
      <c r="DF199" s="7">
        <f t="shared" si="278"/>
        <v>0.42691176077611004</v>
      </c>
      <c r="DG199" s="7">
        <f t="shared" si="278"/>
        <v>4.9565010311384612E-2</v>
      </c>
      <c r="DH199" s="9">
        <f t="shared" si="278"/>
        <v>0.11567091086024392</v>
      </c>
      <c r="DI199" s="9">
        <f t="shared" si="278"/>
        <v>2.4155165674301066E-2</v>
      </c>
      <c r="DJ199" s="9">
        <f t="shared" si="274"/>
        <v>0.2047350759664133</v>
      </c>
      <c r="DK199" s="10">
        <f t="shared" si="274"/>
        <v>0.17546357394748358</v>
      </c>
      <c r="DL199" s="10">
        <f t="shared" si="274"/>
        <v>0.23780641802576108</v>
      </c>
      <c r="DM199" s="10">
        <f t="shared" si="274"/>
        <v>0.22675982241833653</v>
      </c>
      <c r="DN199" s="13">
        <f t="shared" si="274"/>
        <v>0.17669404038030959</v>
      </c>
      <c r="DP199" s="31">
        <f t="shared" si="252"/>
        <v>0.39411298524011473</v>
      </c>
      <c r="DQ199" s="31">
        <f t="shared" si="253"/>
        <v>0</v>
      </c>
      <c r="DR199" s="31">
        <f t="shared" si="254"/>
        <v>0.43996240553442229</v>
      </c>
      <c r="DS199" s="32">
        <f t="shared" si="255"/>
        <v>0.6073112658171459</v>
      </c>
      <c r="DT199" s="32">
        <f t="shared" si="256"/>
        <v>0.91442715080410641</v>
      </c>
      <c r="DU199" s="32">
        <f t="shared" si="257"/>
        <v>0.21073000632167849</v>
      </c>
      <c r="DV199" s="33">
        <f t="shared" si="258"/>
        <v>0.51641052888693251</v>
      </c>
      <c r="DW199" s="33">
        <f t="shared" si="259"/>
        <v>0.10954537705311163</v>
      </c>
      <c r="DX199" s="33">
        <f t="shared" si="260"/>
        <v>0.1486720597898166</v>
      </c>
      <c r="DY199" s="34">
        <f t="shared" si="261"/>
        <v>0.42838369255605074</v>
      </c>
      <c r="EA199" s="72">
        <f t="shared" ref="EA199:EJ199" si="331">STDEV(U187:U198)*SQRT(12)</f>
        <v>0.11288508691734954</v>
      </c>
      <c r="EB199" s="72">
        <f t="shared" si="331"/>
        <v>0.40306577601890309</v>
      </c>
      <c r="EC199" s="72">
        <f t="shared" si="331"/>
        <v>0.18973968876909839</v>
      </c>
      <c r="ED199" s="74">
        <f t="shared" si="331"/>
        <v>0.10117222118476521</v>
      </c>
      <c r="EE199" s="74">
        <f t="shared" si="331"/>
        <v>0.10055287403453748</v>
      </c>
      <c r="EF199" s="74">
        <f t="shared" si="331"/>
        <v>0.15069033229842166</v>
      </c>
      <c r="EG199" s="75">
        <f t="shared" si="331"/>
        <v>8.0385932693859741E-2</v>
      </c>
      <c r="EH199" s="75">
        <f t="shared" si="331"/>
        <v>0.18924754790301851</v>
      </c>
      <c r="EI199" s="75">
        <f t="shared" si="331"/>
        <v>0.16420968783062065</v>
      </c>
      <c r="EJ199" s="76">
        <f t="shared" si="331"/>
        <v>9.594666476366609E-2</v>
      </c>
    </row>
    <row r="200" spans="1:140" x14ac:dyDescent="0.25">
      <c r="A200" s="3">
        <v>39933</v>
      </c>
      <c r="B200" s="4"/>
      <c r="C200" s="22">
        <v>1E-4</v>
      </c>
      <c r="D200" s="22"/>
      <c r="E200" s="22">
        <v>0.1104</v>
      </c>
      <c r="F200" s="22">
        <v>5.16E-2</v>
      </c>
      <c r="G200" s="22">
        <v>5.6799999999999996E-2</v>
      </c>
      <c r="H200" s="22">
        <v>-0.34750000000000003</v>
      </c>
      <c r="J200" s="7">
        <v>2.5388817839499998E-2</v>
      </c>
      <c r="K200" s="7">
        <v>1.2884613078599999E-2</v>
      </c>
      <c r="L200" s="7">
        <v>-9.5716327084999997E-2</v>
      </c>
      <c r="M200" s="9">
        <v>1.9123765292400001E-3</v>
      </c>
      <c r="N200" s="9">
        <v>-3.2455932665700002E-2</v>
      </c>
      <c r="O200" s="9">
        <v>5.1681393247000003E-2</v>
      </c>
      <c r="P200" s="10">
        <v>1.476540233E-2</v>
      </c>
      <c r="Q200" s="10">
        <v>4.51272186963E-2</v>
      </c>
      <c r="R200" s="10">
        <v>1.9248152367200001E-2</v>
      </c>
      <c r="S200" s="13">
        <v>1.6803957836399999E-2</v>
      </c>
      <c r="T200" s="27"/>
      <c r="U200" s="7">
        <f t="shared" si="327"/>
        <v>2.5288817839499999E-2</v>
      </c>
      <c r="V200" s="7">
        <f t="shared" si="327"/>
        <v>1.27846130786E-2</v>
      </c>
      <c r="W200" s="7">
        <f t="shared" si="327"/>
        <v>-9.5816327085E-2</v>
      </c>
      <c r="X200" s="9">
        <f t="shared" si="327"/>
        <v>1.81237652924E-3</v>
      </c>
      <c r="Y200" s="9">
        <f t="shared" si="327"/>
        <v>-3.2555932665700005E-2</v>
      </c>
      <c r="Z200" s="9">
        <f t="shared" si="323"/>
        <v>5.1581393247E-2</v>
      </c>
      <c r="AA200" s="10">
        <f t="shared" si="323"/>
        <v>1.4665402330000001E-2</v>
      </c>
      <c r="AB200" s="10">
        <f t="shared" si="323"/>
        <v>4.5027218696299998E-2</v>
      </c>
      <c r="AC200" s="10">
        <f t="shared" si="323"/>
        <v>1.9148152367200001E-2</v>
      </c>
      <c r="AD200" s="13">
        <f t="shared" si="323"/>
        <v>1.67039578364E-2</v>
      </c>
      <c r="AF200" s="7">
        <f t="shared" si="251"/>
        <v>-2.811838013144206E-2</v>
      </c>
      <c r="AG200" s="7">
        <f t="shared" si="241"/>
        <v>-9.2470334537172443E-3</v>
      </c>
      <c r="AH200" s="7">
        <f t="shared" si="242"/>
        <v>-8.5668515852807547E-4</v>
      </c>
      <c r="AI200" s="9">
        <f t="shared" si="243"/>
        <v>-2.1185569883935378E-2</v>
      </c>
      <c r="AJ200" s="9">
        <f t="shared" si="244"/>
        <v>-2.7638950900591683E-2</v>
      </c>
      <c r="AK200" s="9">
        <f t="shared" si="245"/>
        <v>-9.8479031115980276E-3</v>
      </c>
      <c r="AL200" s="10">
        <f t="shared" si="246"/>
        <v>-1.7930636495819184E-2</v>
      </c>
      <c r="AM200" s="10">
        <f t="shared" si="247"/>
        <v>2.3140828408460448E-2</v>
      </c>
      <c r="AN200" s="10">
        <f t="shared" si="248"/>
        <v>3.8234787598622286E-3</v>
      </c>
      <c r="AO200" s="13">
        <f t="shared" si="249"/>
        <v>-1.8456275611655044E-2</v>
      </c>
      <c r="AQ200" s="31">
        <f t="shared" si="324"/>
        <v>4.0255276002230627</v>
      </c>
      <c r="AR200" s="31">
        <f t="shared" si="324"/>
        <v>2.1457219919258779</v>
      </c>
      <c r="AS200" s="31">
        <f t="shared" si="324"/>
        <v>0.7920159372679122</v>
      </c>
      <c r="AT200" s="32">
        <f t="shared" si="324"/>
        <v>5.8299744070793702</v>
      </c>
      <c r="AU200" s="32">
        <f t="shared" si="324"/>
        <v>2.5994832229470122</v>
      </c>
      <c r="AV200" s="32">
        <f t="shared" si="324"/>
        <v>2.7061517265275969</v>
      </c>
      <c r="AW200" s="33">
        <f t="shared" si="324"/>
        <v>3.8997404710618819</v>
      </c>
      <c r="AX200" s="33">
        <f t="shared" si="324"/>
        <v>2.4288518589310453</v>
      </c>
      <c r="AY200" s="33">
        <f t="shared" si="324"/>
        <v>1.7088004110008157</v>
      </c>
      <c r="AZ200" s="34">
        <f t="shared" si="324"/>
        <v>3.5048479125714236</v>
      </c>
      <c r="BB200" s="31">
        <f>MAX(AQ$17:AQ200)</f>
        <v>4.9504939774001366</v>
      </c>
      <c r="BC200" s="31">
        <f>MAX(AR$17:AR200)</f>
        <v>3.819347326307017</v>
      </c>
      <c r="BD200" s="31">
        <f>MAX(AS$17:AS200)</f>
        <v>1.2376229712026849</v>
      </c>
      <c r="BE200" s="32">
        <f>MAX(AT$17:AT200)</f>
        <v>6.4997810550172836</v>
      </c>
      <c r="BF200" s="32">
        <f>MAX(AU$17:AU200)</f>
        <v>2.7666870309073568</v>
      </c>
      <c r="BG200" s="32">
        <f>MAX(AV$17:AV200)</f>
        <v>3.7272933833751036</v>
      </c>
      <c r="BH200" s="33">
        <f>MAX(AW$17:AW200)</f>
        <v>4.7544068934167285</v>
      </c>
      <c r="BI200" s="33">
        <f>MAX(AX$17:AX200)</f>
        <v>3.2202177446998625</v>
      </c>
      <c r="BJ200" s="33">
        <f>MAX(AY$17:AY200)</f>
        <v>2.2901756364961772</v>
      </c>
      <c r="BK200" s="34">
        <f>MAX(AZ$17:AZ200)</f>
        <v>4.2628821861613586</v>
      </c>
      <c r="BM200" s="7">
        <f t="shared" si="276"/>
        <v>0.18684324865350929</v>
      </c>
      <c r="BN200" s="7">
        <f t="shared" si="276"/>
        <v>0.43819668424850799</v>
      </c>
      <c r="BO200" s="7">
        <f t="shared" si="276"/>
        <v>0.36005071358827895</v>
      </c>
      <c r="BP200" s="9">
        <f t="shared" si="276"/>
        <v>0.10305064774772361</v>
      </c>
      <c r="BQ200" s="9">
        <f t="shared" si="276"/>
        <v>6.0434666477439919E-2</v>
      </c>
      <c r="BR200" s="9">
        <f t="shared" si="273"/>
        <v>0.27396331649183248</v>
      </c>
      <c r="BS200" s="10">
        <f t="shared" si="273"/>
        <v>0.17976299494649378</v>
      </c>
      <c r="BT200" s="10">
        <f t="shared" si="273"/>
        <v>0.2457491848404729</v>
      </c>
      <c r="BU200" s="10">
        <f t="shared" si="273"/>
        <v>0.25385617427352802</v>
      </c>
      <c r="BV200" s="13">
        <f t="shared" si="273"/>
        <v>0.17782200879272481</v>
      </c>
      <c r="BX200" s="72">
        <f t="shared" si="280"/>
        <v>1.0066651491918812E-2</v>
      </c>
      <c r="BY200" s="72">
        <f t="shared" si="280"/>
        <v>1E-4</v>
      </c>
      <c r="BZ200" s="72">
        <f t="shared" si="280"/>
        <v>-4.2055581753789616E-2</v>
      </c>
      <c r="CA200" s="9">
        <f t="shared" si="280"/>
        <v>1.20067668411003E-3</v>
      </c>
      <c r="CB200" s="9">
        <f t="shared" si="280"/>
        <v>-2.9670028749266393E-2</v>
      </c>
      <c r="CC200" s="9">
        <f t="shared" si="277"/>
        <v>1.0969747325021293E-2</v>
      </c>
      <c r="CD200" s="10">
        <f t="shared" si="277"/>
        <v>7.6733681735749529E-3</v>
      </c>
      <c r="CE200" s="10">
        <f t="shared" si="277"/>
        <v>5.0325236497391007E-3</v>
      </c>
      <c r="CF200" s="10">
        <f t="shared" si="277"/>
        <v>2.9467952536008767E-3</v>
      </c>
      <c r="CG200" s="13">
        <f t="shared" si="277"/>
        <v>7.2557031382576125E-3</v>
      </c>
      <c r="CI200" s="31">
        <f t="shared" si="325"/>
        <v>3.9591992179303355</v>
      </c>
      <c r="CJ200" s="31">
        <f t="shared" si="325"/>
        <v>2.1890419165211821</v>
      </c>
      <c r="CK200" s="31">
        <f t="shared" si="325"/>
        <v>1.1954291603425622</v>
      </c>
      <c r="CL200" s="32">
        <f t="shared" si="325"/>
        <v>4.9544175227321166</v>
      </c>
      <c r="CM200" s="32">
        <f t="shared" si="325"/>
        <v>2.2285642585771743</v>
      </c>
      <c r="CN200" s="32">
        <f t="shared" si="325"/>
        <v>3.9318757247226412</v>
      </c>
      <c r="CO200" s="33">
        <f t="shared" si="325"/>
        <v>3.6226885829538693</v>
      </c>
      <c r="CP200" s="33">
        <f t="shared" si="325"/>
        <v>2.4409866926066668</v>
      </c>
      <c r="CQ200" s="33">
        <f t="shared" si="325"/>
        <v>1.7539170890217386</v>
      </c>
      <c r="CR200" s="34">
        <f t="shared" si="325"/>
        <v>3.4550249930882431</v>
      </c>
      <c r="CT200" s="31">
        <f>MAX(CI$17:CI200)</f>
        <v>4.7029262147609536</v>
      </c>
      <c r="CU200" s="31">
        <f>MAX(CJ$17:CJ200)</f>
        <v>3.819347326307017</v>
      </c>
      <c r="CV200" s="31">
        <f>MAX(CK$17:CK200)</f>
        <v>1.3129890917897336</v>
      </c>
      <c r="CW200" s="32">
        <f>MAX(CL$17:CL200)</f>
        <v>5.5957403909297732</v>
      </c>
      <c r="CX200" s="32">
        <f>MAX(CM$17:CM200)</f>
        <v>2.3535582292448618</v>
      </c>
      <c r="CY200" s="32">
        <f>MAX(CN$17:CN200)</f>
        <v>4.8904609441356381</v>
      </c>
      <c r="CZ200" s="33">
        <f>MAX(CO$17:CO200)</f>
        <v>4.3601494461324082</v>
      </c>
      <c r="DA200" s="33">
        <f>MAX(CP$17:CP200)</f>
        <v>3.1865446500418209</v>
      </c>
      <c r="DB200" s="33">
        <f>MAX(CQ$17:CQ200)</f>
        <v>2.2616049847636823</v>
      </c>
      <c r="DC200" s="34">
        <f>MAX(CR$17:CR200)</f>
        <v>4.1662967426215163</v>
      </c>
      <c r="DE200" s="7">
        <f t="shared" si="278"/>
        <v>0.15814132794520597</v>
      </c>
      <c r="DF200" s="7">
        <f t="shared" si="278"/>
        <v>0.42685445195218763</v>
      </c>
      <c r="DG200" s="7">
        <f t="shared" si="278"/>
        <v>8.9536106721896366E-2</v>
      </c>
      <c r="DH200" s="9">
        <f t="shared" si="278"/>
        <v>0.11460911754183366</v>
      </c>
      <c r="DI200" s="9">
        <f t="shared" si="278"/>
        <v>5.3108509963567689E-2</v>
      </c>
      <c r="DJ200" s="9">
        <f t="shared" si="274"/>
        <v>0.1960112206933127</v>
      </c>
      <c r="DK200" s="10">
        <f t="shared" si="274"/>
        <v>0.16913660237785891</v>
      </c>
      <c r="DL200" s="10">
        <f t="shared" si="274"/>
        <v>0.23397066079879633</v>
      </c>
      <c r="DM200" s="10">
        <f t="shared" si="274"/>
        <v>0.22448124193314536</v>
      </c>
      <c r="DN200" s="13">
        <f t="shared" si="274"/>
        <v>0.17072037674535082</v>
      </c>
      <c r="DP200" s="31">
        <f t="shared" si="252"/>
        <v>0.39900270233935436</v>
      </c>
      <c r="DQ200" s="31">
        <f t="shared" si="253"/>
        <v>0</v>
      </c>
      <c r="DR200" s="31">
        <f t="shared" si="254"/>
        <v>0.35526086071846058</v>
      </c>
      <c r="DS200" s="32">
        <f t="shared" si="255"/>
        <v>0.61158399635761784</v>
      </c>
      <c r="DT200" s="32">
        <f t="shared" si="256"/>
        <v>0.79600521957396586</v>
      </c>
      <c r="DU200" s="32">
        <f t="shared" si="257"/>
        <v>0.21710569769891663</v>
      </c>
      <c r="DV200" s="33">
        <f t="shared" si="258"/>
        <v>0.53111661849701586</v>
      </c>
      <c r="DW200" s="33">
        <f t="shared" si="259"/>
        <v>0.11727091084189206</v>
      </c>
      <c r="DX200" s="33">
        <f t="shared" si="260"/>
        <v>0.15404758736737933</v>
      </c>
      <c r="DY200" s="34">
        <f t="shared" si="261"/>
        <v>0.4361894479744487</v>
      </c>
      <c r="EA200" s="72">
        <f t="shared" ref="EA200:EJ200" si="332">STDEV(U188:U199)*SQRT(12)</f>
        <v>0.11851103699555256</v>
      </c>
      <c r="EB200" s="72">
        <f t="shared" si="332"/>
        <v>0.40455120038163378</v>
      </c>
      <c r="EC200" s="72">
        <f t="shared" si="332"/>
        <v>0.19747357181656383</v>
      </c>
      <c r="ED200" s="74">
        <f t="shared" si="332"/>
        <v>0.10104411035512707</v>
      </c>
      <c r="EE200" s="74">
        <f t="shared" si="332"/>
        <v>0.10338771822315955</v>
      </c>
      <c r="EF200" s="74">
        <f t="shared" si="332"/>
        <v>0.15965922038413366</v>
      </c>
      <c r="EG200" s="75">
        <f t="shared" si="332"/>
        <v>8.2130987850004153E-2</v>
      </c>
      <c r="EH200" s="75">
        <f t="shared" si="332"/>
        <v>0.18768319931793451</v>
      </c>
      <c r="EI200" s="75">
        <f t="shared" si="332"/>
        <v>0.16341002014906436</v>
      </c>
      <c r="EJ200" s="76">
        <f t="shared" si="332"/>
        <v>9.8794704804674824E-2</v>
      </c>
    </row>
    <row r="201" spans="1:140" x14ac:dyDescent="0.25">
      <c r="A201" s="3">
        <v>39962</v>
      </c>
      <c r="B201" s="4"/>
      <c r="C201" s="22">
        <v>0</v>
      </c>
      <c r="D201" s="22"/>
      <c r="E201" s="22">
        <v>6.7300000000000013E-2</v>
      </c>
      <c r="F201" s="22">
        <v>-2.6400000000000003E-2</v>
      </c>
      <c r="G201" s="22">
        <v>4.5000000000000005E-3</v>
      </c>
      <c r="H201" s="22">
        <v>-0.12490000000000001</v>
      </c>
      <c r="J201" s="7">
        <v>5.2312725033499999E-2</v>
      </c>
      <c r="K201" s="7">
        <v>3.6275866926800002E-2</v>
      </c>
      <c r="L201" s="7">
        <v>-5.5487739486600003E-3</v>
      </c>
      <c r="M201" s="9">
        <v>1.47095029394E-2</v>
      </c>
      <c r="N201" s="9">
        <v>8.5192467887899997E-3</v>
      </c>
      <c r="O201" s="9">
        <v>6.9542358529799994E-2</v>
      </c>
      <c r="P201" s="10">
        <v>4.2168239691499999E-2</v>
      </c>
      <c r="Q201" s="10">
        <v>5.8055344467800002E-2</v>
      </c>
      <c r="R201" s="10">
        <v>4.3330992855999999E-2</v>
      </c>
      <c r="S201" s="13">
        <v>4.0588119038100001E-2</v>
      </c>
      <c r="T201" s="27"/>
      <c r="U201" s="7">
        <f t="shared" si="327"/>
        <v>5.2312725033499999E-2</v>
      </c>
      <c r="V201" s="7">
        <f t="shared" si="327"/>
        <v>3.6275866926800002E-2</v>
      </c>
      <c r="W201" s="7">
        <f t="shared" si="327"/>
        <v>-5.5487739486600003E-3</v>
      </c>
      <c r="X201" s="9">
        <f t="shared" si="327"/>
        <v>1.47095029394E-2</v>
      </c>
      <c r="Y201" s="9">
        <f t="shared" si="327"/>
        <v>8.5192467887899997E-3</v>
      </c>
      <c r="Z201" s="9">
        <f t="shared" si="323"/>
        <v>6.9542358529799994E-2</v>
      </c>
      <c r="AA201" s="10">
        <f t="shared" si="323"/>
        <v>4.2168239691499999E-2</v>
      </c>
      <c r="AB201" s="10">
        <f t="shared" si="323"/>
        <v>5.8055344467800002E-2</v>
      </c>
      <c r="AC201" s="10">
        <f t="shared" si="323"/>
        <v>4.3330992855999999E-2</v>
      </c>
      <c r="AD201" s="13">
        <f t="shared" si="323"/>
        <v>4.0588119038100001E-2</v>
      </c>
      <c r="AF201" s="7">
        <f t="shared" si="251"/>
        <v>1.8717207089521286E-2</v>
      </c>
      <c r="AG201" s="7">
        <f t="shared" si="241"/>
        <v>2.2494187782111263E-2</v>
      </c>
      <c r="AH201" s="7">
        <f t="shared" si="242"/>
        <v>5.249290761978273E-2</v>
      </c>
      <c r="AI201" s="9">
        <f t="shared" si="243"/>
        <v>-1.7646593157842668E-3</v>
      </c>
      <c r="AJ201" s="9">
        <f t="shared" si="244"/>
        <v>1.0371567189409304E-2</v>
      </c>
      <c r="AK201" s="9">
        <f t="shared" si="245"/>
        <v>3.1567789006067562E-2</v>
      </c>
      <c r="AL201" s="10">
        <f t="shared" si="246"/>
        <v>2.0938300963109675E-2</v>
      </c>
      <c r="AM201" s="10">
        <f t="shared" si="247"/>
        <v>4.3656141677939721E-2</v>
      </c>
      <c r="AN201" s="10">
        <f t="shared" si="248"/>
        <v>3.3529463917590097E-2</v>
      </c>
      <c r="AO201" s="13">
        <f t="shared" si="249"/>
        <v>1.7986431710006003E-2</v>
      </c>
      <c r="AQ201" s="31">
        <f t="shared" si="324"/>
        <v>4.2361139186882975</v>
      </c>
      <c r="AR201" s="31">
        <f t="shared" si="324"/>
        <v>2.223559917366889</v>
      </c>
      <c r="AS201" s="31">
        <f t="shared" si="324"/>
        <v>0.78762121986827649</v>
      </c>
      <c r="AT201" s="32">
        <f t="shared" si="324"/>
        <v>5.9157304327569307</v>
      </c>
      <c r="AU201" s="32">
        <f t="shared" si="324"/>
        <v>2.621628862046617</v>
      </c>
      <c r="AV201" s="32">
        <f t="shared" si="324"/>
        <v>2.8943439001298166</v>
      </c>
      <c r="AW201" s="33">
        <f t="shared" si="324"/>
        <v>4.0641856619802628</v>
      </c>
      <c r="AX201" s="33">
        <f t="shared" si="324"/>
        <v>2.5698596902625437</v>
      </c>
      <c r="AY201" s="33">
        <f t="shared" si="324"/>
        <v>1.7828444294022219</v>
      </c>
      <c r="AZ201" s="34">
        <f t="shared" si="324"/>
        <v>3.6471030968573084</v>
      </c>
      <c r="BB201" s="31">
        <f>MAX(AQ$17:AQ201)</f>
        <v>4.9504939774001366</v>
      </c>
      <c r="BC201" s="31">
        <f>MAX(AR$17:AR201)</f>
        <v>3.819347326307017</v>
      </c>
      <c r="BD201" s="31">
        <f>MAX(AS$17:AS201)</f>
        <v>1.2376229712026849</v>
      </c>
      <c r="BE201" s="32">
        <f>MAX(AT$17:AT201)</f>
        <v>6.4997810550172836</v>
      </c>
      <c r="BF201" s="32">
        <f>MAX(AU$17:AU201)</f>
        <v>2.7666870309073568</v>
      </c>
      <c r="BG201" s="32">
        <f>MAX(AV$17:AV201)</f>
        <v>3.7272933833751036</v>
      </c>
      <c r="BH201" s="33">
        <f>MAX(AW$17:AW201)</f>
        <v>4.7544068934167285</v>
      </c>
      <c r="BI201" s="33">
        <f>MAX(AX$17:AX201)</f>
        <v>3.2202177446998625</v>
      </c>
      <c r="BJ201" s="33">
        <f>MAX(AY$17:AY201)</f>
        <v>2.2901756364961772</v>
      </c>
      <c r="BK201" s="34">
        <f>MAX(AZ$17:AZ201)</f>
        <v>4.2628821861613586</v>
      </c>
      <c r="BM201" s="7">
        <f t="shared" si="276"/>
        <v>0.14430480311118607</v>
      </c>
      <c r="BN201" s="7">
        <f t="shared" si="276"/>
        <v>0.41781678192727195</v>
      </c>
      <c r="BO201" s="7">
        <f t="shared" si="276"/>
        <v>0.36360164751718388</v>
      </c>
      <c r="BP201" s="9">
        <f t="shared" si="276"/>
        <v>8.9856968614275876E-2</v>
      </c>
      <c r="BQ201" s="9">
        <f t="shared" si="276"/>
        <v>5.2430277526969424E-2</v>
      </c>
      <c r="BR201" s="9">
        <f t="shared" si="273"/>
        <v>0.22347301314152054</v>
      </c>
      <c r="BS201" s="10">
        <f t="shared" si="273"/>
        <v>0.14517504431355938</v>
      </c>
      <c r="BT201" s="10">
        <f t="shared" si="273"/>
        <v>0.20196089395126754</v>
      </c>
      <c r="BU201" s="10">
        <f t="shared" si="273"/>
        <v>0.22152502149142575</v>
      </c>
      <c r="BV201" s="13">
        <f t="shared" si="273"/>
        <v>0.14445135061509809</v>
      </c>
      <c r="BX201" s="72">
        <f t="shared" si="280"/>
        <v>2.0872918655102091E-2</v>
      </c>
      <c r="BY201" s="72">
        <f t="shared" si="280"/>
        <v>0</v>
      </c>
      <c r="BZ201" s="72">
        <f t="shared" si="280"/>
        <v>-1.9712622089331231E-3</v>
      </c>
      <c r="CA201" s="9">
        <f t="shared" si="280"/>
        <v>8.9960965921123785E-3</v>
      </c>
      <c r="CB201" s="9">
        <f t="shared" si="280"/>
        <v>6.7813649107155869E-3</v>
      </c>
      <c r="CC201" s="9">
        <f t="shared" si="277"/>
        <v>1.5098042268240434E-2</v>
      </c>
      <c r="CD201" s="10">
        <f t="shared" si="277"/>
        <v>2.2396252872921126E-2</v>
      </c>
      <c r="CE201" s="10">
        <f t="shared" si="277"/>
        <v>6.8082031249787059E-3</v>
      </c>
      <c r="CF201" s="10">
        <f t="shared" si="277"/>
        <v>6.6750349076999498E-3</v>
      </c>
      <c r="CG201" s="13">
        <f t="shared" si="277"/>
        <v>1.7704109237550052E-2</v>
      </c>
      <c r="CI201" s="31">
        <f t="shared" si="325"/>
        <v>4.0418392611455385</v>
      </c>
      <c r="CJ201" s="31">
        <f t="shared" si="325"/>
        <v>2.1890419165211821</v>
      </c>
      <c r="CK201" s="31">
        <f t="shared" si="325"/>
        <v>1.1930726560153222</v>
      </c>
      <c r="CL201" s="32">
        <f t="shared" si="325"/>
        <v>4.9989879413242688</v>
      </c>
      <c r="CM201" s="32">
        <f t="shared" si="325"/>
        <v>2.2436769660415643</v>
      </c>
      <c r="CN201" s="32">
        <f t="shared" si="325"/>
        <v>3.9912393506079726</v>
      </c>
      <c r="CO201" s="33">
        <f t="shared" si="325"/>
        <v>3.7038232325375486</v>
      </c>
      <c r="CP201" s="33">
        <f t="shared" si="325"/>
        <v>2.4576054258353031</v>
      </c>
      <c r="CQ201" s="33">
        <f t="shared" si="325"/>
        <v>1.7656245468161704</v>
      </c>
      <c r="CR201" s="34">
        <f t="shared" si="325"/>
        <v>3.516193132984343</v>
      </c>
      <c r="CT201" s="31">
        <f>MAX(CI$17:CI201)</f>
        <v>4.7029262147609536</v>
      </c>
      <c r="CU201" s="31">
        <f>MAX(CJ$17:CJ201)</f>
        <v>3.819347326307017</v>
      </c>
      <c r="CV201" s="31">
        <f>MAX(CK$17:CK201)</f>
        <v>1.3129890917897336</v>
      </c>
      <c r="CW201" s="32">
        <f>MAX(CL$17:CL201)</f>
        <v>5.5957403909297732</v>
      </c>
      <c r="CX201" s="32">
        <f>MAX(CM$17:CM201)</f>
        <v>2.3535582292448618</v>
      </c>
      <c r="CY201" s="32">
        <f>MAX(CN$17:CN201)</f>
        <v>4.8904609441356381</v>
      </c>
      <c r="CZ201" s="33">
        <f>MAX(CO$17:CO201)</f>
        <v>4.3601494461324082</v>
      </c>
      <c r="DA201" s="33">
        <f>MAX(CP$17:CP201)</f>
        <v>3.1865446500418209</v>
      </c>
      <c r="DB201" s="33">
        <f>MAX(CQ$17:CQ201)</f>
        <v>2.2616049847636823</v>
      </c>
      <c r="DC201" s="34">
        <f>MAX(CR$17:CR201)</f>
        <v>4.1662967426215163</v>
      </c>
      <c r="DE201" s="7">
        <f t="shared" si="278"/>
        <v>0.14056928036431415</v>
      </c>
      <c r="DF201" s="7">
        <f t="shared" si="278"/>
        <v>0.42685445195218763</v>
      </c>
      <c r="DG201" s="7">
        <f t="shared" si="278"/>
        <v>9.133086978731364E-2</v>
      </c>
      <c r="DH201" s="9">
        <f t="shared" si="278"/>
        <v>0.10664405564146437</v>
      </c>
      <c r="DI201" s="9">
        <f t="shared" si="278"/>
        <v>4.6687293238779501E-2</v>
      </c>
      <c r="DJ201" s="9">
        <f t="shared" si="274"/>
        <v>0.18387256412014918</v>
      </c>
      <c r="DK201" s="10">
        <f t="shared" si="274"/>
        <v>0.15052837562185897</v>
      </c>
      <c r="DL201" s="10">
        <f t="shared" si="274"/>
        <v>0.22875537745782129</v>
      </c>
      <c r="DM201" s="10">
        <f t="shared" si="274"/>
        <v>0.21930462715147289</v>
      </c>
      <c r="DN201" s="13">
        <f t="shared" si="274"/>
        <v>0.15603871970677616</v>
      </c>
      <c r="DP201" s="31">
        <f t="shared" si="252"/>
        <v>0.44182912103089556</v>
      </c>
      <c r="DQ201" s="31">
        <f t="shared" si="253"/>
        <v>0</v>
      </c>
      <c r="DR201" s="31">
        <f t="shared" si="254"/>
        <v>0.33510167134734659</v>
      </c>
      <c r="DS201" s="32">
        <f t="shared" si="255"/>
        <v>0.63889064332612089</v>
      </c>
      <c r="DT201" s="32">
        <f t="shared" si="256"/>
        <v>0.79449208445820363</v>
      </c>
      <c r="DU201" s="32">
        <f t="shared" si="257"/>
        <v>0.21940893192891012</v>
      </c>
      <c r="DV201" s="33">
        <f t="shared" si="258"/>
        <v>0.58254205054626795</v>
      </c>
      <c r="DW201" s="33">
        <f t="shared" si="259"/>
        <v>0.12078382642329114</v>
      </c>
      <c r="DX201" s="33">
        <f t="shared" si="260"/>
        <v>0.16452071479074137</v>
      </c>
      <c r="DY201" s="34">
        <f t="shared" si="261"/>
        <v>0.46881304070891405</v>
      </c>
      <c r="EA201" s="72">
        <f t="shared" ref="EA201:EJ201" si="333">STDEV(U189:U200)*SQRT(12)</f>
        <v>0.1202808295838407</v>
      </c>
      <c r="EB201" s="72">
        <f t="shared" si="333"/>
        <v>0.40595817273705004</v>
      </c>
      <c r="EC201" s="72">
        <f t="shared" si="333"/>
        <v>0.20756797916851955</v>
      </c>
      <c r="ED201" s="74">
        <f t="shared" si="333"/>
        <v>0.10088108524692507</v>
      </c>
      <c r="EE201" s="74">
        <f t="shared" si="333"/>
        <v>0.10627867863276225</v>
      </c>
      <c r="EF201" s="74">
        <f t="shared" si="333"/>
        <v>0.17642465579216077</v>
      </c>
      <c r="EG201" s="75">
        <f t="shared" si="333"/>
        <v>8.5528374725897069E-2</v>
      </c>
      <c r="EH201" s="75">
        <f t="shared" si="333"/>
        <v>0.19661744636929404</v>
      </c>
      <c r="EI201" s="75">
        <f t="shared" si="333"/>
        <v>0.1634958713277451</v>
      </c>
      <c r="EJ201" s="76">
        <f t="shared" si="333"/>
        <v>0.10235870008758947</v>
      </c>
    </row>
    <row r="202" spans="1:140" x14ac:dyDescent="0.25">
      <c r="A202" s="3">
        <v>39994</v>
      </c>
      <c r="B202" s="4"/>
      <c r="C202" s="22">
        <v>1E-4</v>
      </c>
      <c r="D202" s="22"/>
      <c r="E202" s="22">
        <v>-2.8000000000000004E-3</v>
      </c>
      <c r="F202" s="22">
        <v>2.6499999999999999E-2</v>
      </c>
      <c r="G202" s="22">
        <v>-2.4500000000000001E-2</v>
      </c>
      <c r="H202" s="22">
        <v>5.3700000000000005E-2</v>
      </c>
      <c r="J202" s="7">
        <v>-3.8421170432000003E-4</v>
      </c>
      <c r="K202" s="7">
        <v>-2.07414402002E-3</v>
      </c>
      <c r="L202" s="7">
        <v>-1.9665566936300002E-2</v>
      </c>
      <c r="M202" s="9">
        <v>-8.5078420677300003E-3</v>
      </c>
      <c r="N202" s="9">
        <v>-2.32222635955E-2</v>
      </c>
      <c r="O202" s="9">
        <v>6.8772378543500001E-3</v>
      </c>
      <c r="P202" s="10">
        <v>1.01391577715E-2</v>
      </c>
      <c r="Q202" s="10">
        <v>4.0475893391099999E-2</v>
      </c>
      <c r="R202" s="10">
        <v>1.82734888036E-2</v>
      </c>
      <c r="S202" s="13">
        <v>4.2806986367699999E-3</v>
      </c>
      <c r="T202" s="27"/>
      <c r="U202" s="7">
        <f t="shared" si="327"/>
        <v>-4.8421170432000002E-4</v>
      </c>
      <c r="V202" s="7">
        <f t="shared" si="327"/>
        <v>-2.1741440200199998E-3</v>
      </c>
      <c r="W202" s="7">
        <f t="shared" si="327"/>
        <v>-1.9765566936300001E-2</v>
      </c>
      <c r="X202" s="9">
        <f t="shared" si="327"/>
        <v>-8.6078420677299997E-3</v>
      </c>
      <c r="Y202" s="9">
        <f t="shared" si="327"/>
        <v>-2.3322263595499999E-2</v>
      </c>
      <c r="Z202" s="9">
        <f t="shared" si="323"/>
        <v>6.7772378543499998E-3</v>
      </c>
      <c r="AA202" s="10">
        <f t="shared" si="323"/>
        <v>1.0039157771500001E-2</v>
      </c>
      <c r="AB202" s="10">
        <f t="shared" si="323"/>
        <v>4.0375893391099996E-2</v>
      </c>
      <c r="AC202" s="10">
        <f t="shared" si="323"/>
        <v>1.8173488803600001E-2</v>
      </c>
      <c r="AD202" s="13">
        <f t="shared" si="323"/>
        <v>4.1806986367699996E-3</v>
      </c>
      <c r="AF202" s="7">
        <f t="shared" si="251"/>
        <v>-1.8570203701054021E-3</v>
      </c>
      <c r="AG202" s="7">
        <f t="shared" si="241"/>
        <v>-2.53766275002757E-3</v>
      </c>
      <c r="AH202" s="7">
        <f t="shared" si="242"/>
        <v>-2.1769106274999936E-2</v>
      </c>
      <c r="AI202" s="9">
        <f t="shared" si="243"/>
        <v>-1.4471394822330116E-2</v>
      </c>
      <c r="AJ202" s="9">
        <f t="shared" si="244"/>
        <v>-2.6454462026683022E-2</v>
      </c>
      <c r="AK202" s="9">
        <f t="shared" si="245"/>
        <v>6.9506115121507261E-3</v>
      </c>
      <c r="AL202" s="10">
        <f t="shared" si="246"/>
        <v>7.2956138651459482E-3</v>
      </c>
      <c r="AM202" s="10">
        <f t="shared" si="247"/>
        <v>3.8154227575911338E-2</v>
      </c>
      <c r="AN202" s="10">
        <f t="shared" si="248"/>
        <v>1.7355079152703876E-2</v>
      </c>
      <c r="AO202" s="13">
        <f t="shared" si="249"/>
        <v>2.004860102394551E-3</v>
      </c>
      <c r="AQ202" s="31">
        <f t="shared" si="324"/>
        <v>4.2344863541399045</v>
      </c>
      <c r="AR202" s="31">
        <f t="shared" si="324"/>
        <v>2.2189479338611262</v>
      </c>
      <c r="AS202" s="31">
        <f t="shared" si="324"/>
        <v>0.77213220204850663</v>
      </c>
      <c r="AT202" s="32">
        <f t="shared" si="324"/>
        <v>5.8654003325197701</v>
      </c>
      <c r="AU202" s="32">
        <f t="shared" si="324"/>
        <v>2.5607487055626001</v>
      </c>
      <c r="AV202" s="32">
        <f t="shared" si="324"/>
        <v>2.9142489915632965</v>
      </c>
      <c r="AW202" s="33">
        <f t="shared" si="324"/>
        <v>4.1053930816197486</v>
      </c>
      <c r="AX202" s="33">
        <f t="shared" si="324"/>
        <v>2.6738770571156958</v>
      </c>
      <c r="AY202" s="33">
        <f t="shared" si="324"/>
        <v>1.8154232171214642</v>
      </c>
      <c r="AZ202" s="34">
        <f t="shared" si="324"/>
        <v>3.6627152461121852</v>
      </c>
      <c r="BB202" s="31">
        <f>MAX(AQ$17:AQ202)</f>
        <v>4.9504939774001366</v>
      </c>
      <c r="BC202" s="31">
        <f>MAX(AR$17:AR202)</f>
        <v>3.819347326307017</v>
      </c>
      <c r="BD202" s="31">
        <f>MAX(AS$17:AS202)</f>
        <v>1.2376229712026849</v>
      </c>
      <c r="BE202" s="32">
        <f>MAX(AT$17:AT202)</f>
        <v>6.4997810550172836</v>
      </c>
      <c r="BF202" s="32">
        <f>MAX(AU$17:AU202)</f>
        <v>2.7666870309073568</v>
      </c>
      <c r="BG202" s="32">
        <f>MAX(AV$17:AV202)</f>
        <v>3.7272933833751036</v>
      </c>
      <c r="BH202" s="33">
        <f>MAX(AW$17:AW202)</f>
        <v>4.7544068934167285</v>
      </c>
      <c r="BI202" s="33">
        <f>MAX(AX$17:AX202)</f>
        <v>3.2202177446998625</v>
      </c>
      <c r="BJ202" s="33">
        <f>MAX(AY$17:AY202)</f>
        <v>2.2901756364961772</v>
      </c>
      <c r="BK202" s="34">
        <f>MAX(AZ$17:AZ202)</f>
        <v>4.2628821861613586</v>
      </c>
      <c r="BM202" s="7">
        <f t="shared" si="276"/>
        <v>0.14463357122116119</v>
      </c>
      <c r="BN202" s="7">
        <f t="shared" si="276"/>
        <v>0.41902431376759347</v>
      </c>
      <c r="BO202" s="7">
        <f t="shared" si="276"/>
        <v>0.37611678191608572</v>
      </c>
      <c r="BP202" s="9">
        <f t="shared" si="276"/>
        <v>9.7600321784350727E-2</v>
      </c>
      <c r="BQ202" s="9">
        <f t="shared" si="276"/>
        <v>7.4434991397352795E-2</v>
      </c>
      <c r="BR202" s="9">
        <f t="shared" si="273"/>
        <v>0.21813265235257301</v>
      </c>
      <c r="BS202" s="10">
        <f t="shared" si="273"/>
        <v>0.13650783922083912</v>
      </c>
      <c r="BT202" s="10">
        <f t="shared" si="273"/>
        <v>0.16965954817291026</v>
      </c>
      <c r="BU202" s="10">
        <f t="shared" si="273"/>
        <v>0.2072995676877665</v>
      </c>
      <c r="BV202" s="13">
        <f t="shared" si="273"/>
        <v>0.14078900467798569</v>
      </c>
      <c r="BX202" s="72">
        <f t="shared" si="280"/>
        <v>-1.1393883171257749E-4</v>
      </c>
      <c r="BY202" s="72">
        <f t="shared" si="280"/>
        <v>1E-4</v>
      </c>
      <c r="BZ202" s="72">
        <f t="shared" si="280"/>
        <v>-6.5234745154819831E-3</v>
      </c>
      <c r="CA202" s="9">
        <f t="shared" si="280"/>
        <v>-5.3994697563016659E-3</v>
      </c>
      <c r="CB202" s="9">
        <f t="shared" si="280"/>
        <v>-1.8429353818272473E-2</v>
      </c>
      <c r="CC202" s="9">
        <f t="shared" si="277"/>
        <v>1.5869865190511121E-3</v>
      </c>
      <c r="CD202" s="10">
        <f t="shared" si="277"/>
        <v>5.9482315539671126E-3</v>
      </c>
      <c r="CE202" s="10">
        <f t="shared" si="277"/>
        <v>4.9767548990359298E-3</v>
      </c>
      <c r="CF202" s="10">
        <f t="shared" si="277"/>
        <v>3.0899153682098072E-3</v>
      </c>
      <c r="CG202" s="13">
        <f t="shared" si="277"/>
        <v>2.0599660401917552E-3</v>
      </c>
      <c r="CI202" s="31">
        <f t="shared" si="325"/>
        <v>4.0413787387021536</v>
      </c>
      <c r="CJ202" s="31">
        <f t="shared" si="325"/>
        <v>2.1892608207128341</v>
      </c>
      <c r="CK202" s="31">
        <f t="shared" si="325"/>
        <v>1.1852896769486878</v>
      </c>
      <c r="CL202" s="32">
        <f t="shared" si="325"/>
        <v>4.971996057122972</v>
      </c>
      <c r="CM202" s="32">
        <f t="shared" si="325"/>
        <v>2.2023274493804763</v>
      </c>
      <c r="CN202" s="32">
        <f t="shared" si="325"/>
        <v>3.997573393651694</v>
      </c>
      <c r="CO202" s="33">
        <f t="shared" si="325"/>
        <v>3.7258544307596453</v>
      </c>
      <c r="CP202" s="33">
        <f t="shared" si="325"/>
        <v>2.4698363256782265</v>
      </c>
      <c r="CQ202" s="33">
        <f t="shared" si="325"/>
        <v>1.7710801772378661</v>
      </c>
      <c r="CR202" s="34">
        <f t="shared" si="325"/>
        <v>3.523436371429046</v>
      </c>
      <c r="CT202" s="31">
        <f>MAX(CI$17:CI202)</f>
        <v>4.7029262147609536</v>
      </c>
      <c r="CU202" s="31">
        <f>MAX(CJ$17:CJ202)</f>
        <v>3.819347326307017</v>
      </c>
      <c r="CV202" s="31">
        <f>MAX(CK$17:CK202)</f>
        <v>1.3129890917897336</v>
      </c>
      <c r="CW202" s="32">
        <f>MAX(CL$17:CL202)</f>
        <v>5.5957403909297732</v>
      </c>
      <c r="CX202" s="32">
        <f>MAX(CM$17:CM202)</f>
        <v>2.3535582292448618</v>
      </c>
      <c r="CY202" s="32">
        <f>MAX(CN$17:CN202)</f>
        <v>4.8904609441356381</v>
      </c>
      <c r="CZ202" s="33">
        <f>MAX(CO$17:CO202)</f>
        <v>4.3601494461324082</v>
      </c>
      <c r="DA202" s="33">
        <f>MAX(CP$17:CP202)</f>
        <v>3.1865446500418209</v>
      </c>
      <c r="DB202" s="33">
        <f>MAX(CQ$17:CQ202)</f>
        <v>2.2616049847636823</v>
      </c>
      <c r="DC202" s="34">
        <f>MAX(CR$17:CR202)</f>
        <v>4.1662967426215163</v>
      </c>
      <c r="DE202" s="7">
        <f t="shared" si="278"/>
        <v>0.14066720289644732</v>
      </c>
      <c r="DF202" s="7">
        <f t="shared" si="278"/>
        <v>0.4267971373973829</v>
      </c>
      <c r="DG202" s="7">
        <f t="shared" si="278"/>
        <v>9.7258549701261313E-2</v>
      </c>
      <c r="DH202" s="9">
        <f t="shared" si="278"/>
        <v>0.11146770404464056</v>
      </c>
      <c r="DI202" s="9">
        <f t="shared" si="278"/>
        <v>6.4256230411137025E-2</v>
      </c>
      <c r="DJ202" s="9">
        <f t="shared" si="274"/>
        <v>0.1825773808815801</v>
      </c>
      <c r="DK202" s="10">
        <f t="shared" si="274"/>
        <v>0.14547552170153316</v>
      </c>
      <c r="DL202" s="10">
        <f t="shared" si="274"/>
        <v>0.22491708200422927</v>
      </c>
      <c r="DM202" s="10">
        <f t="shared" si="274"/>
        <v>0.21689234452101797</v>
      </c>
      <c r="DN202" s="13">
        <f t="shared" si="274"/>
        <v>0.15430018813013541</v>
      </c>
      <c r="DP202" s="31">
        <f t="shared" si="252"/>
        <v>0.40285689184041706</v>
      </c>
      <c r="DQ202" s="31">
        <f t="shared" si="253"/>
        <v>0</v>
      </c>
      <c r="DR202" s="31">
        <f t="shared" si="254"/>
        <v>0.32535333267907535</v>
      </c>
      <c r="DS202" s="32">
        <f t="shared" si="255"/>
        <v>0.62506281689323195</v>
      </c>
      <c r="DT202" s="32">
        <f t="shared" si="256"/>
        <v>0.74189519640052359</v>
      </c>
      <c r="DU202" s="32">
        <f t="shared" si="257"/>
        <v>0.20035065663029694</v>
      </c>
      <c r="DV202" s="33">
        <f t="shared" si="258"/>
        <v>0.52530567284097407</v>
      </c>
      <c r="DW202" s="33">
        <f t="shared" si="259"/>
        <v>0.12005098619075134</v>
      </c>
      <c r="DX202" s="33">
        <f t="shared" si="260"/>
        <v>0.16008051543264723</v>
      </c>
      <c r="DY202" s="34">
        <f t="shared" si="261"/>
        <v>0.43277261055461469</v>
      </c>
      <c r="EA202" s="72">
        <f t="shared" ref="EA202:EJ202" si="334">STDEV(U190:U201)*SQRT(12)</f>
        <v>0.13183572986729397</v>
      </c>
      <c r="EB202" s="72">
        <f t="shared" si="334"/>
        <v>0.41027021337221103</v>
      </c>
      <c r="EC202" s="72">
        <f t="shared" si="334"/>
        <v>0.20771412690452898</v>
      </c>
      <c r="ED202" s="74">
        <f t="shared" si="334"/>
        <v>0.10054045282063384</v>
      </c>
      <c r="EE202" s="74">
        <f t="shared" si="334"/>
        <v>0.10591961898510215</v>
      </c>
      <c r="EF202" s="74">
        <f t="shared" si="334"/>
        <v>0.19536184057384531</v>
      </c>
      <c r="EG202" s="75">
        <f t="shared" si="334"/>
        <v>9.8053689681770001E-2</v>
      </c>
      <c r="EH202" s="75">
        <f t="shared" si="334"/>
        <v>0.20847508317971392</v>
      </c>
      <c r="EI202" s="75">
        <f t="shared" si="334"/>
        <v>0.17305386449722546</v>
      </c>
      <c r="EJ202" s="76">
        <f t="shared" si="334"/>
        <v>0.1122219908842696</v>
      </c>
    </row>
    <row r="203" spans="1:140" x14ac:dyDescent="0.25">
      <c r="A203" s="3">
        <v>40025</v>
      </c>
      <c r="B203" s="4"/>
      <c r="C203" s="22">
        <v>1E-4</v>
      </c>
      <c r="D203" s="22"/>
      <c r="E203" s="22">
        <v>8.2300000000000012E-2</v>
      </c>
      <c r="F203" s="22">
        <v>2.4700000000000003E-2</v>
      </c>
      <c r="G203" s="22">
        <v>4.8200000000000007E-2</v>
      </c>
      <c r="H203" s="22">
        <v>-5.5099999999999996E-2</v>
      </c>
      <c r="J203" s="7">
        <v>2.991764643E-2</v>
      </c>
      <c r="K203" s="7">
        <v>1.7841404665000001E-2</v>
      </c>
      <c r="L203" s="7">
        <v>-7.2621480829799995E-2</v>
      </c>
      <c r="M203" s="9">
        <v>1.7778552463800001E-2</v>
      </c>
      <c r="N203" s="9">
        <v>-4.2706482017499997E-3</v>
      </c>
      <c r="O203" s="9">
        <v>3.8294006242899997E-2</v>
      </c>
      <c r="P203" s="10">
        <v>2.32711000205E-2</v>
      </c>
      <c r="Q203" s="10">
        <v>5.8015662877400002E-2</v>
      </c>
      <c r="R203" s="10">
        <v>3.6445783037299999E-2</v>
      </c>
      <c r="S203" s="13">
        <v>2.53673226072E-2</v>
      </c>
      <c r="T203" s="27"/>
      <c r="U203" s="7">
        <f t="shared" si="327"/>
        <v>2.9817646430000001E-2</v>
      </c>
      <c r="V203" s="7">
        <f t="shared" si="327"/>
        <v>1.7741404665000002E-2</v>
      </c>
      <c r="W203" s="7">
        <f t="shared" si="327"/>
        <v>-7.2721480829799998E-2</v>
      </c>
      <c r="X203" s="9">
        <f t="shared" si="327"/>
        <v>1.7678552463800002E-2</v>
      </c>
      <c r="Y203" s="9">
        <f t="shared" si="327"/>
        <v>-4.3706482017499999E-3</v>
      </c>
      <c r="Z203" s="9">
        <f t="shared" si="323"/>
        <v>3.8194006242899994E-2</v>
      </c>
      <c r="AA203" s="10">
        <f t="shared" si="323"/>
        <v>2.3171100020500001E-2</v>
      </c>
      <c r="AB203" s="10">
        <f t="shared" si="323"/>
        <v>5.79156628774E-2</v>
      </c>
      <c r="AC203" s="10">
        <f t="shared" si="323"/>
        <v>3.6345783037299996E-2</v>
      </c>
      <c r="AD203" s="13">
        <f t="shared" si="323"/>
        <v>2.52673226072E-2</v>
      </c>
      <c r="AF203" s="7">
        <f t="shared" si="251"/>
        <v>-1.067288776466201E-2</v>
      </c>
      <c r="AG203" s="7">
        <f t="shared" si="241"/>
        <v>1.088507171948673E-3</v>
      </c>
      <c r="AH203" s="7">
        <f t="shared" si="242"/>
        <v>-1.8313211785164762E-3</v>
      </c>
      <c r="AI203" s="9">
        <f t="shared" si="243"/>
        <v>-1.0660683150470647E-3</v>
      </c>
      <c r="AJ203" s="9">
        <f t="shared" si="244"/>
        <v>-1.4517403192899699E-3</v>
      </c>
      <c r="AK203" s="9">
        <f t="shared" si="245"/>
        <v>-7.9434612512033001E-3</v>
      </c>
      <c r="AL203" s="10">
        <f t="shared" si="246"/>
        <v>-2.0145579993388826E-3</v>
      </c>
      <c r="AM203" s="10">
        <f t="shared" si="247"/>
        <v>4.0910710378266192E-2</v>
      </c>
      <c r="AN203" s="10">
        <f t="shared" si="248"/>
        <v>2.4622045977453481E-2</v>
      </c>
      <c r="AO203" s="13">
        <f t="shared" si="249"/>
        <v>-1.7050884285370535E-3</v>
      </c>
      <c r="AQ203" s="31">
        <f t="shared" si="324"/>
        <v>4.3611722196957219</v>
      </c>
      <c r="AR203" s="31">
        <f t="shared" si="324"/>
        <v>2.2585370818797079</v>
      </c>
      <c r="AS203" s="31">
        <f t="shared" si="324"/>
        <v>0.71605881813936978</v>
      </c>
      <c r="AT203" s="32">
        <f t="shared" si="324"/>
        <v>5.9696786600526623</v>
      </c>
      <c r="AU203" s="32">
        <f t="shared" si="324"/>
        <v>2.5498126487080555</v>
      </c>
      <c r="AV203" s="32">
        <f t="shared" si="324"/>
        <v>3.0258472606395865</v>
      </c>
      <c r="AW203" s="33">
        <f t="shared" si="324"/>
        <v>4.2009300946455905</v>
      </c>
      <c r="AX203" s="33">
        <f t="shared" si="324"/>
        <v>2.8290038070369343</v>
      </c>
      <c r="AY203" s="33">
        <f t="shared" si="324"/>
        <v>1.8815877378135502</v>
      </c>
      <c r="AZ203" s="34">
        <f t="shared" si="324"/>
        <v>3.755628525378623</v>
      </c>
      <c r="BB203" s="31">
        <f>MAX(AQ$17:AQ203)</f>
        <v>4.9504939774001366</v>
      </c>
      <c r="BC203" s="31">
        <f>MAX(AR$17:AR203)</f>
        <v>3.819347326307017</v>
      </c>
      <c r="BD203" s="31">
        <f>MAX(AS$17:AS203)</f>
        <v>1.2376229712026849</v>
      </c>
      <c r="BE203" s="32">
        <f>MAX(AT$17:AT203)</f>
        <v>6.4997810550172836</v>
      </c>
      <c r="BF203" s="32">
        <f>MAX(AU$17:AU203)</f>
        <v>2.7666870309073568</v>
      </c>
      <c r="BG203" s="32">
        <f>MAX(AV$17:AV203)</f>
        <v>3.7272933833751036</v>
      </c>
      <c r="BH203" s="33">
        <f>MAX(AW$17:AW203)</f>
        <v>4.7544068934167285</v>
      </c>
      <c r="BI203" s="33">
        <f>MAX(AX$17:AX203)</f>
        <v>3.2202177446998625</v>
      </c>
      <c r="BJ203" s="33">
        <f>MAX(AY$17:AY203)</f>
        <v>2.2901756364961772</v>
      </c>
      <c r="BK203" s="34">
        <f>MAX(AZ$17:AZ203)</f>
        <v>4.2628821861613586</v>
      </c>
      <c r="BM203" s="7">
        <f t="shared" si="276"/>
        <v>0.11904302083686411</v>
      </c>
      <c r="BN203" s="7">
        <f t="shared" si="276"/>
        <v>0.40865889144899514</v>
      </c>
      <c r="BO203" s="7">
        <f t="shared" si="276"/>
        <v>0.42142410507820061</v>
      </c>
      <c r="BP203" s="9">
        <f t="shared" si="276"/>
        <v>8.1556961761877642E-2</v>
      </c>
      <c r="BQ203" s="9">
        <f t="shared" si="276"/>
        <v>7.8387753936944457E-2</v>
      </c>
      <c r="BR203" s="9">
        <f t="shared" si="273"/>
        <v>0.18819181926064274</v>
      </c>
      <c r="BS203" s="10">
        <f t="shared" si="273"/>
        <v>0.11641342678042958</v>
      </c>
      <c r="BT203" s="10">
        <f t="shared" si="273"/>
        <v>0.12148679644624186</v>
      </c>
      <c r="BU203" s="10">
        <f t="shared" si="273"/>
        <v>0.17840897971814096</v>
      </c>
      <c r="BV203" s="13">
        <f t="shared" si="273"/>
        <v>0.11899312217199873</v>
      </c>
      <c r="BX203" s="72">
        <f t="shared" si="280"/>
        <v>1.2112244362786307E-2</v>
      </c>
      <c r="BY203" s="72">
        <f t="shared" si="280"/>
        <v>1E-4</v>
      </c>
      <c r="BZ203" s="72">
        <f t="shared" si="280"/>
        <v>-2.3560176145332918E-2</v>
      </c>
      <c r="CA203" s="9">
        <f t="shared" si="280"/>
        <v>1.1150205801617614E-2</v>
      </c>
      <c r="CB203" s="9">
        <f t="shared" si="280"/>
        <v>-3.1425629060349118E-3</v>
      </c>
      <c r="CC203" s="9">
        <f t="shared" si="277"/>
        <v>7.7521942301066746E-3</v>
      </c>
      <c r="CD203" s="10">
        <f t="shared" si="277"/>
        <v>1.227191028673426E-2</v>
      </c>
      <c r="CE203" s="10">
        <f t="shared" si="277"/>
        <v>7.052832444322958E-3</v>
      </c>
      <c r="CF203" s="10">
        <f t="shared" si="277"/>
        <v>5.9182516824141506E-3</v>
      </c>
      <c r="CG203" s="13">
        <f t="shared" si="277"/>
        <v>1.1035005166443576E-2</v>
      </c>
      <c r="CI203" s="31">
        <f t="shared" si="325"/>
        <v>4.0903289055478833</v>
      </c>
      <c r="CJ203" s="31">
        <f t="shared" si="325"/>
        <v>2.1894797467949054</v>
      </c>
      <c r="CK203" s="31">
        <f t="shared" si="325"/>
        <v>1.157364043376532</v>
      </c>
      <c r="CL203" s="32">
        <f t="shared" si="325"/>
        <v>5.0274348364047237</v>
      </c>
      <c r="CM203" s="32">
        <f t="shared" si="325"/>
        <v>2.1954064968311107</v>
      </c>
      <c r="CN203" s="32">
        <f t="shared" si="325"/>
        <v>4.0285633590483885</v>
      </c>
      <c r="CO203" s="33">
        <f t="shared" si="325"/>
        <v>3.7715777820753593</v>
      </c>
      <c r="CP203" s="33">
        <f t="shared" si="325"/>
        <v>2.487255667448137</v>
      </c>
      <c r="CQ203" s="33">
        <f t="shared" si="325"/>
        <v>1.7815618754764944</v>
      </c>
      <c r="CR203" s="34">
        <f t="shared" si="325"/>
        <v>3.5623175099914008</v>
      </c>
      <c r="CT203" s="31">
        <f>MAX(CI$17:CI203)</f>
        <v>4.7029262147609536</v>
      </c>
      <c r="CU203" s="31">
        <f>MAX(CJ$17:CJ203)</f>
        <v>3.819347326307017</v>
      </c>
      <c r="CV203" s="31">
        <f>MAX(CK$17:CK203)</f>
        <v>1.3129890917897336</v>
      </c>
      <c r="CW203" s="32">
        <f>MAX(CL$17:CL203)</f>
        <v>5.5957403909297732</v>
      </c>
      <c r="CX203" s="32">
        <f>MAX(CM$17:CM203)</f>
        <v>2.3535582292448618</v>
      </c>
      <c r="CY203" s="32">
        <f>MAX(CN$17:CN203)</f>
        <v>4.8904609441356381</v>
      </c>
      <c r="CZ203" s="33">
        <f>MAX(CO$17:CO203)</f>
        <v>4.3601494461324082</v>
      </c>
      <c r="DA203" s="33">
        <f>MAX(CP$17:CP203)</f>
        <v>3.1865446500418209</v>
      </c>
      <c r="DB203" s="33">
        <f>MAX(CQ$17:CQ203)</f>
        <v>2.2616049847636823</v>
      </c>
      <c r="DC203" s="34">
        <f>MAX(CR$17:CR203)</f>
        <v>4.1662967426215163</v>
      </c>
      <c r="DE203" s="7">
        <f t="shared" si="278"/>
        <v>0.13025875406897239</v>
      </c>
      <c r="DF203" s="7">
        <f t="shared" si="278"/>
        <v>0.42673981711112263</v>
      </c>
      <c r="DG203" s="7">
        <f t="shared" si="278"/>
        <v>0.11852729728399289</v>
      </c>
      <c r="DH203" s="9">
        <f t="shared" si="278"/>
        <v>0.10156038608335462</v>
      </c>
      <c r="DI203" s="9">
        <f t="shared" si="278"/>
        <v>6.7196864071000298E-2</v>
      </c>
      <c r="DJ203" s="9">
        <f t="shared" si="274"/>
        <v>0.17624056197009161</v>
      </c>
      <c r="DK203" s="10">
        <f t="shared" si="274"/>
        <v>0.1349888739660359</v>
      </c>
      <c r="DL203" s="10">
        <f t="shared" si="274"/>
        <v>0.21945055205314831</v>
      </c>
      <c r="DM203" s="10">
        <f t="shared" si="274"/>
        <v>0.21225771632146814</v>
      </c>
      <c r="DN203" s="13">
        <f t="shared" si="274"/>
        <v>0.14496788633689106</v>
      </c>
      <c r="DP203" s="31">
        <f t="shared" si="252"/>
        <v>0.42758834244015492</v>
      </c>
      <c r="DQ203" s="31">
        <f t="shared" si="253"/>
        <v>0</v>
      </c>
      <c r="DR203" s="31">
        <f t="shared" si="254"/>
        <v>0.32534669243193431</v>
      </c>
      <c r="DS203" s="32">
        <f t="shared" si="255"/>
        <v>0.68265116826849026</v>
      </c>
      <c r="DT203" s="32">
        <f t="shared" si="256"/>
        <v>0.80453747277802601</v>
      </c>
      <c r="DU203" s="32">
        <f t="shared" si="257"/>
        <v>0.2095020251218975</v>
      </c>
      <c r="DV203" s="33">
        <f t="shared" si="258"/>
        <v>0.54928909042964369</v>
      </c>
      <c r="DW203" s="33">
        <f t="shared" si="259"/>
        <v>0.12495214454689549</v>
      </c>
      <c r="DX203" s="33">
        <f t="shared" si="260"/>
        <v>0.16580690449318744</v>
      </c>
      <c r="DY203" s="34">
        <f t="shared" si="261"/>
        <v>0.45716376737211384</v>
      </c>
      <c r="EA203" s="72">
        <f t="shared" ref="EA203:EJ203" si="335">STDEV(U191:U202)*SQRT(12)</f>
        <v>0.13232450395501955</v>
      </c>
      <c r="EB203" s="72">
        <f t="shared" si="335"/>
        <v>0.40971274091660376</v>
      </c>
      <c r="EC203" s="72">
        <f t="shared" si="335"/>
        <v>0.18592751152062501</v>
      </c>
      <c r="ED203" s="74">
        <f t="shared" si="335"/>
        <v>9.6896542548945516E-2</v>
      </c>
      <c r="EE203" s="74">
        <f t="shared" si="335"/>
        <v>9.6454233563185318E-2</v>
      </c>
      <c r="EF203" s="74">
        <f t="shared" si="335"/>
        <v>0.19691048802972935</v>
      </c>
      <c r="EG203" s="75">
        <f t="shared" si="335"/>
        <v>0.10013617535160793</v>
      </c>
      <c r="EH203" s="75">
        <f t="shared" si="335"/>
        <v>0.21488079360020068</v>
      </c>
      <c r="EI203" s="75">
        <f t="shared" si="335"/>
        <v>0.17639451132775744</v>
      </c>
      <c r="EJ203" s="76">
        <f t="shared" si="335"/>
        <v>0.11303907901120455</v>
      </c>
    </row>
    <row r="204" spans="1:140" x14ac:dyDescent="0.25">
      <c r="A204" s="3">
        <v>40056</v>
      </c>
      <c r="B204" s="4"/>
      <c r="C204" s="22">
        <v>1E-4</v>
      </c>
      <c r="D204" s="22"/>
      <c r="E204" s="22">
        <v>3.1800000000000002E-2</v>
      </c>
      <c r="F204" s="22">
        <v>-5.6999999999999993E-3</v>
      </c>
      <c r="G204" s="22">
        <v>7.6600000000000001E-2</v>
      </c>
      <c r="H204" s="22">
        <v>-8.8499999999999995E-2</v>
      </c>
      <c r="J204" s="7">
        <v>1.4122245413999999E-2</v>
      </c>
      <c r="K204" s="7">
        <v>1.3116509946100001E-2</v>
      </c>
      <c r="L204" s="7">
        <v>-1.688360476E-2</v>
      </c>
      <c r="M204" s="9">
        <v>8.5810973181200002E-3</v>
      </c>
      <c r="N204" s="9">
        <v>9.2091430585999993E-3</v>
      </c>
      <c r="O204" s="9">
        <v>1.06179440322E-2</v>
      </c>
      <c r="P204" s="10">
        <v>2.16830202641E-2</v>
      </c>
      <c r="Q204" s="10">
        <v>3.3828573469500002E-2</v>
      </c>
      <c r="R204" s="10">
        <v>2.3818797205299998E-2</v>
      </c>
      <c r="S204" s="13">
        <v>1.5237277752200001E-2</v>
      </c>
      <c r="T204" s="27"/>
      <c r="U204" s="7">
        <f t="shared" si="327"/>
        <v>1.4022245414E-2</v>
      </c>
      <c r="V204" s="7">
        <f t="shared" si="327"/>
        <v>1.3016509946100001E-2</v>
      </c>
      <c r="W204" s="7">
        <f t="shared" si="327"/>
        <v>-1.698360476E-2</v>
      </c>
      <c r="X204" s="9">
        <f t="shared" si="327"/>
        <v>8.4810973181200008E-3</v>
      </c>
      <c r="Y204" s="9">
        <f t="shared" si="327"/>
        <v>9.1091430586E-3</v>
      </c>
      <c r="Z204" s="9">
        <f t="shared" si="323"/>
        <v>1.0517944032200001E-2</v>
      </c>
      <c r="AA204" s="10">
        <f t="shared" si="323"/>
        <v>2.15830202641E-2</v>
      </c>
      <c r="AB204" s="10">
        <f t="shared" si="323"/>
        <v>3.3728573469499999E-2</v>
      </c>
      <c r="AC204" s="10">
        <f t="shared" si="323"/>
        <v>2.3718797205299999E-2</v>
      </c>
      <c r="AD204" s="13">
        <f t="shared" si="323"/>
        <v>1.5137277752200001E-2</v>
      </c>
      <c r="AF204" s="7">
        <f t="shared" si="251"/>
        <v>-3.2550674033615563E-3</v>
      </c>
      <c r="AG204" s="7">
        <f t="shared" si="241"/>
        <v>6.0300475592027251E-3</v>
      </c>
      <c r="AH204" s="7">
        <f t="shared" si="242"/>
        <v>1.0650012012386169E-2</v>
      </c>
      <c r="AI204" s="9">
        <f t="shared" si="243"/>
        <v>-2.6196464310623054E-3</v>
      </c>
      <c r="AJ204" s="9">
        <f t="shared" si="244"/>
        <v>8.4372064188629192E-3</v>
      </c>
      <c r="AK204" s="9">
        <f t="shared" si="245"/>
        <v>-8.1377669616547223E-3</v>
      </c>
      <c r="AL204" s="10">
        <f t="shared" si="246"/>
        <v>9.7149505254712689E-3</v>
      </c>
      <c r="AM204" s="10">
        <f t="shared" si="247"/>
        <v>2.5496311658253737E-2</v>
      </c>
      <c r="AN204" s="10">
        <f t="shared" si="248"/>
        <v>1.8466494154290084E-2</v>
      </c>
      <c r="AO204" s="13">
        <f t="shared" si="249"/>
        <v>2.8796365321945693E-3</v>
      </c>
      <c r="AQ204" s="31">
        <f t="shared" si="324"/>
        <v>4.4227617640749841</v>
      </c>
      <c r="AR204" s="31">
        <f t="shared" si="324"/>
        <v>2.2881612059778185</v>
      </c>
      <c r="AS204" s="31">
        <f t="shared" si="324"/>
        <v>0.70396916406899201</v>
      </c>
      <c r="AT204" s="32">
        <f t="shared" si="324"/>
        <v>6.020905053592478</v>
      </c>
      <c r="AU204" s="32">
        <f t="shared" si="324"/>
        <v>2.573294238162636</v>
      </c>
      <c r="AV204" s="32">
        <f t="shared" si="324"/>
        <v>3.0579755375030437</v>
      </c>
      <c r="AW204" s="33">
        <f t="shared" si="324"/>
        <v>4.2920189470158583</v>
      </c>
      <c r="AX204" s="33">
        <f t="shared" si="324"/>
        <v>2.9247049701687788</v>
      </c>
      <c r="AY204" s="33">
        <f t="shared" si="324"/>
        <v>1.92640489456451</v>
      </c>
      <c r="AZ204" s="34">
        <f t="shared" si="324"/>
        <v>3.8128540803539028</v>
      </c>
      <c r="BB204" s="31">
        <f>MAX(AQ$17:AQ204)</f>
        <v>4.9504939774001366</v>
      </c>
      <c r="BC204" s="31">
        <f>MAX(AR$17:AR204)</f>
        <v>3.819347326307017</v>
      </c>
      <c r="BD204" s="31">
        <f>MAX(AS$17:AS204)</f>
        <v>1.2376229712026849</v>
      </c>
      <c r="BE204" s="32">
        <f>MAX(AT$17:AT204)</f>
        <v>6.4997810550172836</v>
      </c>
      <c r="BF204" s="32">
        <f>MAX(AU$17:AU204)</f>
        <v>2.7666870309073568</v>
      </c>
      <c r="BG204" s="32">
        <f>MAX(AV$17:AV204)</f>
        <v>3.7272933833751036</v>
      </c>
      <c r="BH204" s="33">
        <f>MAX(AW$17:AW204)</f>
        <v>4.7544068934167285</v>
      </c>
      <c r="BI204" s="33">
        <f>MAX(AX$17:AX204)</f>
        <v>3.2202177446998625</v>
      </c>
      <c r="BJ204" s="33">
        <f>MAX(AY$17:AY204)</f>
        <v>2.2901756364961772</v>
      </c>
      <c r="BK204" s="34">
        <f>MAX(AZ$17:AZ204)</f>
        <v>4.2628821861613586</v>
      </c>
      <c r="BM204" s="7">
        <f t="shared" si="276"/>
        <v>0.1066019301779462</v>
      </c>
      <c r="BN204" s="7">
        <f t="shared" si="276"/>
        <v>0.40090255991714818</v>
      </c>
      <c r="BO204" s="7">
        <f t="shared" si="276"/>
        <v>0.4311925518117235</v>
      </c>
      <c r="BP204" s="9">
        <f t="shared" si="276"/>
        <v>7.3675712669606583E-2</v>
      </c>
      <c r="BQ204" s="9">
        <f t="shared" si="276"/>
        <v>6.9900494918392009E-2</v>
      </c>
      <c r="BR204" s="9">
        <f t="shared" si="273"/>
        <v>0.17957208543267003</v>
      </c>
      <c r="BS204" s="10">
        <f t="shared" si="273"/>
        <v>9.7254601208222977E-2</v>
      </c>
      <c r="BT204" s="10">
        <f t="shared" si="273"/>
        <v>9.1767947995897617E-2</v>
      </c>
      <c r="BU204" s="10">
        <f t="shared" si="273"/>
        <v>0.15883966982035194</v>
      </c>
      <c r="BV204" s="13">
        <f t="shared" si="273"/>
        <v>0.10556897567293484</v>
      </c>
      <c r="BX204" s="72">
        <f t="shared" si="280"/>
        <v>6.0957486738613242E-3</v>
      </c>
      <c r="BY204" s="72">
        <f t="shared" si="280"/>
        <v>1E-4</v>
      </c>
      <c r="BZ204" s="72">
        <f t="shared" si="280"/>
        <v>-5.4255596342372555E-3</v>
      </c>
      <c r="CA204" s="9">
        <f t="shared" si="280"/>
        <v>5.8896309924133788E-3</v>
      </c>
      <c r="CB204" s="9">
        <f t="shared" si="280"/>
        <v>7.4286469355395422E-3</v>
      </c>
      <c r="CC204" s="9">
        <f t="shared" si="277"/>
        <v>2.3035305748646765E-3</v>
      </c>
      <c r="CD204" s="10">
        <f t="shared" si="277"/>
        <v>1.1955317569592056E-2</v>
      </c>
      <c r="CE204" s="10">
        <f t="shared" si="277"/>
        <v>4.3144575875215486E-3</v>
      </c>
      <c r="CF204" s="10">
        <f t="shared" si="277"/>
        <v>4.0327403429124588E-3</v>
      </c>
      <c r="CG204" s="13">
        <f t="shared" si="277"/>
        <v>7.0202149249538361E-3</v>
      </c>
      <c r="CI204" s="31">
        <f t="shared" si="325"/>
        <v>4.1152625225495338</v>
      </c>
      <c r="CJ204" s="31">
        <f t="shared" si="325"/>
        <v>2.1896986947695849</v>
      </c>
      <c r="CK204" s="31">
        <f t="shared" si="325"/>
        <v>1.1510846957406706</v>
      </c>
      <c r="CL204" s="32">
        <f t="shared" si="325"/>
        <v>5.0570445724295521</v>
      </c>
      <c r="CM204" s="32">
        <f t="shared" si="325"/>
        <v>2.211715396576059</v>
      </c>
      <c r="CN204" s="32">
        <f t="shared" si="325"/>
        <v>4.0378432779187357</v>
      </c>
      <c r="CO204" s="33">
        <f t="shared" si="325"/>
        <v>3.8166681921984882</v>
      </c>
      <c r="CP204" s="33">
        <f t="shared" si="325"/>
        <v>2.4979868265346648</v>
      </c>
      <c r="CQ204" s="33">
        <f t="shared" si="325"/>
        <v>1.7887464519251235</v>
      </c>
      <c r="CR204" s="34">
        <f t="shared" si="325"/>
        <v>3.5873257445424671</v>
      </c>
      <c r="CT204" s="31">
        <f>MAX(CI$17:CI204)</f>
        <v>4.7029262147609536</v>
      </c>
      <c r="CU204" s="31">
        <f>MAX(CJ$17:CJ204)</f>
        <v>3.819347326307017</v>
      </c>
      <c r="CV204" s="31">
        <f>MAX(CK$17:CK204)</f>
        <v>1.3129890917897336</v>
      </c>
      <c r="CW204" s="32">
        <f>MAX(CL$17:CL204)</f>
        <v>5.5957403909297732</v>
      </c>
      <c r="CX204" s="32">
        <f>MAX(CM$17:CM204)</f>
        <v>2.3535582292448618</v>
      </c>
      <c r="CY204" s="32">
        <f>MAX(CN$17:CN204)</f>
        <v>4.8904609441356381</v>
      </c>
      <c r="CZ204" s="33">
        <f>MAX(CO$17:CO204)</f>
        <v>4.3601494461324082</v>
      </c>
      <c r="DA204" s="33">
        <f>MAX(CP$17:CP204)</f>
        <v>3.1865446500418209</v>
      </c>
      <c r="DB204" s="33">
        <f>MAX(CQ$17:CQ204)</f>
        <v>2.2616049847636823</v>
      </c>
      <c r="DC204" s="34">
        <f>MAX(CR$17:CR204)</f>
        <v>4.1662967426215163</v>
      </c>
      <c r="DE204" s="7">
        <f t="shared" si="278"/>
        <v>0.12495703002248576</v>
      </c>
      <c r="DF204" s="7">
        <f t="shared" si="278"/>
        <v>0.42668249109283374</v>
      </c>
      <c r="DG204" s="7">
        <f t="shared" si="278"/>
        <v>0.12330977999853089</v>
      </c>
      <c r="DH204" s="9">
        <f t="shared" si="278"/>
        <v>9.626890828841915E-2</v>
      </c>
      <c r="DI204" s="9">
        <f t="shared" si="278"/>
        <v>6.0267398913819541E-2</v>
      </c>
      <c r="DJ204" s="9">
        <f t="shared" si="274"/>
        <v>0.17434300691825644</v>
      </c>
      <c r="DK204" s="10">
        <f t="shared" si="274"/>
        <v>0.12464739125306937</v>
      </c>
      <c r="DL204" s="10">
        <f t="shared" si="274"/>
        <v>0.21608290456501819</v>
      </c>
      <c r="DM204" s="10">
        <f t="shared" si="274"/>
        <v>0.2090809562342596</v>
      </c>
      <c r="DN204" s="13">
        <f t="shared" si="274"/>
        <v>0.13896537713123841</v>
      </c>
      <c r="DP204" s="31">
        <f t="shared" si="252"/>
        <v>0.4313726091663902</v>
      </c>
      <c r="DQ204" s="31">
        <f t="shared" si="253"/>
        <v>0</v>
      </c>
      <c r="DR204" s="31">
        <f t="shared" si="254"/>
        <v>0.3058527910288385</v>
      </c>
      <c r="DS204" s="32">
        <f t="shared" si="255"/>
        <v>0.69464770451425095</v>
      </c>
      <c r="DT204" s="32">
        <f t="shared" si="256"/>
        <v>0.92451803823549639</v>
      </c>
      <c r="DU204" s="32">
        <f t="shared" si="257"/>
        <v>0.20606868554728638</v>
      </c>
      <c r="DV204" s="33">
        <f t="shared" si="258"/>
        <v>0.56488754623087434</v>
      </c>
      <c r="DW204" s="33">
        <f t="shared" si="259"/>
        <v>0.12506470453603977</v>
      </c>
      <c r="DX204" s="33">
        <f t="shared" si="260"/>
        <v>0.16506486033882231</v>
      </c>
      <c r="DY204" s="34">
        <f t="shared" si="261"/>
        <v>0.45675906267996985</v>
      </c>
      <c r="EA204" s="72">
        <f t="shared" ref="EA204:EJ204" si="336">STDEV(U192:U203)*SQRT(12)</f>
        <v>0.13526045794128155</v>
      </c>
      <c r="EB204" s="72">
        <f t="shared" si="336"/>
        <v>0.41198827973086677</v>
      </c>
      <c r="EC204" s="72">
        <f t="shared" si="336"/>
        <v>0.19256564506856633</v>
      </c>
      <c r="ED204" s="74">
        <f t="shared" si="336"/>
        <v>9.7762309531200742E-2</v>
      </c>
      <c r="EE204" s="74">
        <f t="shared" si="336"/>
        <v>8.6435162672695895E-2</v>
      </c>
      <c r="EF204" s="74">
        <f t="shared" si="336"/>
        <v>0.20326069557506699</v>
      </c>
      <c r="EG204" s="75">
        <f t="shared" si="336"/>
        <v>0.10347346117349318</v>
      </c>
      <c r="EH204" s="75">
        <f t="shared" si="336"/>
        <v>0.22366314499974024</v>
      </c>
      <c r="EI204" s="75">
        <f t="shared" si="336"/>
        <v>0.18360266297566172</v>
      </c>
      <c r="EJ204" s="76">
        <f t="shared" si="336"/>
        <v>0.1175197429208545</v>
      </c>
    </row>
    <row r="205" spans="1:140" x14ac:dyDescent="0.25">
      <c r="A205" s="3">
        <v>40086</v>
      </c>
      <c r="B205" s="4"/>
      <c r="C205" s="22">
        <v>1E-4</v>
      </c>
      <c r="D205" s="22"/>
      <c r="E205" s="22">
        <v>4.5199999999999997E-2</v>
      </c>
      <c r="F205" s="22">
        <v>2.3400000000000001E-2</v>
      </c>
      <c r="G205" s="22">
        <v>1.4800000000000001E-2</v>
      </c>
      <c r="H205" s="22">
        <v>-4.9700000000000001E-2</v>
      </c>
      <c r="J205" s="7">
        <v>3.2279137823099997E-2</v>
      </c>
      <c r="K205" s="7">
        <v>9.60612214141E-3</v>
      </c>
      <c r="L205" s="7">
        <v>-5.2683273833799997E-2</v>
      </c>
      <c r="M205" s="9">
        <v>2.7670940275599999E-2</v>
      </c>
      <c r="N205" s="9">
        <v>2.9721898842000001E-2</v>
      </c>
      <c r="O205" s="9">
        <v>4.9419081142700001E-2</v>
      </c>
      <c r="P205" s="10">
        <v>2.8930798484899999E-2</v>
      </c>
      <c r="Q205" s="10">
        <v>3.2341284056000001E-2</v>
      </c>
      <c r="R205" s="10">
        <v>2.7679919385600001E-2</v>
      </c>
      <c r="S205" s="13">
        <v>3.0397111320999998E-2</v>
      </c>
      <c r="T205" s="27"/>
      <c r="U205" s="7">
        <f t="shared" si="327"/>
        <v>3.2179137823099994E-2</v>
      </c>
      <c r="V205" s="7">
        <f t="shared" si="327"/>
        <v>9.5061221414100006E-3</v>
      </c>
      <c r="W205" s="7">
        <f t="shared" si="327"/>
        <v>-5.27832738338E-2</v>
      </c>
      <c r="X205" s="9">
        <f t="shared" si="327"/>
        <v>2.75709402756E-2</v>
      </c>
      <c r="Y205" s="9">
        <f t="shared" si="327"/>
        <v>2.9621898842000002E-2</v>
      </c>
      <c r="Z205" s="9">
        <f t="shared" si="323"/>
        <v>4.9319081142699998E-2</v>
      </c>
      <c r="AA205" s="10">
        <f t="shared" si="323"/>
        <v>2.88307984849E-2</v>
      </c>
      <c r="AB205" s="10">
        <f t="shared" si="323"/>
        <v>3.2241284055999998E-2</v>
      </c>
      <c r="AC205" s="10">
        <f t="shared" si="323"/>
        <v>2.7579919385600001E-2</v>
      </c>
      <c r="AD205" s="13">
        <f t="shared" si="323"/>
        <v>3.0297111320999999E-2</v>
      </c>
      <c r="AF205" s="7">
        <f t="shared" si="251"/>
        <v>8.7422771551280212E-3</v>
      </c>
      <c r="AG205" s="7">
        <f t="shared" si="241"/>
        <v>-4.5295303357853478E-5</v>
      </c>
      <c r="AH205" s="7">
        <f t="shared" si="242"/>
        <v>-1.3671683307409394E-2</v>
      </c>
      <c r="AI205" s="9">
        <f t="shared" si="243"/>
        <v>1.4441920245278926E-2</v>
      </c>
      <c r="AJ205" s="9">
        <f t="shared" si="244"/>
        <v>2.9902780352707301E-2</v>
      </c>
      <c r="AK205" s="9">
        <f t="shared" si="245"/>
        <v>2.3371181295313976E-2</v>
      </c>
      <c r="AL205" s="10">
        <f t="shared" si="246"/>
        <v>1.3428952845910558E-2</v>
      </c>
      <c r="AM205" s="10">
        <f t="shared" si="247"/>
        <v>2.1681219171136051E-2</v>
      </c>
      <c r="AN205" s="10">
        <f t="shared" si="248"/>
        <v>2.061044374610671E-2</v>
      </c>
      <c r="AO205" s="13">
        <f t="shared" si="249"/>
        <v>1.4134956922166774E-2</v>
      </c>
      <c r="AQ205" s="31">
        <f t="shared" si="324"/>
        <v>4.5655247006162973</v>
      </c>
      <c r="AR205" s="31">
        <f t="shared" si="324"/>
        <v>2.3101415620016774</v>
      </c>
      <c r="AS205" s="31">
        <f t="shared" si="324"/>
        <v>0.66688176382779407</v>
      </c>
      <c r="AT205" s="32">
        <f t="shared" si="324"/>
        <v>6.1875091577354935</v>
      </c>
      <c r="AU205" s="32">
        <f t="shared" si="324"/>
        <v>2.6497774292000074</v>
      </c>
      <c r="AV205" s="32">
        <f t="shared" si="324"/>
        <v>3.2090978787232984</v>
      </c>
      <c r="AW205" s="33">
        <f t="shared" si="324"/>
        <v>4.4161904822653471</v>
      </c>
      <c r="AX205" s="33">
        <f t="shared" si="324"/>
        <v>3.0192936843890021</v>
      </c>
      <c r="AY205" s="33">
        <f t="shared" si="324"/>
        <v>1.9797276267500812</v>
      </c>
      <c r="AZ205" s="34">
        <f t="shared" si="324"/>
        <v>3.9287538302851495</v>
      </c>
      <c r="BB205" s="31">
        <f>MAX(AQ$17:AQ205)</f>
        <v>4.9504939774001366</v>
      </c>
      <c r="BC205" s="31">
        <f>MAX(AR$17:AR205)</f>
        <v>3.819347326307017</v>
      </c>
      <c r="BD205" s="31">
        <f>MAX(AS$17:AS205)</f>
        <v>1.2376229712026849</v>
      </c>
      <c r="BE205" s="32">
        <f>MAX(AT$17:AT205)</f>
        <v>6.4997810550172836</v>
      </c>
      <c r="BF205" s="32">
        <f>MAX(AU$17:AU205)</f>
        <v>2.7666870309073568</v>
      </c>
      <c r="BG205" s="32">
        <f>MAX(AV$17:AV205)</f>
        <v>3.7272933833751036</v>
      </c>
      <c r="BH205" s="33">
        <f>MAX(AW$17:AW205)</f>
        <v>4.7544068934167285</v>
      </c>
      <c r="BI205" s="33">
        <f>MAX(AX$17:AX205)</f>
        <v>3.2202177446998625</v>
      </c>
      <c r="BJ205" s="33">
        <f>MAX(AY$17:AY205)</f>
        <v>2.2901756364961772</v>
      </c>
      <c r="BK205" s="34">
        <f>MAX(AZ$17:AZ205)</f>
        <v>4.2628821861613586</v>
      </c>
      <c r="BM205" s="7">
        <f t="shared" si="276"/>
        <v>7.7763810751268619E-2</v>
      </c>
      <c r="BN205" s="7">
        <f t="shared" si="276"/>
        <v>0.39514755673310625</v>
      </c>
      <c r="BO205" s="7">
        <f t="shared" si="276"/>
        <v>0.46115919036333147</v>
      </c>
      <c r="BP205" s="9">
        <f t="shared" si="276"/>
        <v>4.8043448639049552E-2</v>
      </c>
      <c r="BQ205" s="9">
        <f t="shared" si="276"/>
        <v>4.2256171515362186E-2</v>
      </c>
      <c r="BR205" s="9">
        <f t="shared" si="273"/>
        <v>0.13902729175093098</v>
      </c>
      <c r="BS205" s="10">
        <f t="shared" si="273"/>
        <v>7.1137455992607332E-2</v>
      </c>
      <c r="BT205" s="10">
        <f t="shared" si="273"/>
        <v>6.2394557213269239E-2</v>
      </c>
      <c r="BU205" s="10">
        <f t="shared" si="273"/>
        <v>0.13555641969061449</v>
      </c>
      <c r="BV205" s="13">
        <f t="shared" si="273"/>
        <v>7.8380856257508999E-2</v>
      </c>
      <c r="BX205" s="72">
        <f t="shared" si="280"/>
        <v>1.3981198643475518E-2</v>
      </c>
      <c r="BY205" s="72">
        <f t="shared" si="280"/>
        <v>1E-4</v>
      </c>
      <c r="BZ205" s="72">
        <f t="shared" si="280"/>
        <v>-1.604391162170719E-2</v>
      </c>
      <c r="CA205" s="9">
        <f t="shared" si="280"/>
        <v>1.9252090373745048E-2</v>
      </c>
      <c r="CB205" s="9">
        <f t="shared" si="280"/>
        <v>2.7485979806216164E-2</v>
      </c>
      <c r="CC205" s="9">
        <f t="shared" si="277"/>
        <v>1.0263118223476147E-2</v>
      </c>
      <c r="CD205" s="10">
        <f t="shared" si="277"/>
        <v>1.6386159012011969E-2</v>
      </c>
      <c r="CE205" s="10">
        <f t="shared" si="277"/>
        <v>4.1322466643261696E-3</v>
      </c>
      <c r="CF205" s="10">
        <f t="shared" si="277"/>
        <v>4.6524755415400425E-3</v>
      </c>
      <c r="CG205" s="13">
        <f t="shared" si="277"/>
        <v>1.3938480168890661E-2</v>
      </c>
      <c r="CI205" s="31">
        <f t="shared" si="325"/>
        <v>4.1727988253473489</v>
      </c>
      <c r="CJ205" s="31">
        <f t="shared" si="325"/>
        <v>2.1899176646390619</v>
      </c>
      <c r="CK205" s="31">
        <f t="shared" si="325"/>
        <v>1.1326167946131076</v>
      </c>
      <c r="CL205" s="32">
        <f t="shared" si="325"/>
        <v>5.1544032515620222</v>
      </c>
      <c r="CM205" s="32">
        <f t="shared" si="325"/>
        <v>2.2725065613034459</v>
      </c>
      <c r="CN205" s="32">
        <f t="shared" si="325"/>
        <v>4.0792841408478848</v>
      </c>
      <c r="CO205" s="33">
        <f t="shared" si="325"/>
        <v>3.8792087240919408</v>
      </c>
      <c r="CP205" s="33">
        <f t="shared" si="325"/>
        <v>2.5083091242661433</v>
      </c>
      <c r="CQ205" s="33">
        <f t="shared" si="325"/>
        <v>1.7970685510427216</v>
      </c>
      <c r="CR205" s="34">
        <f t="shared" si="325"/>
        <v>3.6373276132921233</v>
      </c>
      <c r="CT205" s="31">
        <f>MAX(CI$17:CI205)</f>
        <v>4.7029262147609536</v>
      </c>
      <c r="CU205" s="31">
        <f>MAX(CJ$17:CJ205)</f>
        <v>3.819347326307017</v>
      </c>
      <c r="CV205" s="31">
        <f>MAX(CK$17:CK205)</f>
        <v>1.3129890917897336</v>
      </c>
      <c r="CW205" s="32">
        <f>MAX(CL$17:CL205)</f>
        <v>5.5957403909297732</v>
      </c>
      <c r="CX205" s="32">
        <f>MAX(CM$17:CM205)</f>
        <v>2.3535582292448618</v>
      </c>
      <c r="CY205" s="32">
        <f>MAX(CN$17:CN205)</f>
        <v>4.8904609441356381</v>
      </c>
      <c r="CZ205" s="33">
        <f>MAX(CO$17:CO205)</f>
        <v>4.3601494461324082</v>
      </c>
      <c r="DA205" s="33">
        <f>MAX(CP$17:CP205)</f>
        <v>3.1865446500418209</v>
      </c>
      <c r="DB205" s="33">
        <f>MAX(CQ$17:CQ205)</f>
        <v>2.2616049847636823</v>
      </c>
      <c r="DC205" s="34">
        <f>MAX(CR$17:CR205)</f>
        <v>4.1662967426215163</v>
      </c>
      <c r="DE205" s="7">
        <f t="shared" si="278"/>
        <v>0.11272288043765337</v>
      </c>
      <c r="DF205" s="7">
        <f t="shared" si="278"/>
        <v>0.42662515934194301</v>
      </c>
      <c r="DG205" s="7">
        <f t="shared" si="278"/>
        <v>0.1373753204078495</v>
      </c>
      <c r="DH205" s="9">
        <f t="shared" si="278"/>
        <v>7.8870195637224624E-2</v>
      </c>
      <c r="DI205" s="9">
        <f t="shared" si="278"/>
        <v>3.4437927617121812E-2</v>
      </c>
      <c r="DJ205" s="9">
        <f t="shared" si="274"/>
        <v>0.16586919158621852</v>
      </c>
      <c r="DK205" s="10">
        <f t="shared" si="274"/>
        <v>0.11030372421456268</v>
      </c>
      <c r="DL205" s="10">
        <f t="shared" si="274"/>
        <v>0.21284356576229876</v>
      </c>
      <c r="DM205" s="10">
        <f t="shared" si="274"/>
        <v>0.20540122472780131</v>
      </c>
      <c r="DN205" s="13">
        <f t="shared" si="274"/>
        <v>0.12696386311565391</v>
      </c>
      <c r="DP205" s="31">
        <f t="shared" si="252"/>
        <v>0.4615140906942673</v>
      </c>
      <c r="DQ205" s="31">
        <f t="shared" si="253"/>
        <v>0</v>
      </c>
      <c r="DR205" s="31">
        <f t="shared" si="254"/>
        <v>0.28596328439612101</v>
      </c>
      <c r="DS205" s="32">
        <f t="shared" si="255"/>
        <v>0.75262576479928101</v>
      </c>
      <c r="DT205" s="32">
        <f t="shared" si="256"/>
        <v>1</v>
      </c>
      <c r="DU205" s="32">
        <f t="shared" si="257"/>
        <v>0.22223756704239606</v>
      </c>
      <c r="DV205" s="33">
        <f t="shared" si="258"/>
        <v>0.59036690816472615</v>
      </c>
      <c r="DW205" s="33">
        <f t="shared" si="259"/>
        <v>0.12848429897303759</v>
      </c>
      <c r="DX205" s="33">
        <f t="shared" si="260"/>
        <v>0.16868430521358088</v>
      </c>
      <c r="DY205" s="34">
        <f t="shared" si="261"/>
        <v>0.48351354112415601</v>
      </c>
      <c r="EA205" s="72">
        <f t="shared" ref="EA205:EJ205" si="337">STDEV(U193:U204)*SQRT(12)</f>
        <v>0.13526283981248252</v>
      </c>
      <c r="EB205" s="72">
        <f t="shared" si="337"/>
        <v>0.41394081542075578</v>
      </c>
      <c r="EC205" s="72">
        <f t="shared" si="337"/>
        <v>0.18956358906420556</v>
      </c>
      <c r="ED205" s="74">
        <f t="shared" si="337"/>
        <v>9.7937033563087764E-2</v>
      </c>
      <c r="EE205" s="74">
        <f t="shared" si="337"/>
        <v>8.2302458227128811E-2</v>
      </c>
      <c r="EF205" s="74">
        <f t="shared" si="337"/>
        <v>0.20118232064127642</v>
      </c>
      <c r="EG205" s="75">
        <f t="shared" si="337"/>
        <v>0.10710643000816006</v>
      </c>
      <c r="EH205" s="75">
        <f t="shared" si="337"/>
        <v>0.22611435777064864</v>
      </c>
      <c r="EI205" s="75">
        <f t="shared" si="337"/>
        <v>0.18693455239245435</v>
      </c>
      <c r="EJ205" s="76">
        <f t="shared" si="337"/>
        <v>0.11929078999665774</v>
      </c>
    </row>
    <row r="206" spans="1:140" x14ac:dyDescent="0.25">
      <c r="A206" s="3">
        <v>40116</v>
      </c>
      <c r="B206" s="4"/>
      <c r="C206" s="22">
        <v>0</v>
      </c>
      <c r="D206" s="22"/>
      <c r="E206" s="22">
        <v>-2.8399999999999998E-2</v>
      </c>
      <c r="F206" s="22">
        <v>-4.2699999999999995E-2</v>
      </c>
      <c r="G206" s="22">
        <v>-4.3600000000000007E-2</v>
      </c>
      <c r="H206" s="22">
        <v>2.6800000000000001E-2</v>
      </c>
      <c r="J206" s="7">
        <v>-1.21178839577E-2</v>
      </c>
      <c r="K206" s="7">
        <v>-3.5050245203299998E-3</v>
      </c>
      <c r="L206" s="7">
        <v>4.7861450869200003E-2</v>
      </c>
      <c r="M206" s="9">
        <v>2.1160592945499998E-3</v>
      </c>
      <c r="N206" s="9">
        <v>-2.17165707555E-2</v>
      </c>
      <c r="O206" s="9">
        <v>8.9995852755399997E-3</v>
      </c>
      <c r="P206" s="10">
        <v>4.3123460950199996E-3</v>
      </c>
      <c r="Q206" s="10">
        <v>2.16241186366E-2</v>
      </c>
      <c r="R206" s="10">
        <v>1.9412077949699999E-2</v>
      </c>
      <c r="S206" s="13">
        <v>1.2557803485600001E-3</v>
      </c>
      <c r="T206" s="27"/>
      <c r="U206" s="7">
        <f t="shared" si="327"/>
        <v>-1.21178839577E-2</v>
      </c>
      <c r="V206" s="7">
        <f t="shared" si="327"/>
        <v>-3.5050245203299998E-3</v>
      </c>
      <c r="W206" s="7">
        <f t="shared" si="327"/>
        <v>4.7861450869200003E-2</v>
      </c>
      <c r="X206" s="9">
        <f t="shared" si="327"/>
        <v>2.1160592945499998E-3</v>
      </c>
      <c r="Y206" s="9">
        <f t="shared" si="327"/>
        <v>-2.17165707555E-2</v>
      </c>
      <c r="Z206" s="9">
        <f t="shared" si="323"/>
        <v>8.9995852755399997E-3</v>
      </c>
      <c r="AA206" s="10">
        <f t="shared" si="323"/>
        <v>4.3123460950199996E-3</v>
      </c>
      <c r="AB206" s="10">
        <f t="shared" si="323"/>
        <v>2.16241186366E-2</v>
      </c>
      <c r="AC206" s="10">
        <f t="shared" si="323"/>
        <v>1.9412077949699999E-2</v>
      </c>
      <c r="AD206" s="13">
        <f t="shared" si="323"/>
        <v>1.2557803485600001E-3</v>
      </c>
      <c r="AF206" s="7">
        <f t="shared" si="251"/>
        <v>-1.7231982223192329E-3</v>
      </c>
      <c r="AG206" s="7">
        <f t="shared" si="241"/>
        <v>1.0316693975345819E-3</v>
      </c>
      <c r="AH206" s="7">
        <f t="shared" si="242"/>
        <v>2.392984226911845E-2</v>
      </c>
      <c r="AI206" s="9">
        <f t="shared" si="243"/>
        <v>1.2742242033439519E-4</v>
      </c>
      <c r="AJ206" s="9">
        <f t="shared" si="244"/>
        <v>-2.6669078489024528E-2</v>
      </c>
      <c r="AK206" s="9">
        <f t="shared" si="245"/>
        <v>2.3104304802773659E-2</v>
      </c>
      <c r="AL206" s="10">
        <f t="shared" si="246"/>
        <v>8.319896446071489E-3</v>
      </c>
      <c r="AM206" s="10">
        <f t="shared" si="247"/>
        <v>2.3849598991904832E-2</v>
      </c>
      <c r="AN206" s="10">
        <f t="shared" si="248"/>
        <v>2.1874236826055698E-2</v>
      </c>
      <c r="AO206" s="13">
        <f t="shared" si="249"/>
        <v>6.5393102752286988E-3</v>
      </c>
      <c r="AQ206" s="31">
        <f t="shared" si="324"/>
        <v>4.5102002020882157</v>
      </c>
      <c r="AR206" s="31">
        <f t="shared" si="324"/>
        <v>2.302044459181428</v>
      </c>
      <c r="AS206" s="31">
        <f t="shared" si="324"/>
        <v>0.69879969260280339</v>
      </c>
      <c r="AT206" s="32">
        <f t="shared" si="324"/>
        <v>6.2006022939988323</v>
      </c>
      <c r="AU206" s="32">
        <f t="shared" si="324"/>
        <v>2.5922333501724584</v>
      </c>
      <c r="AV206" s="32">
        <f t="shared" si="324"/>
        <v>3.2379784287404232</v>
      </c>
      <c r="AW206" s="33">
        <f t="shared" si="324"/>
        <v>4.4352346240464087</v>
      </c>
      <c r="AX206" s="33">
        <f t="shared" si="324"/>
        <v>3.0845832492189671</v>
      </c>
      <c r="AY206" s="33">
        <f t="shared" si="324"/>
        <v>2.0181582537597285</v>
      </c>
      <c r="AZ206" s="34">
        <f t="shared" si="324"/>
        <v>3.9336874821395513</v>
      </c>
      <c r="BB206" s="31">
        <f>MAX(AQ$17:AQ206)</f>
        <v>4.9504939774001366</v>
      </c>
      <c r="BC206" s="31">
        <f>MAX(AR$17:AR206)</f>
        <v>3.819347326307017</v>
      </c>
      <c r="BD206" s="31">
        <f>MAX(AS$17:AS206)</f>
        <v>1.2376229712026849</v>
      </c>
      <c r="BE206" s="32">
        <f>MAX(AT$17:AT206)</f>
        <v>6.4997810550172836</v>
      </c>
      <c r="BF206" s="32">
        <f>MAX(AU$17:AU206)</f>
        <v>2.7666870309073568</v>
      </c>
      <c r="BG206" s="32">
        <f>MAX(AV$17:AV206)</f>
        <v>3.7272933833751036</v>
      </c>
      <c r="BH206" s="33">
        <f>MAX(AW$17:AW206)</f>
        <v>4.7544068934167285</v>
      </c>
      <c r="BI206" s="33">
        <f>MAX(AX$17:AX206)</f>
        <v>3.2202177446998625</v>
      </c>
      <c r="BJ206" s="33">
        <f>MAX(AY$17:AY206)</f>
        <v>2.2901756364961772</v>
      </c>
      <c r="BK206" s="34">
        <f>MAX(AZ$17:AZ206)</f>
        <v>4.2628821861613586</v>
      </c>
      <c r="BM206" s="7">
        <f t="shared" si="276"/>
        <v>8.8939361874176268E-2</v>
      </c>
      <c r="BN206" s="7">
        <f t="shared" si="276"/>
        <v>0.39726757937793822</v>
      </c>
      <c r="BO206" s="7">
        <f t="shared" si="276"/>
        <v>0.43536948742658615</v>
      </c>
      <c r="BP206" s="9">
        <f t="shared" si="276"/>
        <v>4.6029052130534535E-2</v>
      </c>
      <c r="BQ206" s="9">
        <f t="shared" si="276"/>
        <v>6.3055083132292328E-2</v>
      </c>
      <c r="BR206" s="9">
        <f t="shared" ref="BR206:BV238" si="338">(BG206-AV206)/BG206</f>
        <v>0.1312788944431309</v>
      </c>
      <c r="BS206" s="10">
        <f t="shared" si="338"/>
        <v>6.7131879228146674E-2</v>
      </c>
      <c r="BT206" s="10">
        <f t="shared" si="338"/>
        <v>4.2119665884127085E-2</v>
      </c>
      <c r="BU206" s="10">
        <f t="shared" si="338"/>
        <v>0.1187757735265309</v>
      </c>
      <c r="BV206" s="13">
        <f t="shared" si="338"/>
        <v>7.7223505047940497E-2</v>
      </c>
      <c r="BX206" s="72">
        <f t="shared" si="280"/>
        <v>-5.5925741958765644E-3</v>
      </c>
      <c r="BY206" s="72">
        <f t="shared" si="280"/>
        <v>0</v>
      </c>
      <c r="BZ206" s="72">
        <f t="shared" si="280"/>
        <v>1.3686617686520014E-2</v>
      </c>
      <c r="CA206" s="9">
        <f t="shared" si="280"/>
        <v>1.5926007449213206E-3</v>
      </c>
      <c r="CB206" s="9">
        <f t="shared" si="280"/>
        <v>-2.17165707555E-2</v>
      </c>
      <c r="CC206" s="9">
        <f t="shared" si="277"/>
        <v>2.0000459360265811E-3</v>
      </c>
      <c r="CD206" s="10">
        <f t="shared" si="277"/>
        <v>2.5458664310531874E-3</v>
      </c>
      <c r="CE206" s="10">
        <f t="shared" si="277"/>
        <v>2.7783597239333484E-3</v>
      </c>
      <c r="CF206" s="10">
        <f t="shared" si="277"/>
        <v>3.2745128816970182E-3</v>
      </c>
      <c r="CG206" s="13">
        <f t="shared" si="277"/>
        <v>6.0718680320637252E-4</v>
      </c>
      <c r="CI206" s="31">
        <f t="shared" si="325"/>
        <v>4.1494621383121277</v>
      </c>
      <c r="CJ206" s="31">
        <f t="shared" si="325"/>
        <v>2.1899176646390619</v>
      </c>
      <c r="CK206" s="31">
        <f t="shared" si="325"/>
        <v>1.1481184876663091</v>
      </c>
      <c r="CL206" s="32">
        <f t="shared" si="325"/>
        <v>5.1626121580200852</v>
      </c>
      <c r="CM206" s="32">
        <f t="shared" si="325"/>
        <v>2.2231555117725614</v>
      </c>
      <c r="CN206" s="32">
        <f t="shared" si="325"/>
        <v>4.087442896515685</v>
      </c>
      <c r="CO206" s="33">
        <f t="shared" si="325"/>
        <v>3.8890846713616551</v>
      </c>
      <c r="CP206" s="33">
        <f t="shared" si="325"/>
        <v>2.5152781093121788</v>
      </c>
      <c r="CQ206" s="33">
        <f t="shared" si="325"/>
        <v>1.8029530751624037</v>
      </c>
      <c r="CR206" s="34">
        <f t="shared" si="325"/>
        <v>3.639536150617853</v>
      </c>
      <c r="CT206" s="31">
        <f>MAX(CI$17:CI206)</f>
        <v>4.7029262147609536</v>
      </c>
      <c r="CU206" s="31">
        <f>MAX(CJ$17:CJ206)</f>
        <v>3.819347326307017</v>
      </c>
      <c r="CV206" s="31">
        <f>MAX(CK$17:CK206)</f>
        <v>1.3129890917897336</v>
      </c>
      <c r="CW206" s="32">
        <f>MAX(CL$17:CL206)</f>
        <v>5.5957403909297732</v>
      </c>
      <c r="CX206" s="32">
        <f>MAX(CM$17:CM206)</f>
        <v>2.3535582292448618</v>
      </c>
      <c r="CY206" s="32">
        <f>MAX(CN$17:CN206)</f>
        <v>4.8904609441356381</v>
      </c>
      <c r="CZ206" s="33">
        <f>MAX(CO$17:CO206)</f>
        <v>4.3601494461324082</v>
      </c>
      <c r="DA206" s="33">
        <f>MAX(CP$17:CP206)</f>
        <v>3.1865446500418209</v>
      </c>
      <c r="DB206" s="33">
        <f>MAX(CQ$17:CQ206)</f>
        <v>2.2616049847636823</v>
      </c>
      <c r="DC206" s="34">
        <f>MAX(CR$17:CR206)</f>
        <v>4.1662967426215163</v>
      </c>
      <c r="DE206" s="7">
        <f t="shared" si="278"/>
        <v>0.11768504356110934</v>
      </c>
      <c r="DF206" s="7">
        <f t="shared" si="278"/>
        <v>0.42662515934194301</v>
      </c>
      <c r="DG206" s="7">
        <f t="shared" si="278"/>
        <v>0.12556890621131481</v>
      </c>
      <c r="DH206" s="9">
        <f t="shared" si="278"/>
        <v>7.7403203624627145E-2</v>
      </c>
      <c r="DI206" s="9">
        <f t="shared" si="278"/>
        <v>5.5406624680851863E-2</v>
      </c>
      <c r="DJ206" s="9">
        <f t="shared" ref="DJ206:DN238" si="339">(CY206-CN206)/CY206</f>
        <v>0.16420089165273605</v>
      </c>
      <c r="DK206" s="10">
        <f t="shared" si="339"/>
        <v>0.1080386763322075</v>
      </c>
      <c r="DL206" s="10">
        <f t="shared" si="339"/>
        <v>0.21065656202897776</v>
      </c>
      <c r="DM206" s="10">
        <f t="shared" si="339"/>
        <v>0.20279930080239178</v>
      </c>
      <c r="DN206" s="13">
        <f t="shared" si="339"/>
        <v>0.12643376709461535</v>
      </c>
      <c r="DP206" s="31">
        <f t="shared" si="252"/>
        <v>0.55439701934120145</v>
      </c>
      <c r="DQ206" s="31">
        <f t="shared" si="253"/>
        <v>0</v>
      </c>
      <c r="DR206" s="31">
        <f t="shared" si="254"/>
        <v>0.31085866256663069</v>
      </c>
      <c r="DS206" s="32">
        <f t="shared" si="255"/>
        <v>1</v>
      </c>
      <c r="DT206" s="32">
        <f t="shared" si="256"/>
        <v>0.94853371227157668</v>
      </c>
      <c r="DU206" s="32">
        <f t="shared" si="257"/>
        <v>0.2451488860708412</v>
      </c>
      <c r="DV206" s="33">
        <f t="shared" si="258"/>
        <v>0.68914506885804239</v>
      </c>
      <c r="DW206" s="33">
        <f t="shared" si="259"/>
        <v>0.16552718071573061</v>
      </c>
      <c r="DX206" s="33">
        <f t="shared" si="260"/>
        <v>0.18266073047874737</v>
      </c>
      <c r="DY206" s="34">
        <f t="shared" si="261"/>
        <v>0.56224141329973987</v>
      </c>
      <c r="EA206" s="72">
        <f t="shared" ref="EA206:EJ206" si="340">STDEV(U194:U205)*SQRT(12)</f>
        <v>0.10961756652031207</v>
      </c>
      <c r="EB206" s="72">
        <f t="shared" si="340"/>
        <v>0.4158353177010865</v>
      </c>
      <c r="EC206" s="72">
        <f t="shared" si="340"/>
        <v>0.18704223150641322</v>
      </c>
      <c r="ED206" s="74">
        <f t="shared" si="340"/>
        <v>7.1928689495880979E-2</v>
      </c>
      <c r="EE206" s="74">
        <f t="shared" si="340"/>
        <v>8.5954904977630739E-2</v>
      </c>
      <c r="EF206" s="74">
        <f t="shared" si="340"/>
        <v>0.18464848107042697</v>
      </c>
      <c r="EG206" s="75">
        <f t="shared" si="340"/>
        <v>9.2849982943787032E-2</v>
      </c>
      <c r="EH206" s="75">
        <f t="shared" si="340"/>
        <v>0.17991695298360469</v>
      </c>
      <c r="EI206" s="75">
        <f t="shared" si="340"/>
        <v>0.17737930304422592</v>
      </c>
      <c r="EJ206" s="76">
        <f t="shared" si="340"/>
        <v>0.10290136870017062</v>
      </c>
    </row>
    <row r="207" spans="1:140" x14ac:dyDescent="0.25">
      <c r="A207" s="3">
        <v>40147</v>
      </c>
      <c r="B207" s="4"/>
      <c r="C207" s="22">
        <v>0</v>
      </c>
      <c r="D207" s="22"/>
      <c r="E207" s="22">
        <v>5.7400000000000007E-2</v>
      </c>
      <c r="F207" s="22">
        <v>-2.8399999999999998E-2</v>
      </c>
      <c r="G207" s="22">
        <v>1.3000000000000002E-3</v>
      </c>
      <c r="H207" s="22">
        <v>3.5999999999999999E-3</v>
      </c>
      <c r="J207" s="7">
        <v>1.9165084658000001E-2</v>
      </c>
      <c r="K207" s="7">
        <v>7.3982382090699995E-4</v>
      </c>
      <c r="L207" s="7">
        <v>-2.9965565238400001E-2</v>
      </c>
      <c r="M207" s="9">
        <v>3.5191208167599998E-2</v>
      </c>
      <c r="N207" s="9">
        <v>4.9428654992500001E-2</v>
      </c>
      <c r="O207" s="9">
        <v>1.36547088255E-2</v>
      </c>
      <c r="P207" s="10">
        <v>2.16181406737E-2</v>
      </c>
      <c r="Q207" s="10">
        <v>8.0254268849400002E-3</v>
      </c>
      <c r="R207" s="10">
        <v>1.7099534679400001E-2</v>
      </c>
      <c r="S207" s="13">
        <v>2.1036304936700001E-2</v>
      </c>
      <c r="T207" s="27"/>
      <c r="U207" s="7">
        <f t="shared" si="327"/>
        <v>1.9165084658000001E-2</v>
      </c>
      <c r="V207" s="7">
        <f t="shared" si="327"/>
        <v>7.3982382090699995E-4</v>
      </c>
      <c r="W207" s="7">
        <f t="shared" si="327"/>
        <v>-2.9965565238400001E-2</v>
      </c>
      <c r="X207" s="9">
        <f t="shared" si="327"/>
        <v>3.5191208167599998E-2</v>
      </c>
      <c r="Y207" s="9">
        <f t="shared" si="327"/>
        <v>4.9428654992500001E-2</v>
      </c>
      <c r="Z207" s="9">
        <f t="shared" si="323"/>
        <v>1.36547088255E-2</v>
      </c>
      <c r="AA207" s="10">
        <f t="shared" si="323"/>
        <v>2.16181406737E-2</v>
      </c>
      <c r="AB207" s="10">
        <f t="shared" si="323"/>
        <v>8.0254268849400002E-3</v>
      </c>
      <c r="AC207" s="10">
        <f t="shared" si="323"/>
        <v>1.7099534679400001E-2</v>
      </c>
      <c r="AD207" s="13">
        <f t="shared" si="323"/>
        <v>2.1036304936700001E-2</v>
      </c>
      <c r="AF207" s="7">
        <f t="shared" si="251"/>
        <v>-9.8797225605277289E-3</v>
      </c>
      <c r="AG207" s="7">
        <f t="shared" si="241"/>
        <v>-1.1146851213862431E-2</v>
      </c>
      <c r="AH207" s="7">
        <f t="shared" si="242"/>
        <v>1.9596120795367794E-2</v>
      </c>
      <c r="AI207" s="9">
        <f t="shared" si="243"/>
        <v>2.021554853803318E-2</v>
      </c>
      <c r="AJ207" s="9">
        <f t="shared" si="244"/>
        <v>5.0577027655104426E-2</v>
      </c>
      <c r="AK207" s="9">
        <f t="shared" si="245"/>
        <v>-1.893234803778766E-2</v>
      </c>
      <c r="AL207" s="10">
        <f t="shared" si="246"/>
        <v>2.998976677665726E-3</v>
      </c>
      <c r="AM207" s="10">
        <f t="shared" si="247"/>
        <v>-4.6539810967997502E-3</v>
      </c>
      <c r="AN207" s="10">
        <f t="shared" si="248"/>
        <v>8.5666631011382648E-3</v>
      </c>
      <c r="AO207" s="13">
        <f t="shared" si="249"/>
        <v>1.3192952556504225E-3</v>
      </c>
      <c r="AQ207" s="31">
        <f t="shared" si="324"/>
        <v>4.5966385707857649</v>
      </c>
      <c r="AR207" s="31">
        <f t="shared" si="324"/>
        <v>2.3037475665091174</v>
      </c>
      <c r="AS207" s="31">
        <f t="shared" si="324"/>
        <v>0.67785976482554022</v>
      </c>
      <c r="AT207" s="32">
        <f t="shared" si="324"/>
        <v>6.4188089800914438</v>
      </c>
      <c r="AU207" s="32">
        <f t="shared" si="324"/>
        <v>2.7203639580981855</v>
      </c>
      <c r="AV207" s="32">
        <f t="shared" si="324"/>
        <v>3.2821920813681236</v>
      </c>
      <c r="AW207" s="33">
        <f t="shared" si="324"/>
        <v>4.5311161500699084</v>
      </c>
      <c r="AX207" s="33">
        <f t="shared" si="324"/>
        <v>3.1093383465560844</v>
      </c>
      <c r="AY207" s="33">
        <f t="shared" si="324"/>
        <v>2.0526678208084106</v>
      </c>
      <c r="AZ207" s="34">
        <f t="shared" si="324"/>
        <v>4.0164377315395186</v>
      </c>
      <c r="BB207" s="31">
        <f>MAX(AQ$17:AQ207)</f>
        <v>4.9504939774001366</v>
      </c>
      <c r="BC207" s="31">
        <f>MAX(AR$17:AR207)</f>
        <v>3.819347326307017</v>
      </c>
      <c r="BD207" s="31">
        <f>MAX(AS$17:AS207)</f>
        <v>1.2376229712026849</v>
      </c>
      <c r="BE207" s="32">
        <f>MAX(AT$17:AT207)</f>
        <v>6.4997810550172836</v>
      </c>
      <c r="BF207" s="32">
        <f>MAX(AU$17:AU207)</f>
        <v>2.7666870309073568</v>
      </c>
      <c r="BG207" s="32">
        <f>MAX(AV$17:AV207)</f>
        <v>3.7272933833751036</v>
      </c>
      <c r="BH207" s="33">
        <f>MAX(AW$17:AW207)</f>
        <v>4.7544068934167285</v>
      </c>
      <c r="BI207" s="33">
        <f>MAX(AX$17:AX207)</f>
        <v>3.2202177446998625</v>
      </c>
      <c r="BJ207" s="33">
        <f>MAX(AY$17:AY207)</f>
        <v>2.2901756364961772</v>
      </c>
      <c r="BK207" s="34">
        <f>MAX(AZ$17:AZ207)</f>
        <v>4.2628821861613586</v>
      </c>
      <c r="BM207" s="7">
        <f t="shared" ref="BM207:BQ238" si="341">(BB207-AQ207)/BB207</f>
        <v>7.1478807615923387E-2</v>
      </c>
      <c r="BN207" s="7">
        <f t="shared" si="341"/>
        <v>0.39682166357552912</v>
      </c>
      <c r="BO207" s="7">
        <f t="shared" si="341"/>
        <v>0.45228895988669604</v>
      </c>
      <c r="BP207" s="9">
        <f t="shared" si="341"/>
        <v>1.245766191821741E-2</v>
      </c>
      <c r="BQ207" s="9">
        <f t="shared" si="341"/>
        <v>1.6743156089461711E-2</v>
      </c>
      <c r="BR207" s="9">
        <f t="shared" si="338"/>
        <v>0.11941676069618543</v>
      </c>
      <c r="BS207" s="10">
        <f t="shared" si="338"/>
        <v>4.6965004963290681E-2</v>
      </c>
      <c r="BT207" s="10">
        <f t="shared" si="338"/>
        <v>3.4432267298158292E-2</v>
      </c>
      <c r="BU207" s="10">
        <f t="shared" si="338"/>
        <v>0.10370724930562025</v>
      </c>
      <c r="BV207" s="13">
        <f t="shared" si="338"/>
        <v>5.7811697311709764E-2</v>
      </c>
      <c r="BX207" s="72">
        <f t="shared" si="280"/>
        <v>1.0625065809816989E-2</v>
      </c>
      <c r="BY207" s="72">
        <f t="shared" si="280"/>
        <v>0</v>
      </c>
      <c r="BZ207" s="72">
        <f t="shared" si="280"/>
        <v>-9.3150555330621439E-3</v>
      </c>
      <c r="CA207" s="9">
        <f t="shared" si="280"/>
        <v>3.5191208167599998E-2</v>
      </c>
      <c r="CB207" s="9">
        <f t="shared" si="280"/>
        <v>4.6884745612627031E-2</v>
      </c>
      <c r="CC207" s="9">
        <f t="shared" ref="CC207:CG238" si="342">Z207*DU206+$C207</f>
        <v>3.3474366581930093E-3</v>
      </c>
      <c r="CD207" s="10">
        <f t="shared" si="342"/>
        <v>1.4898035043159834E-2</v>
      </c>
      <c r="CE207" s="10">
        <f t="shared" si="342"/>
        <v>1.3284262863043463E-3</v>
      </c>
      <c r="CF207" s="10">
        <f t="shared" si="342"/>
        <v>3.1234134953858775E-3</v>
      </c>
      <c r="CG207" s="13">
        <f t="shared" si="342"/>
        <v>1.1827481818214504E-2</v>
      </c>
      <c r="CI207" s="31">
        <f t="shared" si="325"/>
        <v>4.1935504466070386</v>
      </c>
      <c r="CJ207" s="31">
        <f t="shared" si="325"/>
        <v>2.1899176646390619</v>
      </c>
      <c r="CK207" s="31">
        <f t="shared" si="325"/>
        <v>1.1374237001951621</v>
      </c>
      <c r="CL207" s="32">
        <f t="shared" si="325"/>
        <v>5.3442907171615532</v>
      </c>
      <c r="CM207" s="32">
        <f t="shared" si="325"/>
        <v>2.3273875923993277</v>
      </c>
      <c r="CN207" s="32">
        <f t="shared" si="325"/>
        <v>4.1011253527057523</v>
      </c>
      <c r="CO207" s="33">
        <f t="shared" si="325"/>
        <v>3.9470243910814165</v>
      </c>
      <c r="CP207" s="33">
        <f t="shared" si="325"/>
        <v>2.5186194708699547</v>
      </c>
      <c r="CQ207" s="33">
        <f t="shared" si="325"/>
        <v>1.8085844431289135</v>
      </c>
      <c r="CR207" s="34">
        <f t="shared" si="325"/>
        <v>3.6825826982660197</v>
      </c>
      <c r="CT207" s="31">
        <f>MAX(CI$17:CI207)</f>
        <v>4.7029262147609536</v>
      </c>
      <c r="CU207" s="31">
        <f>MAX(CJ$17:CJ207)</f>
        <v>3.819347326307017</v>
      </c>
      <c r="CV207" s="31">
        <f>MAX(CK$17:CK207)</f>
        <v>1.3129890917897336</v>
      </c>
      <c r="CW207" s="32">
        <f>MAX(CL$17:CL207)</f>
        <v>5.5957403909297732</v>
      </c>
      <c r="CX207" s="32">
        <f>MAX(CM$17:CM207)</f>
        <v>2.3535582292448618</v>
      </c>
      <c r="CY207" s="32">
        <f>MAX(CN$17:CN207)</f>
        <v>4.8904609441356381</v>
      </c>
      <c r="CZ207" s="33">
        <f>MAX(CO$17:CO207)</f>
        <v>4.3601494461324082</v>
      </c>
      <c r="DA207" s="33">
        <f>MAX(CP$17:CP207)</f>
        <v>3.1865446500418209</v>
      </c>
      <c r="DB207" s="33">
        <f>MAX(CQ$17:CQ207)</f>
        <v>2.2616049847636823</v>
      </c>
      <c r="DC207" s="34">
        <f>MAX(CR$17:CR207)</f>
        <v>4.1662967426215163</v>
      </c>
      <c r="DE207" s="7">
        <f t="shared" ref="DE207:DI238" si="343">(CT207-CI207)/CT207</f>
        <v>0.10831038908396019</v>
      </c>
      <c r="DF207" s="7">
        <f t="shared" si="343"/>
        <v>0.42662515934194301</v>
      </c>
      <c r="DG207" s="7">
        <f t="shared" si="343"/>
        <v>0.13371428040979264</v>
      </c>
      <c r="DH207" s="9">
        <f t="shared" si="343"/>
        <v>4.4935907708620437E-2</v>
      </c>
      <c r="DI207" s="9">
        <f t="shared" si="343"/>
        <v>1.1119604571640851E-2</v>
      </c>
      <c r="DJ207" s="9">
        <f t="shared" si="339"/>
        <v>0.16140310707856936</v>
      </c>
      <c r="DK207" s="10">
        <f t="shared" si="339"/>
        <v>9.4750205275061575E-2</v>
      </c>
      <c r="DL207" s="10">
        <f t="shared" si="339"/>
        <v>0.20960797745705528</v>
      </c>
      <c r="DM207" s="10">
        <f t="shared" si="339"/>
        <v>0.20030931337998684</v>
      </c>
      <c r="DN207" s="13">
        <f t="shared" si="339"/>
        <v>0.11610167835792085</v>
      </c>
      <c r="DP207" s="31">
        <f t="shared" si="252"/>
        <v>0.87816958971019132</v>
      </c>
      <c r="DQ207" s="31">
        <f t="shared" si="253"/>
        <v>0</v>
      </c>
      <c r="DR207" s="31">
        <f t="shared" si="254"/>
        <v>0.34335317754805256</v>
      </c>
      <c r="DS207" s="32">
        <f t="shared" si="255"/>
        <v>1</v>
      </c>
      <c r="DT207" s="32">
        <f t="shared" si="256"/>
        <v>1</v>
      </c>
      <c r="DU207" s="32">
        <f t="shared" si="257"/>
        <v>0.46576757012479947</v>
      </c>
      <c r="DV207" s="33">
        <f t="shared" si="258"/>
        <v>0.96554674092967341</v>
      </c>
      <c r="DW207" s="33">
        <f t="shared" si="259"/>
        <v>0.33056185626191725</v>
      </c>
      <c r="DX207" s="33">
        <f t="shared" si="260"/>
        <v>0.37267675130809508</v>
      </c>
      <c r="DY207" s="34">
        <f t="shared" si="261"/>
        <v>0.8374586777928118</v>
      </c>
      <c r="EA207" s="72">
        <f t="shared" ref="EA207:EJ207" si="344">STDEV(U195:U206)*SQRT(12)</f>
        <v>7.2761044928804752E-2</v>
      </c>
      <c r="EB207" s="72">
        <f t="shared" si="344"/>
        <v>0.41660059299138441</v>
      </c>
      <c r="EC207" s="72">
        <f t="shared" si="344"/>
        <v>0.16143311558250692</v>
      </c>
      <c r="ED207" s="74">
        <f t="shared" si="344"/>
        <v>3.6628761032600085E-2</v>
      </c>
      <c r="EE207" s="74">
        <f t="shared" si="344"/>
        <v>7.5093228935555714E-2</v>
      </c>
      <c r="EF207" s="74">
        <f t="shared" si="344"/>
        <v>9.9188881473145127E-2</v>
      </c>
      <c r="EG207" s="75">
        <f t="shared" si="344"/>
        <v>7.0857883250448811E-2</v>
      </c>
      <c r="EH207" s="75">
        <f t="shared" si="344"/>
        <v>9.1149881966744048E-2</v>
      </c>
      <c r="EI207" s="75">
        <f t="shared" si="344"/>
        <v>8.9166358665249815E-2</v>
      </c>
      <c r="EJ207" s="76">
        <f t="shared" si="344"/>
        <v>7.3196973382518654E-2</v>
      </c>
    </row>
    <row r="208" spans="1:140" x14ac:dyDescent="0.25">
      <c r="A208" s="3">
        <v>40178</v>
      </c>
      <c r="B208" s="4"/>
      <c r="C208" s="22">
        <v>1E-4</v>
      </c>
      <c r="D208" s="22"/>
      <c r="E208" s="22">
        <v>2.9100000000000001E-2</v>
      </c>
      <c r="F208" s="22">
        <v>5.8900000000000001E-2</v>
      </c>
      <c r="G208" s="22">
        <v>7.3000000000000001E-3</v>
      </c>
      <c r="H208" s="22">
        <v>2.8900000000000002E-2</v>
      </c>
      <c r="J208" s="7">
        <v>1.6912409776899999E-2</v>
      </c>
      <c r="K208" s="7">
        <v>-8.7529394004299994E-3</v>
      </c>
      <c r="L208" s="7">
        <v>-4.2648733589000003E-2</v>
      </c>
      <c r="M208" s="9">
        <v>-1.4292234263300001E-2</v>
      </c>
      <c r="N208" s="9">
        <v>-5.0024842346500002E-2</v>
      </c>
      <c r="O208" s="9">
        <v>1.9741008194100001E-2</v>
      </c>
      <c r="P208" s="10">
        <v>2.2806734954099999E-2</v>
      </c>
      <c r="Q208" s="10">
        <v>2.2218747163799998E-2</v>
      </c>
      <c r="R208" s="10">
        <v>7.5795806435200001E-3</v>
      </c>
      <c r="S208" s="13">
        <v>8.8142952871400008E-3</v>
      </c>
      <c r="T208" s="27"/>
      <c r="U208" s="7">
        <f t="shared" si="327"/>
        <v>1.68124097769E-2</v>
      </c>
      <c r="V208" s="7">
        <f t="shared" si="327"/>
        <v>-8.8529394004299988E-3</v>
      </c>
      <c r="W208" s="7">
        <f t="shared" si="327"/>
        <v>-4.2748733589000006E-2</v>
      </c>
      <c r="X208" s="9">
        <f t="shared" si="327"/>
        <v>-1.43922342633E-2</v>
      </c>
      <c r="Y208" s="9">
        <f t="shared" si="327"/>
        <v>-5.0124842346500005E-2</v>
      </c>
      <c r="Z208" s="9">
        <f t="shared" si="323"/>
        <v>1.9641008194100001E-2</v>
      </c>
      <c r="AA208" s="10">
        <f t="shared" si="323"/>
        <v>2.27067349541E-2</v>
      </c>
      <c r="AB208" s="10">
        <f t="shared" si="323"/>
        <v>2.2118747163799999E-2</v>
      </c>
      <c r="AC208" s="10">
        <f t="shared" si="323"/>
        <v>7.4795806435199999E-3</v>
      </c>
      <c r="AD208" s="13">
        <f t="shared" si="323"/>
        <v>8.7142952871400014E-3</v>
      </c>
      <c r="AF208" s="7">
        <f t="shared" si="251"/>
        <v>7.7619988466143958E-4</v>
      </c>
      <c r="AG208" s="7">
        <f t="shared" si="241"/>
        <v>-1.5322582484622009E-2</v>
      </c>
      <c r="AH208" s="7">
        <f t="shared" si="242"/>
        <v>-1.7427842871525184E-2</v>
      </c>
      <c r="AI208" s="9">
        <f t="shared" si="243"/>
        <v>-2.5084295478223002E-2</v>
      </c>
      <c r="AJ208" s="9">
        <f t="shared" si="244"/>
        <v>-5.0988764732968414E-2</v>
      </c>
      <c r="AK208" s="9">
        <f t="shared" si="245"/>
        <v>2.454618834912034E-3</v>
      </c>
      <c r="AL208" s="10">
        <f t="shared" si="246"/>
        <v>1.155069468793201E-2</v>
      </c>
      <c r="AM208" s="10">
        <f t="shared" si="247"/>
        <v>1.4355520300222973E-2</v>
      </c>
      <c r="AN208" s="10">
        <f t="shared" si="248"/>
        <v>2.5732750543686761E-3</v>
      </c>
      <c r="AO208" s="13">
        <f t="shared" si="249"/>
        <v>-2.7566156654896794E-3</v>
      </c>
      <c r="AQ208" s="31">
        <f t="shared" si="324"/>
        <v>4.6743788058911981</v>
      </c>
      <c r="AR208" s="31">
        <f t="shared" si="324"/>
        <v>2.2835830036655751</v>
      </c>
      <c r="AS208" s="31">
        <f t="shared" si="324"/>
        <v>0.6489499043047936</v>
      </c>
      <c r="AT208" s="32">
        <f t="shared" si="324"/>
        <v>6.3270698584566034</v>
      </c>
      <c r="AU208" s="32">
        <f t="shared" si="324"/>
        <v>2.5842781799692234</v>
      </c>
      <c r="AV208" s="32">
        <f t="shared" si="324"/>
        <v>3.3469858621410222</v>
      </c>
      <c r="AW208" s="33">
        <f t="shared" si="324"/>
        <v>4.6344561151507948</v>
      </c>
      <c r="AX208" s="33">
        <f t="shared" si="324"/>
        <v>3.1784239491249222</v>
      </c>
      <c r="AY208" s="33">
        <f t="shared" si="324"/>
        <v>2.0682261820905863</v>
      </c>
      <c r="AZ208" s="34">
        <f t="shared" si="324"/>
        <v>4.051839799707718</v>
      </c>
      <c r="BB208" s="31">
        <f>MAX(AQ$17:AQ208)</f>
        <v>4.9504939774001366</v>
      </c>
      <c r="BC208" s="31">
        <f>MAX(AR$17:AR208)</f>
        <v>3.819347326307017</v>
      </c>
      <c r="BD208" s="31">
        <f>MAX(AS$17:AS208)</f>
        <v>1.2376229712026849</v>
      </c>
      <c r="BE208" s="32">
        <f>MAX(AT$17:AT208)</f>
        <v>6.4997810550172836</v>
      </c>
      <c r="BF208" s="32">
        <f>MAX(AU$17:AU208)</f>
        <v>2.7666870309073568</v>
      </c>
      <c r="BG208" s="32">
        <f>MAX(AV$17:AV208)</f>
        <v>3.7272933833751036</v>
      </c>
      <c r="BH208" s="33">
        <f>MAX(AW$17:AW208)</f>
        <v>4.7544068934167285</v>
      </c>
      <c r="BI208" s="33">
        <f>MAX(AX$17:AX208)</f>
        <v>3.2202177446998625</v>
      </c>
      <c r="BJ208" s="33">
        <f>MAX(AY$17:AY208)</f>
        <v>2.2901756364961772</v>
      </c>
      <c r="BK208" s="34">
        <f>MAX(AZ$17:AZ208)</f>
        <v>4.2628821861613586</v>
      </c>
      <c r="BM208" s="7">
        <f t="shared" si="341"/>
        <v>5.5775276723787993E-2</v>
      </c>
      <c r="BN208" s="7">
        <f t="shared" si="341"/>
        <v>0.40210124700190464</v>
      </c>
      <c r="BO208" s="7">
        <f t="shared" si="341"/>
        <v>0.47564814212024237</v>
      </c>
      <c r="BP208" s="9">
        <f t="shared" si="341"/>
        <v>2.657184835900922E-2</v>
      </c>
      <c r="BQ208" s="9">
        <f t="shared" si="341"/>
        <v>6.5930424692203435E-2</v>
      </c>
      <c r="BR208" s="9">
        <f t="shared" si="338"/>
        <v>0.10203315975350159</v>
      </c>
      <c r="BS208" s="10">
        <f t="shared" si="338"/>
        <v>2.5229388429506446E-2</v>
      </c>
      <c r="BT208" s="10">
        <f t="shared" si="338"/>
        <v>1.2978561975732387E-2</v>
      </c>
      <c r="BU208" s="10">
        <f t="shared" si="338"/>
        <v>9.6913726121529875E-2</v>
      </c>
      <c r="BV208" s="13">
        <f t="shared" si="338"/>
        <v>4.9506971395726067E-2</v>
      </c>
      <c r="BX208" s="72">
        <f t="shared" ref="BX208:CB238" si="345">U208*DP207+$C208</f>
        <v>1.4864146995819881E-2</v>
      </c>
      <c r="BY208" s="72">
        <f t="shared" si="345"/>
        <v>1E-4</v>
      </c>
      <c r="BZ208" s="72">
        <f t="shared" si="345"/>
        <v>-1.4577913513938317E-2</v>
      </c>
      <c r="CA208" s="9">
        <f t="shared" si="345"/>
        <v>-1.4292234263300001E-2</v>
      </c>
      <c r="CB208" s="9">
        <f t="shared" si="345"/>
        <v>-5.0024842346500002E-2</v>
      </c>
      <c r="CC208" s="9">
        <f t="shared" si="342"/>
        <v>9.2481446613672334E-3</v>
      </c>
      <c r="CD208" s="10">
        <f t="shared" si="342"/>
        <v>2.2024413932085152E-2</v>
      </c>
      <c r="CE208" s="10">
        <f t="shared" si="342"/>
        <v>7.4116141206537452E-3</v>
      </c>
      <c r="CF208" s="10">
        <f t="shared" si="342"/>
        <v>2.8874658153739447E-3</v>
      </c>
      <c r="CG208" s="13">
        <f t="shared" si="342"/>
        <v>7.3978622090643967E-3</v>
      </c>
      <c r="CI208" s="31">
        <f t="shared" si="325"/>
        <v>4.2558839968797919</v>
      </c>
      <c r="CJ208" s="31">
        <f t="shared" si="325"/>
        <v>2.1901366564055258</v>
      </c>
      <c r="CK208" s="31">
        <f t="shared" si="325"/>
        <v>1.1208424358650133</v>
      </c>
      <c r="CL208" s="32">
        <f t="shared" si="325"/>
        <v>5.2679088622607013</v>
      </c>
      <c r="CM208" s="32">
        <f t="shared" si="325"/>
        <v>2.2109603950103511</v>
      </c>
      <c r="CN208" s="32">
        <f t="shared" si="325"/>
        <v>4.1390531532419761</v>
      </c>
      <c r="CO208" s="33">
        <f t="shared" si="325"/>
        <v>4.0339552900706295</v>
      </c>
      <c r="CP208" s="33">
        <f t="shared" si="325"/>
        <v>2.5372865065048078</v>
      </c>
      <c r="CQ208" s="33">
        <f t="shared" si="325"/>
        <v>1.8138066688826653</v>
      </c>
      <c r="CR208" s="34">
        <f t="shared" si="325"/>
        <v>3.7098259376412765</v>
      </c>
      <c r="CT208" s="31">
        <f>MAX(CI$17:CI208)</f>
        <v>4.7029262147609536</v>
      </c>
      <c r="CU208" s="31">
        <f>MAX(CJ$17:CJ208)</f>
        <v>3.819347326307017</v>
      </c>
      <c r="CV208" s="31">
        <f>MAX(CK$17:CK208)</f>
        <v>1.3129890917897336</v>
      </c>
      <c r="CW208" s="32">
        <f>MAX(CL$17:CL208)</f>
        <v>5.5957403909297732</v>
      </c>
      <c r="CX208" s="32">
        <f>MAX(CM$17:CM208)</f>
        <v>2.3535582292448618</v>
      </c>
      <c r="CY208" s="32">
        <f>MAX(CN$17:CN208)</f>
        <v>4.8904609441356381</v>
      </c>
      <c r="CZ208" s="33">
        <f>MAX(CO$17:CO208)</f>
        <v>4.3601494461324082</v>
      </c>
      <c r="DA208" s="33">
        <f>MAX(CP$17:CP208)</f>
        <v>3.1865446500418209</v>
      </c>
      <c r="DB208" s="33">
        <f>MAX(CQ$17:CQ208)</f>
        <v>2.2616049847636823</v>
      </c>
      <c r="DC208" s="34">
        <f>MAX(CR$17:CR208)</f>
        <v>4.1662967426215163</v>
      </c>
      <c r="DE208" s="7">
        <f t="shared" si="343"/>
        <v>9.5056183632658706E-2</v>
      </c>
      <c r="DF208" s="7">
        <f t="shared" si="343"/>
        <v>0.42656782185787723</v>
      </c>
      <c r="DG208" s="7">
        <f t="shared" si="343"/>
        <v>0.14634291870833854</v>
      </c>
      <c r="DH208" s="9">
        <f t="shared" si="343"/>
        <v>5.8585907452114699E-2</v>
      </c>
      <c r="DI208" s="9">
        <f t="shared" si="343"/>
        <v>6.0588190452489088E-2</v>
      </c>
      <c r="DJ208" s="9">
        <f t="shared" si="339"/>
        <v>0.15364764170025882</v>
      </c>
      <c r="DK208" s="10">
        <f t="shared" si="339"/>
        <v>7.4812609084104517E-2</v>
      </c>
      <c r="DL208" s="10">
        <f t="shared" si="339"/>
        <v>0.20374989678192398</v>
      </c>
      <c r="DM208" s="10">
        <f t="shared" si="339"/>
        <v>0.19800023385949866</v>
      </c>
      <c r="DN208" s="13">
        <f t="shared" si="339"/>
        <v>0.10956272036758939</v>
      </c>
      <c r="DP208" s="31">
        <f t="shared" si="252"/>
        <v>1</v>
      </c>
      <c r="DQ208" s="31">
        <f t="shared" si="253"/>
        <v>0</v>
      </c>
      <c r="DR208" s="31">
        <f t="shared" si="254"/>
        <v>0.33298736133390078</v>
      </c>
      <c r="DS208" s="32">
        <f t="shared" si="255"/>
        <v>1</v>
      </c>
      <c r="DT208" s="32">
        <f t="shared" si="256"/>
        <v>0.94027572080877475</v>
      </c>
      <c r="DU208" s="32">
        <f t="shared" si="257"/>
        <v>0.53679604334994058</v>
      </c>
      <c r="DV208" s="33">
        <f t="shared" si="258"/>
        <v>1</v>
      </c>
      <c r="DW208" s="33">
        <f t="shared" si="259"/>
        <v>0.40549077602957939</v>
      </c>
      <c r="DX208" s="33">
        <f t="shared" si="260"/>
        <v>0.71721205858486681</v>
      </c>
      <c r="DY208" s="34">
        <f t="shared" si="261"/>
        <v>1</v>
      </c>
      <c r="EA208" s="72">
        <f t="shared" ref="EA208:EJ208" si="346">STDEV(U196:U207)*SQRT(12)</f>
        <v>6.7164890144662578E-2</v>
      </c>
      <c r="EB208" s="72">
        <f t="shared" si="346"/>
        <v>7.5710394533548719E-2</v>
      </c>
      <c r="EC208" s="72">
        <f t="shared" si="346"/>
        <v>0.15381673013667613</v>
      </c>
      <c r="ED208" s="74">
        <f t="shared" si="346"/>
        <v>4.4613926749566268E-2</v>
      </c>
      <c r="EE208" s="74">
        <f t="shared" si="346"/>
        <v>8.4872909881363201E-2</v>
      </c>
      <c r="EF208" s="74">
        <f t="shared" si="346"/>
        <v>9.0880177001312942E-2</v>
      </c>
      <c r="EG208" s="75">
        <f t="shared" si="346"/>
        <v>5.6256039610231026E-2</v>
      </c>
      <c r="EH208" s="75">
        <f t="shared" si="346"/>
        <v>7.9122312111529466E-2</v>
      </c>
      <c r="EI208" s="75">
        <f t="shared" si="346"/>
        <v>4.7405675406405078E-2</v>
      </c>
      <c r="EJ208" s="76">
        <f t="shared" si="346"/>
        <v>4.9469393375049596E-2</v>
      </c>
    </row>
    <row r="209" spans="1:140" x14ac:dyDescent="0.25">
      <c r="A209" s="3">
        <v>40207</v>
      </c>
      <c r="B209" s="4"/>
      <c r="C209" s="22">
        <v>0</v>
      </c>
      <c r="D209" s="22"/>
      <c r="E209" s="22">
        <v>-3.7100000000000001E-2</v>
      </c>
      <c r="F209" s="22">
        <v>4.3E-3</v>
      </c>
      <c r="G209" s="22">
        <v>5.6999999999999993E-3</v>
      </c>
      <c r="H209" s="22">
        <v>-5.3400000000000003E-2</v>
      </c>
      <c r="J209" s="7">
        <v>-1.49997171087E-2</v>
      </c>
      <c r="K209" s="7">
        <v>9.7344920240399996E-4</v>
      </c>
      <c r="L209" s="7">
        <v>2.6925589416900001E-3</v>
      </c>
      <c r="M209" s="9">
        <v>1.0685406526E-2</v>
      </c>
      <c r="N209" s="9">
        <v>-3.8083128945699998E-2</v>
      </c>
      <c r="O209" s="9">
        <v>-7.6542507635700002E-3</v>
      </c>
      <c r="P209" s="10">
        <v>1.4169899287399999E-2</v>
      </c>
      <c r="Q209" s="10">
        <v>9.7312706297599996E-3</v>
      </c>
      <c r="R209" s="10">
        <v>2.0181334127799998E-2</v>
      </c>
      <c r="S209" s="13">
        <v>1.67465932184E-3</v>
      </c>
      <c r="T209" s="27"/>
      <c r="U209" s="7">
        <f t="shared" si="327"/>
        <v>-1.49997171087E-2</v>
      </c>
      <c r="V209" s="7">
        <f t="shared" si="327"/>
        <v>9.7344920240399996E-4</v>
      </c>
      <c r="W209" s="7">
        <f t="shared" si="327"/>
        <v>2.6925589416900001E-3</v>
      </c>
      <c r="X209" s="9">
        <f t="shared" si="327"/>
        <v>1.0685406526E-2</v>
      </c>
      <c r="Y209" s="9">
        <f t="shared" si="327"/>
        <v>-3.8083128945699998E-2</v>
      </c>
      <c r="Z209" s="9">
        <f t="shared" si="323"/>
        <v>-7.6542507635700002E-3</v>
      </c>
      <c r="AA209" s="10">
        <f t="shared" si="323"/>
        <v>1.4169899287399999E-2</v>
      </c>
      <c r="AB209" s="10">
        <f t="shared" si="323"/>
        <v>9.7312706297599996E-3</v>
      </c>
      <c r="AC209" s="10">
        <f t="shared" si="323"/>
        <v>2.0181334127799998E-2</v>
      </c>
      <c r="AD209" s="13">
        <f t="shared" si="323"/>
        <v>1.67465932184E-3</v>
      </c>
      <c r="AF209" s="7">
        <f t="shared" si="251"/>
        <v>-6.0592194792291436E-4</v>
      </c>
      <c r="AG209" s="7">
        <f t="shared" ref="AG209:AG238" si="347">V209-(K$7/12+K$6*$E209)</f>
        <v>7.1754497623188838E-3</v>
      </c>
      <c r="AH209" s="7">
        <f t="shared" ref="AH209:AH238" si="348">W209-(L$7/12+L$6*$E209)</f>
        <v>-2.8691166946439216E-2</v>
      </c>
      <c r="AI209" s="9">
        <f t="shared" ref="AI209:AI238" si="349">X209-(M$7/12+M$6*$E209)</f>
        <v>1.0013635595508819E-2</v>
      </c>
      <c r="AJ209" s="9">
        <f t="shared" ref="AJ209:AJ238" si="350">Y209-(N$7/12+N$6*$E209)</f>
        <v>-4.3654257418692152E-2</v>
      </c>
      <c r="AK209" s="9">
        <f t="shared" ref="AK209:AK238" si="351">Z209-(O$7/12+O$6*$E209)</f>
        <v>1.1184949586478761E-2</v>
      </c>
      <c r="AL209" s="10">
        <f t="shared" ref="AL209:AL238" si="352">AA209-(P$7/12+P$6*$E209)</f>
        <v>2.0471766827491654E-2</v>
      </c>
      <c r="AM209" s="10">
        <f t="shared" ref="AM209:AM238" si="353">AB209-(Q$7/12+Q$6*$E209)</f>
        <v>1.346808581644348E-2</v>
      </c>
      <c r="AN209" s="10">
        <f t="shared" ref="AN209:AN238" si="354">AC209-(R$7/12+R$6*$E209)</f>
        <v>2.3758373714588932E-2</v>
      </c>
      <c r="AO209" s="13">
        <f t="shared" ref="AO209:AO238" si="355">AD209-(S$7/12+S$6*$E209)</f>
        <v>9.4932089989416719E-3</v>
      </c>
      <c r="AQ209" s="31">
        <f t="shared" si="324"/>
        <v>4.6042644461439277</v>
      </c>
      <c r="AR209" s="31">
        <f t="shared" si="324"/>
        <v>2.2858059557191166</v>
      </c>
      <c r="AS209" s="31">
        <f t="shared" si="324"/>
        <v>0.65069724017233832</v>
      </c>
      <c r="AT209" s="32">
        <f t="shared" si="324"/>
        <v>6.3946771720126137</v>
      </c>
      <c r="AU209" s="32">
        <f t="shared" si="324"/>
        <v>2.4858607808098965</v>
      </c>
      <c r="AV209" s="32">
        <f t="shared" si="324"/>
        <v>3.3213671930500714</v>
      </c>
      <c r="AW209" s="33">
        <f t="shared" si="324"/>
        <v>4.7001258915543564</v>
      </c>
      <c r="AX209" s="33">
        <f t="shared" si="324"/>
        <v>3.2093540527499678</v>
      </c>
      <c r="AY209" s="33">
        <f t="shared" si="324"/>
        <v>2.1099657457232208</v>
      </c>
      <c r="AZ209" s="34">
        <f t="shared" si="324"/>
        <v>4.0586252509989009</v>
      </c>
      <c r="BB209" s="31">
        <f>MAX(AQ$17:AQ209)</f>
        <v>4.9504939774001366</v>
      </c>
      <c r="BC209" s="31">
        <f>MAX(AR$17:AR209)</f>
        <v>3.819347326307017</v>
      </c>
      <c r="BD209" s="31">
        <f>MAX(AS$17:AS209)</f>
        <v>1.2376229712026849</v>
      </c>
      <c r="BE209" s="32">
        <f>MAX(AT$17:AT209)</f>
        <v>6.4997810550172836</v>
      </c>
      <c r="BF209" s="32">
        <f>MAX(AU$17:AU209)</f>
        <v>2.7666870309073568</v>
      </c>
      <c r="BG209" s="32">
        <f>MAX(AV$17:AV209)</f>
        <v>3.7272933833751036</v>
      </c>
      <c r="BH209" s="33">
        <f>MAX(AW$17:AW209)</f>
        <v>4.7544068934167285</v>
      </c>
      <c r="BI209" s="33">
        <f>MAX(AX$17:AX209)</f>
        <v>3.2202177446998625</v>
      </c>
      <c r="BJ209" s="33">
        <f>MAX(AY$17:AY209)</f>
        <v>2.2901756364961772</v>
      </c>
      <c r="BK209" s="34">
        <f>MAX(AZ$17:AZ209)</f>
        <v>4.2628821861613586</v>
      </c>
      <c r="BM209" s="7">
        <f t="shared" si="341"/>
        <v>6.9938380459971625E-2</v>
      </c>
      <c r="BN209" s="7">
        <f t="shared" si="341"/>
        <v>0.40151922293768033</v>
      </c>
      <c r="BO209" s="7">
        <f t="shared" si="341"/>
        <v>0.4742362938367165</v>
      </c>
      <c r="BP209" s="9">
        <f t="shared" si="341"/>
        <v>1.6170372834872437E-2</v>
      </c>
      <c r="BQ209" s="9">
        <f t="shared" si="341"/>
        <v>0.10150271677290551</v>
      </c>
      <c r="BR209" s="9">
        <f t="shared" si="338"/>
        <v>0.10890642312611885</v>
      </c>
      <c r="BS209" s="10">
        <f t="shared" si="338"/>
        <v>1.1416987035235285E-2</v>
      </c>
      <c r="BT209" s="10">
        <f t="shared" si="338"/>
        <v>3.3735892449432243E-3</v>
      </c>
      <c r="BU209" s="10">
        <f t="shared" si="338"/>
        <v>7.8688240282158442E-2</v>
      </c>
      <c r="BV209" s="13">
        <f t="shared" si="338"/>
        <v>4.7915219385029975E-2</v>
      </c>
      <c r="BX209" s="72">
        <f t="shared" si="345"/>
        <v>-1.49997171087E-2</v>
      </c>
      <c r="BY209" s="72">
        <f t="shared" si="345"/>
        <v>0</v>
      </c>
      <c r="BZ209" s="72">
        <f t="shared" si="345"/>
        <v>8.965880972293535E-4</v>
      </c>
      <c r="CA209" s="9">
        <f t="shared" si="345"/>
        <v>1.0685406526E-2</v>
      </c>
      <c r="CB209" s="9">
        <f t="shared" si="345"/>
        <v>-3.5808641520071578E-2</v>
      </c>
      <c r="CC209" s="9">
        <f t="shared" si="342"/>
        <v>-4.1087715246926372E-3</v>
      </c>
      <c r="CD209" s="10">
        <f t="shared" si="342"/>
        <v>1.4169899287399999E-2</v>
      </c>
      <c r="CE209" s="10">
        <f t="shared" si="342"/>
        <v>3.945940479415236E-3</v>
      </c>
      <c r="CF209" s="10">
        <f t="shared" si="342"/>
        <v>1.4474296194788464E-2</v>
      </c>
      <c r="CG209" s="13">
        <f t="shared" si="342"/>
        <v>1.67465932184E-3</v>
      </c>
      <c r="CI209" s="31">
        <f t="shared" si="325"/>
        <v>4.1920469408791519</v>
      </c>
      <c r="CJ209" s="31">
        <f t="shared" si="325"/>
        <v>2.1901366564055258</v>
      </c>
      <c r="CK209" s="31">
        <f t="shared" si="325"/>
        <v>1.1218473698518794</v>
      </c>
      <c r="CL209" s="32">
        <f t="shared" si="325"/>
        <v>5.3241986099958751</v>
      </c>
      <c r="CM209" s="32">
        <f t="shared" si="325"/>
        <v>2.1317889068103497</v>
      </c>
      <c r="CN209" s="32">
        <f t="shared" si="325"/>
        <v>4.1220467295067458</v>
      </c>
      <c r="CO209" s="33">
        <f t="shared" si="325"/>
        <v>4.0911160302608049</v>
      </c>
      <c r="CP209" s="33">
        <f t="shared" si="325"/>
        <v>2.5472984880386993</v>
      </c>
      <c r="CQ209" s="33">
        <f t="shared" si="325"/>
        <v>1.8400602438481557</v>
      </c>
      <c r="CR209" s="34">
        <f t="shared" si="325"/>
        <v>3.7160386322301511</v>
      </c>
      <c r="CT209" s="31">
        <f>MAX(CI$17:CI209)</f>
        <v>4.7029262147609536</v>
      </c>
      <c r="CU209" s="31">
        <f>MAX(CJ$17:CJ209)</f>
        <v>3.819347326307017</v>
      </c>
      <c r="CV209" s="31">
        <f>MAX(CK$17:CK209)</f>
        <v>1.3129890917897336</v>
      </c>
      <c r="CW209" s="32">
        <f>MAX(CL$17:CL209)</f>
        <v>5.5957403909297732</v>
      </c>
      <c r="CX209" s="32">
        <f>MAX(CM$17:CM209)</f>
        <v>2.3535582292448618</v>
      </c>
      <c r="CY209" s="32">
        <f>MAX(CN$17:CN209)</f>
        <v>4.8904609441356381</v>
      </c>
      <c r="CZ209" s="33">
        <f>MAX(CO$17:CO209)</f>
        <v>4.3601494461324082</v>
      </c>
      <c r="DA209" s="33">
        <f>MAX(CP$17:CP209)</f>
        <v>3.1865446500418209</v>
      </c>
      <c r="DB209" s="33">
        <f>MAX(CQ$17:CQ209)</f>
        <v>2.2616049847636823</v>
      </c>
      <c r="DC209" s="34">
        <f>MAX(CR$17:CR209)</f>
        <v>4.1662967426215163</v>
      </c>
      <c r="DE209" s="7">
        <f t="shared" si="343"/>
        <v>0.10863008487743613</v>
      </c>
      <c r="DF209" s="7">
        <f t="shared" si="343"/>
        <v>0.42656782185787723</v>
      </c>
      <c r="DG209" s="7">
        <f t="shared" si="343"/>
        <v>0.14557753993013695</v>
      </c>
      <c r="DH209" s="9">
        <f t="shared" si="343"/>
        <v>4.8526515163935149E-2</v>
      </c>
      <c r="DI209" s="9">
        <f t="shared" si="343"/>
        <v>9.4227251180297622E-2</v>
      </c>
      <c r="DJ209" s="9">
        <f t="shared" si="339"/>
        <v>0.15712511016989736</v>
      </c>
      <c r="DK209" s="10">
        <f t="shared" si="339"/>
        <v>6.1702796932853868E-2</v>
      </c>
      <c r="DL209" s="10">
        <f t="shared" si="339"/>
        <v>0.20060794126789719</v>
      </c>
      <c r="DM209" s="10">
        <f t="shared" si="339"/>
        <v>0.18639185169622993</v>
      </c>
      <c r="DN209" s="13">
        <f t="shared" si="339"/>
        <v>0.10807154127673918</v>
      </c>
      <c r="DP209" s="31">
        <f t="shared" si="252"/>
        <v>0.9522224876993729</v>
      </c>
      <c r="DQ209" s="31">
        <f t="shared" si="253"/>
        <v>0</v>
      </c>
      <c r="DR209" s="31">
        <f t="shared" si="254"/>
        <v>0.33144715896220733</v>
      </c>
      <c r="DS209" s="32">
        <f t="shared" si="255"/>
        <v>1</v>
      </c>
      <c r="DT209" s="32">
        <f t="shared" si="256"/>
        <v>0.72287756177194473</v>
      </c>
      <c r="DU209" s="32">
        <f t="shared" si="257"/>
        <v>0.53882122669149946</v>
      </c>
      <c r="DV209" s="33">
        <f t="shared" si="258"/>
        <v>1</v>
      </c>
      <c r="DW209" s="33">
        <f t="shared" si="259"/>
        <v>0.49915489789126299</v>
      </c>
      <c r="DX209" s="33">
        <f t="shared" si="260"/>
        <v>0.97181396942391929</v>
      </c>
      <c r="DY209" s="34">
        <f t="shared" si="261"/>
        <v>1</v>
      </c>
      <c r="EA209" s="72">
        <f t="shared" ref="EA209:EJ209" si="356">STDEV(U197:U208)*SQRT(12)</f>
        <v>6.6990616721982393E-2</v>
      </c>
      <c r="EB209" s="72">
        <f t="shared" si="356"/>
        <v>7.6878826112406026E-2</v>
      </c>
      <c r="EC209" s="72">
        <f t="shared" si="356"/>
        <v>0.1553012357016168</v>
      </c>
      <c r="ED209" s="74">
        <f t="shared" si="356"/>
        <v>5.1468101706432873E-2</v>
      </c>
      <c r="EE209" s="74">
        <f t="shared" si="356"/>
        <v>9.4885939058754962E-2</v>
      </c>
      <c r="EF209" s="74">
        <f t="shared" si="356"/>
        <v>8.8387318311734617E-2</v>
      </c>
      <c r="EG209" s="75">
        <f t="shared" si="356"/>
        <v>4.9154422202346337E-2</v>
      </c>
      <c r="EH209" s="75">
        <f t="shared" si="356"/>
        <v>6.6373557354638096E-2</v>
      </c>
      <c r="EI209" s="75">
        <f t="shared" si="356"/>
        <v>3.8967728350696493E-2</v>
      </c>
      <c r="EJ209" s="76">
        <f t="shared" si="356"/>
        <v>4.7178815580411738E-2</v>
      </c>
    </row>
    <row r="210" spans="1:140" x14ac:dyDescent="0.25">
      <c r="A210" s="3">
        <v>40235</v>
      </c>
      <c r="B210" s="4"/>
      <c r="C210" s="22">
        <v>0</v>
      </c>
      <c r="D210" s="22"/>
      <c r="E210" s="22">
        <v>3.5299999999999998E-2</v>
      </c>
      <c r="F210" s="22">
        <v>1.3899999999999999E-2</v>
      </c>
      <c r="G210" s="22">
        <v>2.76E-2</v>
      </c>
      <c r="H210" s="22">
        <v>3.6499999999999998E-2</v>
      </c>
      <c r="J210" s="7">
        <v>1.32057030843E-2</v>
      </c>
      <c r="K210" s="7">
        <v>-1.3548123946099999E-2</v>
      </c>
      <c r="L210" s="7">
        <v>-3.2014168737100002E-2</v>
      </c>
      <c r="M210" s="9">
        <v>1.0983192344500001E-2</v>
      </c>
      <c r="N210" s="9">
        <v>1.8081573929400001E-2</v>
      </c>
      <c r="O210" s="9">
        <v>-4.4901119196099999E-3</v>
      </c>
      <c r="P210" s="10">
        <v>4.3626260827599999E-3</v>
      </c>
      <c r="Q210" s="10">
        <v>4.6634984182699997E-3</v>
      </c>
      <c r="R210" s="10">
        <v>7.3105186583600004E-4</v>
      </c>
      <c r="S210" s="13">
        <v>6.80388866284E-3</v>
      </c>
      <c r="T210" s="27"/>
      <c r="U210" s="7">
        <f t="shared" si="327"/>
        <v>1.32057030843E-2</v>
      </c>
      <c r="V210" s="7">
        <f t="shared" si="327"/>
        <v>-1.3548123946099999E-2</v>
      </c>
      <c r="W210" s="7">
        <f t="shared" si="327"/>
        <v>-3.2014168737100002E-2</v>
      </c>
      <c r="X210" s="9">
        <f t="shared" si="327"/>
        <v>1.0983192344500001E-2</v>
      </c>
      <c r="Y210" s="9">
        <f t="shared" si="327"/>
        <v>1.8081573929400001E-2</v>
      </c>
      <c r="Z210" s="9">
        <f t="shared" si="323"/>
        <v>-4.4901119196099999E-3</v>
      </c>
      <c r="AA210" s="10">
        <f t="shared" si="323"/>
        <v>4.3626260827599999E-3</v>
      </c>
      <c r="AB210" s="10">
        <f t="shared" si="323"/>
        <v>4.6634984182699997E-3</v>
      </c>
      <c r="AC210" s="10">
        <f t="shared" si="323"/>
        <v>7.3105186583600004E-4</v>
      </c>
      <c r="AD210" s="13">
        <f t="shared" si="323"/>
        <v>6.80388866284E-3</v>
      </c>
      <c r="AF210" s="7">
        <f t="shared" ref="AF210:AF238" si="357">U210-(J$7/12+J$6*$E210)</f>
        <v>-5.680446858220993E-3</v>
      </c>
      <c r="AG210" s="7">
        <f t="shared" si="347"/>
        <v>-2.1204537280948545E-2</v>
      </c>
      <c r="AH210" s="7">
        <f t="shared" si="348"/>
        <v>-1.3825737453843148E-3</v>
      </c>
      <c r="AI210" s="9">
        <f t="shared" si="349"/>
        <v>-6.4732506020362575E-4</v>
      </c>
      <c r="AJ210" s="9">
        <f t="shared" si="350"/>
        <v>1.7658507702092423E-2</v>
      </c>
      <c r="AK210" s="9">
        <f t="shared" si="351"/>
        <v>-2.5050499106551258E-2</v>
      </c>
      <c r="AL210" s="10">
        <f t="shared" si="352"/>
        <v>-8.4284448238733933E-3</v>
      </c>
      <c r="AM210" s="10">
        <f t="shared" si="353"/>
        <v>-4.1767716584734183E-3</v>
      </c>
      <c r="AN210" s="10">
        <f t="shared" si="354"/>
        <v>-4.9697664135091232E-3</v>
      </c>
      <c r="AO210" s="13">
        <f t="shared" si="355"/>
        <v>-6.4735880889488099E-3</v>
      </c>
      <c r="AQ210" s="31">
        <f t="shared" si="324"/>
        <v>4.6650669953413031</v>
      </c>
      <c r="AR210" s="31">
        <f t="shared" si="324"/>
        <v>2.2548375733143007</v>
      </c>
      <c r="AS210" s="31">
        <f t="shared" si="324"/>
        <v>0.62986570892869576</v>
      </c>
      <c r="AT210" s="32">
        <f t="shared" si="324"/>
        <v>6.4649111413738121</v>
      </c>
      <c r="AU210" s="32">
        <f t="shared" si="324"/>
        <v>2.5308090562963068</v>
      </c>
      <c r="AV210" s="32">
        <f t="shared" si="324"/>
        <v>3.3064538826271557</v>
      </c>
      <c r="AW210" s="33">
        <f t="shared" si="324"/>
        <v>4.7206307833611074</v>
      </c>
      <c r="AX210" s="33">
        <f t="shared" si="324"/>
        <v>3.2243208702986359</v>
      </c>
      <c r="AY210" s="33">
        <f t="shared" si="324"/>
        <v>2.1115082401184821</v>
      </c>
      <c r="AZ210" s="34">
        <f t="shared" si="324"/>
        <v>4.0862396853308889</v>
      </c>
      <c r="BB210" s="31">
        <f>MAX(AQ$17:AQ210)</f>
        <v>4.9504939774001366</v>
      </c>
      <c r="BC210" s="31">
        <f>MAX(AR$17:AR210)</f>
        <v>3.819347326307017</v>
      </c>
      <c r="BD210" s="31">
        <f>MAX(AS$17:AS210)</f>
        <v>1.2376229712026849</v>
      </c>
      <c r="BE210" s="32">
        <f>MAX(AT$17:AT210)</f>
        <v>6.4997810550172836</v>
      </c>
      <c r="BF210" s="32">
        <f>MAX(AU$17:AU210)</f>
        <v>2.7666870309073568</v>
      </c>
      <c r="BG210" s="32">
        <f>MAX(AV$17:AV210)</f>
        <v>3.7272933833751036</v>
      </c>
      <c r="BH210" s="33">
        <f>MAX(AW$17:AW210)</f>
        <v>4.7544068934167285</v>
      </c>
      <c r="BI210" s="33">
        <f>MAX(AX$17:AX210)</f>
        <v>3.2243208702986359</v>
      </c>
      <c r="BJ210" s="33">
        <f>MAX(AY$17:AY210)</f>
        <v>2.2901756364961772</v>
      </c>
      <c r="BK210" s="34">
        <f>MAX(AZ$17:AZ210)</f>
        <v>4.2628821861613586</v>
      </c>
      <c r="BM210" s="7">
        <f t="shared" si="341"/>
        <v>5.7656262862222883E-2</v>
      </c>
      <c r="BN210" s="7">
        <f t="shared" si="341"/>
        <v>0.40962751468467878</v>
      </c>
      <c r="BO210" s="7">
        <f t="shared" si="341"/>
        <v>0.49106818184167095</v>
      </c>
      <c r="BP210" s="9">
        <f t="shared" si="341"/>
        <v>5.3647828055000324E-3</v>
      </c>
      <c r="BQ210" s="9">
        <f t="shared" si="341"/>
        <v>8.5256471720869684E-2</v>
      </c>
      <c r="BR210" s="9">
        <f t="shared" si="338"/>
        <v>0.11290753301712819</v>
      </c>
      <c r="BS210" s="10">
        <f t="shared" si="338"/>
        <v>7.1041689979016651E-3</v>
      </c>
      <c r="BT210" s="10">
        <f t="shared" si="338"/>
        <v>0</v>
      </c>
      <c r="BU210" s="10">
        <f t="shared" si="338"/>
        <v>7.8014713601199936E-2</v>
      </c>
      <c r="BV210" s="13">
        <f t="shared" si="338"/>
        <v>4.1437340540141178E-2</v>
      </c>
      <c r="BX210" s="72">
        <f t="shared" si="345"/>
        <v>1.2574767442751428E-2</v>
      </c>
      <c r="BY210" s="72">
        <f t="shared" si="345"/>
        <v>0</v>
      </c>
      <c r="BZ210" s="72">
        <f t="shared" si="345"/>
        <v>-1.0611005274448512E-2</v>
      </c>
      <c r="CA210" s="9">
        <f t="shared" si="345"/>
        <v>1.0983192344500001E-2</v>
      </c>
      <c r="CB210" s="9">
        <f t="shared" si="345"/>
        <v>1.3070764075083835E-2</v>
      </c>
      <c r="CC210" s="9">
        <f t="shared" si="342"/>
        <v>-2.4193676125063837E-3</v>
      </c>
      <c r="CD210" s="10">
        <f t="shared" si="342"/>
        <v>4.3626260827599999E-3</v>
      </c>
      <c r="CE210" s="10">
        <f t="shared" si="342"/>
        <v>2.3278080767876281E-3</v>
      </c>
      <c r="CF210" s="10">
        <f t="shared" si="342"/>
        <v>7.1044641559284572E-4</v>
      </c>
      <c r="CG210" s="13">
        <f t="shared" si="342"/>
        <v>6.80388866284E-3</v>
      </c>
      <c r="CI210" s="31">
        <f t="shared" si="325"/>
        <v>4.244760956269805</v>
      </c>
      <c r="CJ210" s="31">
        <f t="shared" si="325"/>
        <v>2.1901366564055258</v>
      </c>
      <c r="CK210" s="31">
        <f t="shared" si="325"/>
        <v>1.109943441493255</v>
      </c>
      <c r="CL210" s="32">
        <f t="shared" si="325"/>
        <v>5.3826753074097802</v>
      </c>
      <c r="CM210" s="32">
        <f t="shared" si="325"/>
        <v>2.1596530166691488</v>
      </c>
      <c r="CN210" s="32">
        <f t="shared" si="325"/>
        <v>4.1120739831521389</v>
      </c>
      <c r="CO210" s="33">
        <f t="shared" si="325"/>
        <v>4.1089640397620188</v>
      </c>
      <c r="CP210" s="33">
        <f t="shared" si="325"/>
        <v>2.5532281100331446</v>
      </c>
      <c r="CQ210" s="33">
        <f t="shared" si="325"/>
        <v>1.8413675080528726</v>
      </c>
      <c r="CR210" s="34">
        <f t="shared" si="325"/>
        <v>3.7413221453506575</v>
      </c>
      <c r="CT210" s="31">
        <f>MAX(CI$17:CI210)</f>
        <v>4.7029262147609536</v>
      </c>
      <c r="CU210" s="31">
        <f>MAX(CJ$17:CJ210)</f>
        <v>3.819347326307017</v>
      </c>
      <c r="CV210" s="31">
        <f>MAX(CK$17:CK210)</f>
        <v>1.3129890917897336</v>
      </c>
      <c r="CW210" s="32">
        <f>MAX(CL$17:CL210)</f>
        <v>5.5957403909297732</v>
      </c>
      <c r="CX210" s="32">
        <f>MAX(CM$17:CM210)</f>
        <v>2.3535582292448618</v>
      </c>
      <c r="CY210" s="32">
        <f>MAX(CN$17:CN210)</f>
        <v>4.8904609441356381</v>
      </c>
      <c r="CZ210" s="33">
        <f>MAX(CO$17:CO210)</f>
        <v>4.3601494461324082</v>
      </c>
      <c r="DA210" s="33">
        <f>MAX(CP$17:CP210)</f>
        <v>3.1865446500418209</v>
      </c>
      <c r="DB210" s="33">
        <f>MAX(CQ$17:CQ210)</f>
        <v>2.2616049847636823</v>
      </c>
      <c r="DC210" s="34">
        <f>MAX(CR$17:CR210)</f>
        <v>4.1662967426215163</v>
      </c>
      <c r="DE210" s="7">
        <f t="shared" si="343"/>
        <v>9.7421315489304744E-2</v>
      </c>
      <c r="DF210" s="7">
        <f t="shared" si="343"/>
        <v>0.42656782185787723</v>
      </c>
      <c r="DG210" s="7">
        <f t="shared" si="343"/>
        <v>0.15464382116054548</v>
      </c>
      <c r="DH210" s="9">
        <f t="shared" si="343"/>
        <v>3.8076298869288795E-2</v>
      </c>
      <c r="DI210" s="9">
        <f t="shared" si="343"/>
        <v>8.2388109274835086E-2</v>
      </c>
      <c r="DJ210" s="9">
        <f t="shared" si="339"/>
        <v>0.15916433437974728</v>
      </c>
      <c r="DK210" s="10">
        <f t="shared" si="339"/>
        <v>5.7609357081372249E-2</v>
      </c>
      <c r="DL210" s="10">
        <f t="shared" si="339"/>
        <v>0.19874710997706072</v>
      </c>
      <c r="DM210" s="10">
        <f t="shared" si="339"/>
        <v>0.18581382670357033</v>
      </c>
      <c r="DN210" s="13">
        <f t="shared" si="339"/>
        <v>0.10200295934836756</v>
      </c>
      <c r="DP210" s="31">
        <f t="shared" ref="DP210:DP238" si="358">MAX($CK$2,MIN(1,(CI$3-DE210)/($CK$1*EA210)))</f>
        <v>0.94124272460737923</v>
      </c>
      <c r="DQ210" s="31">
        <f t="shared" ref="DQ210:DQ238" si="359">MAX($CK$2,MIN(1,(CJ$3-DF210)/($CK$1*EB210)))</f>
        <v>0</v>
      </c>
      <c r="DR210" s="31">
        <f t="shared" ref="DR210:DR238" si="360">MAX($CK$2,MIN(1,(CK$3-DG210)/($CK$1*EC210)))</f>
        <v>0.3356760612911483</v>
      </c>
      <c r="DS210" s="32">
        <f t="shared" ref="DS210:DS238" si="361">MAX($CK$2,MIN(1,(CL$3-DH210)/($CK$1*ED210)))</f>
        <v>1</v>
      </c>
      <c r="DT210" s="32">
        <f t="shared" ref="DT210:DT238" si="362">MAX($CK$2,MIN(1,(CM$3-DI210)/($CK$1*EE210)))</f>
        <v>0.72275236072527549</v>
      </c>
      <c r="DU210" s="32">
        <f t="shared" ref="DU210:DU238" si="363">MAX($CK$2,MIN(1,(CN$3-DJ210)/($CK$1*EF210)))</f>
        <v>0.51926332598126135</v>
      </c>
      <c r="DV210" s="33">
        <f t="shared" ref="DV210:DV238" si="364">MAX($CK$2,MIN(1,(CO$3-DK210)/($CK$1*EG210)))</f>
        <v>1</v>
      </c>
      <c r="DW210" s="33">
        <f t="shared" ref="DW210:DW238" si="365">MAX($CK$2,MIN(1,(CP$3-DL210)/($CK$1*EH210)))</f>
        <v>0.52420639807957536</v>
      </c>
      <c r="DX210" s="33">
        <f t="shared" ref="DX210:DX238" si="366">MAX($CK$2,MIN(1,(CQ$3-DM210)/($CK$1*EI210)))</f>
        <v>1</v>
      </c>
      <c r="DY210" s="34">
        <f t="shared" ref="DY210:DY238" si="367">MAX($CK$2,MIN(1,(CR$3-DN210)/($CK$1*EJ210)))</f>
        <v>1</v>
      </c>
      <c r="EA210" s="72">
        <f t="shared" ref="EA210:EJ210" si="368">STDEV(U198:U209)*SQRT(12)</f>
        <v>7.1741567190757277E-2</v>
      </c>
      <c r="EB210" s="72">
        <f t="shared" si="368"/>
        <v>7.6407017024107793E-2</v>
      </c>
      <c r="EC210" s="72">
        <f t="shared" si="368"/>
        <v>0.1443417186998231</v>
      </c>
      <c r="ED210" s="74">
        <f t="shared" si="368"/>
        <v>4.9190155924236305E-2</v>
      </c>
      <c r="EE210" s="74">
        <f t="shared" si="368"/>
        <v>0.10036258731219884</v>
      </c>
      <c r="EF210" s="74">
        <f t="shared" si="368"/>
        <v>9.0407351192584862E-2</v>
      </c>
      <c r="EG210" s="75">
        <f t="shared" si="368"/>
        <v>4.8473957439789703E-2</v>
      </c>
      <c r="EH210" s="75">
        <f t="shared" si="368"/>
        <v>6.4384874859647001E-2</v>
      </c>
      <c r="EI210" s="75">
        <f t="shared" si="368"/>
        <v>3.5098683338021353E-2</v>
      </c>
      <c r="EJ210" s="76">
        <f t="shared" si="368"/>
        <v>4.8775950402660834E-2</v>
      </c>
    </row>
    <row r="211" spans="1:140" x14ac:dyDescent="0.25">
      <c r="A211" s="3">
        <v>40268</v>
      </c>
      <c r="B211" s="4"/>
      <c r="C211" s="22">
        <v>1E-4</v>
      </c>
      <c r="D211" s="22"/>
      <c r="E211" s="22">
        <v>6.4399999999999999E-2</v>
      </c>
      <c r="F211" s="22">
        <v>1.5700000000000002E-2</v>
      </c>
      <c r="G211" s="22">
        <v>2.01E-2</v>
      </c>
      <c r="H211" s="22">
        <v>3.7499999999999999E-2</v>
      </c>
      <c r="J211" s="7">
        <v>2.9932676146300002E-2</v>
      </c>
      <c r="K211" s="7">
        <v>5.3877704254400001E-3</v>
      </c>
      <c r="L211" s="7">
        <v>-6.6139094261700004E-2</v>
      </c>
      <c r="M211" s="9">
        <v>3.81625378248E-3</v>
      </c>
      <c r="N211" s="9">
        <v>4.2487028415899998E-2</v>
      </c>
      <c r="O211" s="9">
        <v>3.8844028826500003E-2</v>
      </c>
      <c r="P211" s="10">
        <v>2.8487364591799999E-2</v>
      </c>
      <c r="Q211" s="10">
        <v>2.0549181069899999E-2</v>
      </c>
      <c r="R211" s="10">
        <v>1.44192190897E-2</v>
      </c>
      <c r="S211" s="13">
        <v>2.2191922168400002E-2</v>
      </c>
      <c r="T211" s="27"/>
      <c r="U211" s="7">
        <f t="shared" si="327"/>
        <v>2.9832676146300002E-2</v>
      </c>
      <c r="V211" s="7">
        <f t="shared" si="327"/>
        <v>5.2877704254399999E-3</v>
      </c>
      <c r="W211" s="7">
        <f t="shared" si="327"/>
        <v>-6.6239094261700007E-2</v>
      </c>
      <c r="X211" s="9">
        <f t="shared" si="327"/>
        <v>3.7162537824800002E-3</v>
      </c>
      <c r="Y211" s="9">
        <f t="shared" si="327"/>
        <v>4.2387028415899995E-2</v>
      </c>
      <c r="Z211" s="9">
        <f t="shared" si="323"/>
        <v>3.87440288265E-2</v>
      </c>
      <c r="AA211" s="10">
        <f t="shared" si="323"/>
        <v>2.83873645918E-2</v>
      </c>
      <c r="AB211" s="10">
        <f t="shared" si="323"/>
        <v>2.0449181069899999E-2</v>
      </c>
      <c r="AC211" s="10">
        <f t="shared" si="323"/>
        <v>1.43192190897E-2</v>
      </c>
      <c r="AD211" s="13">
        <f t="shared" si="323"/>
        <v>2.2091922168400002E-2</v>
      </c>
      <c r="AF211" s="7">
        <f t="shared" si="357"/>
        <v>-2.4298053225466007E-3</v>
      </c>
      <c r="AG211" s="7">
        <f t="shared" si="347"/>
        <v>-7.9388065052319687E-3</v>
      </c>
      <c r="AH211" s="7">
        <f t="shared" si="348"/>
        <v>-1.0681451789273176E-2</v>
      </c>
      <c r="AI211" s="9">
        <f t="shared" si="349"/>
        <v>-1.2318953158129458E-2</v>
      </c>
      <c r="AJ211" s="9">
        <f t="shared" si="350"/>
        <v>4.4033141903363424E-2</v>
      </c>
      <c r="AK211" s="9">
        <f t="shared" si="351"/>
        <v>2.3476195770392727E-3</v>
      </c>
      <c r="AL211" s="10">
        <f t="shared" si="352"/>
        <v>7.9221982597563988E-3</v>
      </c>
      <c r="AM211" s="10">
        <f t="shared" si="353"/>
        <v>6.5537565571659358E-3</v>
      </c>
      <c r="AN211" s="10">
        <f t="shared" si="354"/>
        <v>4.8893170547678454E-3</v>
      </c>
      <c r="AO211" s="13">
        <f t="shared" si="355"/>
        <v>3.3524142378366442E-4</v>
      </c>
      <c r="AQ211" s="31">
        <f t="shared" ref="AQ211:AZ226" si="369">AQ210*(1+J211)</f>
        <v>4.804704934913647</v>
      </c>
      <c r="AR211" s="31">
        <f t="shared" si="369"/>
        <v>2.2669861205059743</v>
      </c>
      <c r="AS211" s="31">
        <f t="shared" si="369"/>
        <v>0.58820696143364826</v>
      </c>
      <c r="AT211" s="32">
        <f t="shared" si="369"/>
        <v>6.4895828829704767</v>
      </c>
      <c r="AU211" s="32">
        <f t="shared" si="369"/>
        <v>2.6383356125863853</v>
      </c>
      <c r="AV211" s="32">
        <f t="shared" si="369"/>
        <v>3.4348898725574175</v>
      </c>
      <c r="AW211" s="33">
        <f t="shared" si="369"/>
        <v>4.8551091135899895</v>
      </c>
      <c r="AX211" s="33">
        <f t="shared" si="369"/>
        <v>3.2905780236898599</v>
      </c>
      <c r="AY211" s="33">
        <f t="shared" si="369"/>
        <v>2.1419545400424571</v>
      </c>
      <c r="AZ211" s="34">
        <f t="shared" si="369"/>
        <v>4.176921198389179</v>
      </c>
      <c r="BB211" s="31">
        <f>MAX(AQ$17:AQ211)</f>
        <v>4.9504939774001366</v>
      </c>
      <c r="BC211" s="31">
        <f>MAX(AR$17:AR211)</f>
        <v>3.819347326307017</v>
      </c>
      <c r="BD211" s="31">
        <f>MAX(AS$17:AS211)</f>
        <v>1.2376229712026849</v>
      </c>
      <c r="BE211" s="32">
        <f>MAX(AT$17:AT211)</f>
        <v>6.4997810550172836</v>
      </c>
      <c r="BF211" s="32">
        <f>MAX(AU$17:AU211)</f>
        <v>2.7666870309073568</v>
      </c>
      <c r="BG211" s="32">
        <f>MAX(AV$17:AV211)</f>
        <v>3.7272933833751036</v>
      </c>
      <c r="BH211" s="33">
        <f>MAX(AW$17:AW211)</f>
        <v>4.8551091135899895</v>
      </c>
      <c r="BI211" s="33">
        <f>MAX(AX$17:AX211)</f>
        <v>3.2905780236898599</v>
      </c>
      <c r="BJ211" s="33">
        <f>MAX(AY$17:AY211)</f>
        <v>2.2901756364961772</v>
      </c>
      <c r="BK211" s="34">
        <f>MAX(AZ$17:AZ211)</f>
        <v>4.2628821861613586</v>
      </c>
      <c r="BM211" s="7">
        <f t="shared" si="341"/>
        <v>2.9449392959983764E-2</v>
      </c>
      <c r="BN211" s="7">
        <f t="shared" si="341"/>
        <v>0.40644672326830344</v>
      </c>
      <c r="BO211" s="7">
        <f t="shared" si="341"/>
        <v>0.52472847133562306</v>
      </c>
      <c r="BP211" s="9">
        <f t="shared" si="341"/>
        <v>1.5690023956937476E-3</v>
      </c>
      <c r="BQ211" s="9">
        <f t="shared" si="341"/>
        <v>4.6391737441613574E-2</v>
      </c>
      <c r="BR211" s="9">
        <f t="shared" si="338"/>
        <v>7.8449287657874581E-2</v>
      </c>
      <c r="BS211" s="10">
        <f t="shared" si="338"/>
        <v>0</v>
      </c>
      <c r="BT211" s="10">
        <f t="shared" si="338"/>
        <v>0</v>
      </c>
      <c r="BU211" s="10">
        <f t="shared" si="338"/>
        <v>6.4720405759135971E-2</v>
      </c>
      <c r="BV211" s="13">
        <f t="shared" si="338"/>
        <v>2.0164992607873553E-2</v>
      </c>
      <c r="BX211" s="72">
        <f t="shared" si="345"/>
        <v>2.8179789378272983E-2</v>
      </c>
      <c r="BY211" s="72">
        <f t="shared" si="345"/>
        <v>1E-4</v>
      </c>
      <c r="BZ211" s="72">
        <f t="shared" si="345"/>
        <v>-2.213487826526056E-2</v>
      </c>
      <c r="CA211" s="9">
        <f t="shared" si="345"/>
        <v>3.81625378248E-3</v>
      </c>
      <c r="CB211" s="9">
        <f t="shared" si="345"/>
        <v>3.0735324851721056E-2</v>
      </c>
      <c r="CC211" s="9">
        <f t="shared" si="342"/>
        <v>2.0218353270362255E-2</v>
      </c>
      <c r="CD211" s="10">
        <f t="shared" si="342"/>
        <v>2.8487364591799999E-2</v>
      </c>
      <c r="CE211" s="10">
        <f t="shared" si="342"/>
        <v>1.0819591552329316E-2</v>
      </c>
      <c r="CF211" s="10">
        <f t="shared" si="342"/>
        <v>1.44192190897E-2</v>
      </c>
      <c r="CG211" s="13">
        <f t="shared" si="342"/>
        <v>2.2191922168400002E-2</v>
      </c>
      <c r="CI211" s="31">
        <f t="shared" ref="CI211:CR226" si="370">CI210*(1+BX211)</f>
        <v>4.3643774259786046</v>
      </c>
      <c r="CJ211" s="31">
        <f t="shared" si="370"/>
        <v>2.1903556700711664</v>
      </c>
      <c r="CK211" s="31">
        <f t="shared" si="370"/>
        <v>1.0853749785344773</v>
      </c>
      <c r="CL211" s="32">
        <f t="shared" si="370"/>
        <v>5.4032169624115438</v>
      </c>
      <c r="CM211" s="32">
        <f t="shared" si="370"/>
        <v>2.2260306537034742</v>
      </c>
      <c r="CN211" s="32">
        <f t="shared" si="370"/>
        <v>4.1952133476173739</v>
      </c>
      <c r="CO211" s="33">
        <f t="shared" si="370"/>
        <v>4.2260175964573152</v>
      </c>
      <c r="CP211" s="33">
        <f t="shared" si="370"/>
        <v>2.580852995323629</v>
      </c>
      <c r="CQ211" s="33">
        <f t="shared" si="370"/>
        <v>1.8679185895761417</v>
      </c>
      <c r="CR211" s="34">
        <f t="shared" si="370"/>
        <v>3.8243492752071906</v>
      </c>
      <c r="CT211" s="31">
        <f>MAX(CI$17:CI211)</f>
        <v>4.7029262147609536</v>
      </c>
      <c r="CU211" s="31">
        <f>MAX(CJ$17:CJ211)</f>
        <v>3.819347326307017</v>
      </c>
      <c r="CV211" s="31">
        <f>MAX(CK$17:CK211)</f>
        <v>1.3129890917897336</v>
      </c>
      <c r="CW211" s="32">
        <f>MAX(CL$17:CL211)</f>
        <v>5.5957403909297732</v>
      </c>
      <c r="CX211" s="32">
        <f>MAX(CM$17:CM211)</f>
        <v>2.3535582292448618</v>
      </c>
      <c r="CY211" s="32">
        <f>MAX(CN$17:CN211)</f>
        <v>4.8904609441356381</v>
      </c>
      <c r="CZ211" s="33">
        <f>MAX(CO$17:CO211)</f>
        <v>4.3601494461324082</v>
      </c>
      <c r="DA211" s="33">
        <f>MAX(CP$17:CP211)</f>
        <v>3.1865446500418209</v>
      </c>
      <c r="DB211" s="33">
        <f>MAX(CQ$17:CQ211)</f>
        <v>2.2616049847636823</v>
      </c>
      <c r="DC211" s="34">
        <f>MAX(CR$17:CR211)</f>
        <v>4.1662967426215163</v>
      </c>
      <c r="DE211" s="7">
        <f t="shared" si="343"/>
        <v>7.1986838262474692E-2</v>
      </c>
      <c r="DF211" s="7">
        <f t="shared" si="343"/>
        <v>0.42651047864006297</v>
      </c>
      <c r="DG211" s="7">
        <f t="shared" si="343"/>
        <v>0.17335567726994272</v>
      </c>
      <c r="DH211" s="9">
        <f t="shared" si="343"/>
        <v>3.4405353906391677E-2</v>
      </c>
      <c r="DI211" s="9">
        <f t="shared" si="343"/>
        <v>5.4185009725595264E-2</v>
      </c>
      <c r="DJ211" s="9">
        <f t="shared" si="339"/>
        <v>0.14216402184991694</v>
      </c>
      <c r="DK211" s="10">
        <f t="shared" si="339"/>
        <v>3.0763131248648413E-2</v>
      </c>
      <c r="DL211" s="10">
        <f t="shared" si="339"/>
        <v>0.19007788097688907</v>
      </c>
      <c r="DM211" s="10">
        <f t="shared" si="339"/>
        <v>0.17407389789100478</v>
      </c>
      <c r="DN211" s="13">
        <f t="shared" si="339"/>
        <v>8.2074678914773019E-2</v>
      </c>
      <c r="DP211" s="31">
        <f t="shared" si="358"/>
        <v>1</v>
      </c>
      <c r="DQ211" s="31">
        <f t="shared" si="359"/>
        <v>0</v>
      </c>
      <c r="DR211" s="31">
        <f t="shared" si="360"/>
        <v>0.32510817920428609</v>
      </c>
      <c r="DS211" s="32">
        <f t="shared" si="361"/>
        <v>1</v>
      </c>
      <c r="DT211" s="32">
        <f t="shared" si="362"/>
        <v>0.79060929311906025</v>
      </c>
      <c r="DU211" s="32">
        <f t="shared" si="363"/>
        <v>0.6338288122966701</v>
      </c>
      <c r="DV211" s="33">
        <f t="shared" si="364"/>
        <v>1</v>
      </c>
      <c r="DW211" s="33">
        <f t="shared" si="365"/>
        <v>0.56016850033115628</v>
      </c>
      <c r="DX211" s="33">
        <f t="shared" si="366"/>
        <v>1</v>
      </c>
      <c r="DY211" s="34">
        <f t="shared" si="367"/>
        <v>1</v>
      </c>
      <c r="EA211" s="72">
        <f t="shared" ref="EA211:EJ211" si="371">STDEV(U199:U210)*SQRT(12)</f>
        <v>6.5298338509429871E-2</v>
      </c>
      <c r="EB211" s="72">
        <f t="shared" si="371"/>
        <v>4.6675151766497891E-2</v>
      </c>
      <c r="EC211" s="72">
        <f t="shared" si="371"/>
        <v>0.12984839183890912</v>
      </c>
      <c r="ED211" s="74">
        <f t="shared" si="371"/>
        <v>4.8791554640474154E-2</v>
      </c>
      <c r="EE211" s="74">
        <f t="shared" si="371"/>
        <v>0.10363947249874901</v>
      </c>
      <c r="EF211" s="74">
        <f t="shared" si="371"/>
        <v>8.3006628439713098E-2</v>
      </c>
      <c r="EG211" s="75">
        <f t="shared" si="371"/>
        <v>4.0593848329126998E-2</v>
      </c>
      <c r="EH211" s="75">
        <f t="shared" si="371"/>
        <v>6.5410151265870881E-2</v>
      </c>
      <c r="EI211" s="75">
        <f t="shared" si="371"/>
        <v>3.9394294700667389E-2</v>
      </c>
      <c r="EJ211" s="76">
        <f t="shared" si="371"/>
        <v>4.3051804724649534E-2</v>
      </c>
    </row>
    <row r="212" spans="1:140" x14ac:dyDescent="0.25">
      <c r="A212" s="3">
        <v>40298</v>
      </c>
      <c r="B212" s="4"/>
      <c r="C212" s="22">
        <v>0</v>
      </c>
      <c r="D212" s="22"/>
      <c r="E212" s="22">
        <v>2.0199999999999999E-2</v>
      </c>
      <c r="F212" s="22">
        <v>5.0099999999999999E-2</v>
      </c>
      <c r="G212" s="22">
        <v>3.1400000000000004E-2</v>
      </c>
      <c r="H212" s="22">
        <v>3.1899999999999998E-2</v>
      </c>
      <c r="J212" s="7">
        <v>2.8670987793700002E-3</v>
      </c>
      <c r="K212" s="7">
        <v>4.2839542060100003E-3</v>
      </c>
      <c r="L212" s="7">
        <v>-3.8891085129600003E-2</v>
      </c>
      <c r="M212" s="9">
        <v>1.6534374922400001E-2</v>
      </c>
      <c r="N212" s="9">
        <v>1.89147530663E-2</v>
      </c>
      <c r="O212" s="9">
        <v>1.00768647838E-2</v>
      </c>
      <c r="P212" s="10">
        <v>1.88954441629E-2</v>
      </c>
      <c r="Q212" s="10">
        <v>1.6879943888400001E-2</v>
      </c>
      <c r="R212" s="10">
        <v>1.7529526976799999E-2</v>
      </c>
      <c r="S212" s="13">
        <v>1.23873370743E-2</v>
      </c>
      <c r="T212" s="27"/>
      <c r="U212" s="7">
        <f t="shared" si="327"/>
        <v>2.8670987793700002E-3</v>
      </c>
      <c r="V212" s="7">
        <f t="shared" si="327"/>
        <v>4.2839542060100003E-3</v>
      </c>
      <c r="W212" s="7">
        <f t="shared" si="327"/>
        <v>-3.8891085129600003E-2</v>
      </c>
      <c r="X212" s="9">
        <f t="shared" si="327"/>
        <v>1.6534374922400001E-2</v>
      </c>
      <c r="Y212" s="9">
        <f t="shared" si="327"/>
        <v>1.89147530663E-2</v>
      </c>
      <c r="Z212" s="9">
        <f t="shared" si="323"/>
        <v>1.00768647838E-2</v>
      </c>
      <c r="AA212" s="10">
        <f t="shared" si="323"/>
        <v>1.88954441629E-2</v>
      </c>
      <c r="AB212" s="10">
        <f t="shared" si="323"/>
        <v>1.6879943888400001E-2</v>
      </c>
      <c r="AC212" s="10">
        <f t="shared" si="323"/>
        <v>1.7529526976799999E-2</v>
      </c>
      <c r="AD212" s="13">
        <f t="shared" si="323"/>
        <v>1.23873370743E-2</v>
      </c>
      <c r="AF212" s="7">
        <f t="shared" si="357"/>
        <v>-9.0780681374631328E-3</v>
      </c>
      <c r="AG212" s="7">
        <f t="shared" si="347"/>
        <v>-4.8209932482020604E-4</v>
      </c>
      <c r="AH212" s="7">
        <f t="shared" si="348"/>
        <v>-2.1193624741277388E-2</v>
      </c>
      <c r="AI212" s="9">
        <f t="shared" si="349"/>
        <v>7.189452431516927E-3</v>
      </c>
      <c r="AJ212" s="9">
        <f t="shared" si="350"/>
        <v>1.7417988773939422E-2</v>
      </c>
      <c r="AK212" s="9">
        <f t="shared" si="351"/>
        <v>-2.2662051129679235E-3</v>
      </c>
      <c r="AL212" s="10">
        <f t="shared" si="352"/>
        <v>1.0086464009658156E-2</v>
      </c>
      <c r="AM212" s="10">
        <f t="shared" si="353"/>
        <v>1.0662795185658602E-2</v>
      </c>
      <c r="AN212" s="10">
        <f t="shared" si="354"/>
        <v>1.3763731539701066E-2</v>
      </c>
      <c r="AO212" s="13">
        <f t="shared" si="355"/>
        <v>3.5097221882051995E-3</v>
      </c>
      <c r="AQ212" s="31">
        <f t="shared" si="369"/>
        <v>4.8184804985677712</v>
      </c>
      <c r="AR212" s="31">
        <f t="shared" si="369"/>
        <v>2.2766977852318822</v>
      </c>
      <c r="AS212" s="31">
        <f t="shared" si="369"/>
        <v>0.56533095442270886</v>
      </c>
      <c r="AT212" s="32">
        <f t="shared" si="369"/>
        <v>6.5968840794475003</v>
      </c>
      <c r="AU212" s="32">
        <f t="shared" si="369"/>
        <v>2.6882390792044824</v>
      </c>
      <c r="AV212" s="32">
        <f t="shared" si="369"/>
        <v>3.469502793350423</v>
      </c>
      <c r="AW212" s="33">
        <f t="shared" si="369"/>
        <v>4.9468485567506155</v>
      </c>
      <c r="AX212" s="33">
        <f t="shared" si="369"/>
        <v>3.346122796090147</v>
      </c>
      <c r="AY212" s="33">
        <f t="shared" si="369"/>
        <v>2.1795019899352108</v>
      </c>
      <c r="AZ212" s="34">
        <f t="shared" si="369"/>
        <v>4.2286621292064144</v>
      </c>
      <c r="BB212" s="31">
        <f>MAX(AQ$17:AQ212)</f>
        <v>4.9504939774001366</v>
      </c>
      <c r="BC212" s="31">
        <f>MAX(AR$17:AR212)</f>
        <v>3.819347326307017</v>
      </c>
      <c r="BD212" s="31">
        <f>MAX(AS$17:AS212)</f>
        <v>1.2376229712026849</v>
      </c>
      <c r="BE212" s="32">
        <f>MAX(AT$17:AT212)</f>
        <v>6.5968840794475003</v>
      </c>
      <c r="BF212" s="32">
        <f>MAX(AU$17:AU212)</f>
        <v>2.7666870309073568</v>
      </c>
      <c r="BG212" s="32">
        <f>MAX(AV$17:AV212)</f>
        <v>3.7272933833751036</v>
      </c>
      <c r="BH212" s="33">
        <f>MAX(AW$17:AW212)</f>
        <v>4.9468485567506155</v>
      </c>
      <c r="BI212" s="33">
        <f>MAX(AX$17:AX212)</f>
        <v>3.346122796090147</v>
      </c>
      <c r="BJ212" s="33">
        <f>MAX(AY$17:AY212)</f>
        <v>2.2901756364961772</v>
      </c>
      <c r="BK212" s="34">
        <f>MAX(AZ$17:AZ212)</f>
        <v>4.2628821861613586</v>
      </c>
      <c r="BM212" s="7">
        <f t="shared" si="341"/>
        <v>2.666672849922248E-2</v>
      </c>
      <c r="BN212" s="7">
        <f t="shared" si="341"/>
        <v>0.40390396821195768</v>
      </c>
      <c r="BO212" s="7">
        <f t="shared" si="341"/>
        <v>0.54321229681658445</v>
      </c>
      <c r="BP212" s="9">
        <f t="shared" si="341"/>
        <v>0</v>
      </c>
      <c r="BQ212" s="9">
        <f t="shared" si="341"/>
        <v>2.8354472633338228E-2</v>
      </c>
      <c r="BR212" s="9">
        <f t="shared" si="338"/>
        <v>6.9162945738188319E-2</v>
      </c>
      <c r="BS212" s="10">
        <f t="shared" si="338"/>
        <v>0</v>
      </c>
      <c r="BT212" s="10">
        <f t="shared" si="338"/>
        <v>0</v>
      </c>
      <c r="BU212" s="10">
        <f t="shared" si="338"/>
        <v>4.8325396881040081E-2</v>
      </c>
      <c r="BV212" s="13">
        <f t="shared" si="338"/>
        <v>8.0274460941081559E-3</v>
      </c>
      <c r="BX212" s="72">
        <f t="shared" si="345"/>
        <v>2.8670987793700002E-3</v>
      </c>
      <c r="BY212" s="72">
        <f t="shared" si="345"/>
        <v>0</v>
      </c>
      <c r="BZ212" s="72">
        <f t="shared" si="345"/>
        <v>-1.2643809873763144E-2</v>
      </c>
      <c r="CA212" s="9">
        <f t="shared" si="345"/>
        <v>1.6534374922400001E-2</v>
      </c>
      <c r="CB212" s="9">
        <f t="shared" si="345"/>
        <v>1.495417955126902E-2</v>
      </c>
      <c r="CC212" s="9">
        <f t="shared" si="342"/>
        <v>6.3870072375900953E-3</v>
      </c>
      <c r="CD212" s="10">
        <f t="shared" si="342"/>
        <v>1.88954441629E-2</v>
      </c>
      <c r="CE212" s="10">
        <f t="shared" si="342"/>
        <v>9.4556128536390956E-3</v>
      </c>
      <c r="CF212" s="10">
        <f t="shared" si="342"/>
        <v>1.7529526976799999E-2</v>
      </c>
      <c r="CG212" s="13">
        <f t="shared" si="342"/>
        <v>1.23873370743E-2</v>
      </c>
      <c r="CI212" s="31">
        <f t="shared" si="370"/>
        <v>4.3768905271693379</v>
      </c>
      <c r="CJ212" s="31">
        <f t="shared" si="370"/>
        <v>2.1903556700711664</v>
      </c>
      <c r="CK212" s="31">
        <f t="shared" si="370"/>
        <v>1.0716517036641475</v>
      </c>
      <c r="CL212" s="32">
        <f t="shared" si="370"/>
        <v>5.4925557774551281</v>
      </c>
      <c r="CM212" s="32">
        <f t="shared" si="370"/>
        <v>2.2593191157855848</v>
      </c>
      <c r="CN212" s="32">
        <f t="shared" si="370"/>
        <v>4.2220082056318402</v>
      </c>
      <c r="CO212" s="33">
        <f t="shared" si="370"/>
        <v>4.3058700759826065</v>
      </c>
      <c r="CP212" s="33">
        <f t="shared" si="370"/>
        <v>2.6052565420795641</v>
      </c>
      <c r="CQ212" s="33">
        <f t="shared" si="370"/>
        <v>1.9006623188825831</v>
      </c>
      <c r="CR212" s="34">
        <f t="shared" si="370"/>
        <v>3.8717227787690369</v>
      </c>
      <c r="CT212" s="31">
        <f>MAX(CI$17:CI212)</f>
        <v>4.7029262147609536</v>
      </c>
      <c r="CU212" s="31">
        <f>MAX(CJ$17:CJ212)</f>
        <v>3.819347326307017</v>
      </c>
      <c r="CV212" s="31">
        <f>MAX(CK$17:CK212)</f>
        <v>1.3129890917897336</v>
      </c>
      <c r="CW212" s="32">
        <f>MAX(CL$17:CL212)</f>
        <v>5.5957403909297732</v>
      </c>
      <c r="CX212" s="32">
        <f>MAX(CM$17:CM212)</f>
        <v>2.3535582292448618</v>
      </c>
      <c r="CY212" s="32">
        <f>MAX(CN$17:CN212)</f>
        <v>4.8904609441356381</v>
      </c>
      <c r="CZ212" s="33">
        <f>MAX(CO$17:CO212)</f>
        <v>4.3601494461324082</v>
      </c>
      <c r="DA212" s="33">
        <f>MAX(CP$17:CP212)</f>
        <v>3.1865446500418209</v>
      </c>
      <c r="DB212" s="33">
        <f>MAX(CQ$17:CQ212)</f>
        <v>2.2616049847636823</v>
      </c>
      <c r="DC212" s="34">
        <f>MAX(CR$17:CR212)</f>
        <v>4.1662967426215163</v>
      </c>
      <c r="DE212" s="7">
        <f t="shared" si="343"/>
        <v>6.932613285921771E-2</v>
      </c>
      <c r="DF212" s="7">
        <f t="shared" si="343"/>
        <v>0.42651047864006297</v>
      </c>
      <c r="DG212" s="7">
        <f t="shared" si="343"/>
        <v>0.18380761091976733</v>
      </c>
      <c r="DH212" s="9">
        <f t="shared" si="343"/>
        <v>1.8439850004817709E-2</v>
      </c>
      <c r="DI212" s="9">
        <f t="shared" si="343"/>
        <v>4.0041122538750029E-2</v>
      </c>
      <c r="DJ212" s="9">
        <f t="shared" si="339"/>
        <v>0.13668501724880727</v>
      </c>
      <c r="DK212" s="10">
        <f t="shared" si="339"/>
        <v>1.244897011453339E-2</v>
      </c>
      <c r="DL212" s="10">
        <f t="shared" si="339"/>
        <v>0.1824195709778075</v>
      </c>
      <c r="DM212" s="10">
        <f t="shared" si="339"/>
        <v>0.15959580400324178</v>
      </c>
      <c r="DN212" s="13">
        <f t="shared" si="339"/>
        <v>7.070402855345527E-2</v>
      </c>
      <c r="DP212" s="31">
        <f t="shared" si="358"/>
        <v>1</v>
      </c>
      <c r="DQ212" s="31">
        <f t="shared" si="359"/>
        <v>0</v>
      </c>
      <c r="DR212" s="31">
        <f t="shared" si="360"/>
        <v>0.2921469785991771</v>
      </c>
      <c r="DS212" s="32">
        <f t="shared" si="361"/>
        <v>1</v>
      </c>
      <c r="DT212" s="32">
        <f t="shared" si="362"/>
        <v>0.76887597552706133</v>
      </c>
      <c r="DU212" s="32">
        <f t="shared" si="363"/>
        <v>0.64479522079965457</v>
      </c>
      <c r="DV212" s="33">
        <f t="shared" si="364"/>
        <v>1</v>
      </c>
      <c r="DW212" s="33">
        <f t="shared" si="365"/>
        <v>0.6190108773144033</v>
      </c>
      <c r="DX212" s="33">
        <f t="shared" si="366"/>
        <v>1</v>
      </c>
      <c r="DY212" s="34">
        <f t="shared" si="367"/>
        <v>1</v>
      </c>
      <c r="EA212" s="72">
        <f t="shared" ref="EA212:EJ212" si="372">STDEV(U200:U211)*SQRT(12)</f>
        <v>6.6719196531555919E-2</v>
      </c>
      <c r="EB212" s="72">
        <f t="shared" si="372"/>
        <v>4.6407834779815207E-2</v>
      </c>
      <c r="EC212" s="72">
        <f t="shared" si="372"/>
        <v>0.13257298276979904</v>
      </c>
      <c r="ED212" s="74">
        <f t="shared" si="372"/>
        <v>4.8200761838962027E-2</v>
      </c>
      <c r="EE212" s="74">
        <f t="shared" si="372"/>
        <v>0.1127008281073547</v>
      </c>
      <c r="EF212" s="74">
        <f t="shared" si="372"/>
        <v>8.4427312467077867E-2</v>
      </c>
      <c r="EG212" s="75">
        <f t="shared" si="372"/>
        <v>3.7850056716264853E-2</v>
      </c>
      <c r="EH212" s="75">
        <f t="shared" si="372"/>
        <v>6.3316296655032731E-2</v>
      </c>
      <c r="EI212" s="75">
        <f t="shared" si="372"/>
        <v>3.9789485897714263E-2</v>
      </c>
      <c r="EJ212" s="76">
        <f t="shared" si="372"/>
        <v>4.2532720614089539E-2</v>
      </c>
    </row>
    <row r="213" spans="1:140" x14ac:dyDescent="0.25">
      <c r="A213" s="3">
        <v>40329</v>
      </c>
      <c r="B213" s="4"/>
      <c r="C213" s="22">
        <v>1E-4</v>
      </c>
      <c r="D213" s="22"/>
      <c r="E213" s="22">
        <v>-0.08</v>
      </c>
      <c r="F213" s="22">
        <v>-1E-4</v>
      </c>
      <c r="G213" s="22">
        <v>-2.3599999999999999E-2</v>
      </c>
      <c r="H213" s="22">
        <v>-2.5000000000000001E-3</v>
      </c>
      <c r="J213" s="7">
        <v>-4.1333327812700001E-2</v>
      </c>
      <c r="K213" s="7">
        <v>-3.3091467481200003E-2</v>
      </c>
      <c r="L213" s="7">
        <v>5.8313151676700002E-2</v>
      </c>
      <c r="M213" s="9">
        <v>-6.3154104270300004E-3</v>
      </c>
      <c r="N213" s="9">
        <v>-4.0303792156400002E-2</v>
      </c>
      <c r="O213" s="9">
        <v>-4.2876467224900003E-2</v>
      </c>
      <c r="P213" s="10">
        <v>-3.07584050844E-2</v>
      </c>
      <c r="Q213" s="10">
        <v>-2.5176190149200001E-2</v>
      </c>
      <c r="R213" s="10">
        <v>-7.9484719325600001E-3</v>
      </c>
      <c r="S213" s="13">
        <v>-2.7688080587000001E-2</v>
      </c>
      <c r="T213" s="27"/>
      <c r="U213" s="7">
        <f t="shared" si="327"/>
        <v>-4.1433327812700003E-2</v>
      </c>
      <c r="V213" s="7">
        <f t="shared" si="327"/>
        <v>-3.3191467481200006E-2</v>
      </c>
      <c r="W213" s="7">
        <f t="shared" si="327"/>
        <v>5.8213151676699999E-2</v>
      </c>
      <c r="X213" s="9">
        <f t="shared" si="327"/>
        <v>-6.4154104270300006E-3</v>
      </c>
      <c r="Y213" s="9">
        <f t="shared" si="327"/>
        <v>-4.0403792156400005E-2</v>
      </c>
      <c r="Z213" s="9">
        <f t="shared" si="323"/>
        <v>-4.2976467224900006E-2</v>
      </c>
      <c r="AA213" s="10">
        <f t="shared" si="323"/>
        <v>-3.0858405084399999E-2</v>
      </c>
      <c r="AB213" s="10">
        <f t="shared" si="323"/>
        <v>-2.52761901492E-2</v>
      </c>
      <c r="AC213" s="10">
        <f t="shared" si="323"/>
        <v>-8.0484719325599995E-3</v>
      </c>
      <c r="AD213" s="13">
        <f t="shared" si="323"/>
        <v>-2.7788080587E-2</v>
      </c>
      <c r="AF213" s="7">
        <f t="shared" si="357"/>
        <v>-7.3197861749686663E-3</v>
      </c>
      <c r="AG213" s="7">
        <f t="shared" si="347"/>
        <v>-1.8777782444968118E-2</v>
      </c>
      <c r="AH213" s="7">
        <f t="shared" si="348"/>
        <v>-9.9172215283538853E-3</v>
      </c>
      <c r="AI213" s="9">
        <f t="shared" si="349"/>
        <v>-5.9366997984557426E-4</v>
      </c>
      <c r="AJ213" s="9">
        <f t="shared" si="350"/>
        <v>-4.9025360827456635E-2</v>
      </c>
      <c r="AK213" s="9">
        <f t="shared" si="351"/>
        <v>-7.913786795905875E-4</v>
      </c>
      <c r="AL213" s="10">
        <f t="shared" si="352"/>
        <v>-1.3243180370765464E-2</v>
      </c>
      <c r="AM213" s="10">
        <f t="shared" si="353"/>
        <v>-1.4086930793994227E-2</v>
      </c>
      <c r="AN213" s="10">
        <f t="shared" si="354"/>
        <v>1.026082881537653E-3</v>
      </c>
      <c r="AO213" s="13">
        <f t="shared" si="355"/>
        <v>-7.4692611060391857E-3</v>
      </c>
      <c r="AQ213" s="31">
        <f t="shared" si="369"/>
        <v>4.6193166645613672</v>
      </c>
      <c r="AR213" s="31">
        <f t="shared" si="369"/>
        <v>2.2013585145073615</v>
      </c>
      <c r="AS213" s="31">
        <f t="shared" si="369"/>
        <v>0.59829718411549382</v>
      </c>
      <c r="AT213" s="32">
        <f t="shared" si="369"/>
        <v>6.5552220489462494</v>
      </c>
      <c r="AU213" s="32">
        <f t="shared" si="369"/>
        <v>2.5798928500895126</v>
      </c>
      <c r="AV213" s="32">
        <f t="shared" si="369"/>
        <v>3.3207427705446344</v>
      </c>
      <c r="AW213" s="33">
        <f t="shared" si="369"/>
        <v>4.7946913849509007</v>
      </c>
      <c r="AX213" s="33">
        <f t="shared" si="369"/>
        <v>3.2618801723132087</v>
      </c>
      <c r="AY213" s="33">
        <f t="shared" si="369"/>
        <v>2.1621782795412523</v>
      </c>
      <c r="AZ213" s="34">
        <f t="shared" si="369"/>
        <v>4.1115785913977518</v>
      </c>
      <c r="BB213" s="31">
        <f>MAX(AQ$17:AQ213)</f>
        <v>4.9504939774001366</v>
      </c>
      <c r="BC213" s="31">
        <f>MAX(AR$17:AR213)</f>
        <v>3.819347326307017</v>
      </c>
      <c r="BD213" s="31">
        <f>MAX(AS$17:AS213)</f>
        <v>1.2376229712026849</v>
      </c>
      <c r="BE213" s="32">
        <f>MAX(AT$17:AT213)</f>
        <v>6.5968840794475003</v>
      </c>
      <c r="BF213" s="32">
        <f>MAX(AU$17:AU213)</f>
        <v>2.7666870309073568</v>
      </c>
      <c r="BG213" s="32">
        <f>MAX(AV$17:AV213)</f>
        <v>3.7272933833751036</v>
      </c>
      <c r="BH213" s="33">
        <f>MAX(AW$17:AW213)</f>
        <v>4.9468485567506155</v>
      </c>
      <c r="BI213" s="33">
        <f>MAX(AX$17:AX213)</f>
        <v>3.346122796090147</v>
      </c>
      <c r="BJ213" s="33">
        <f>MAX(AY$17:AY213)</f>
        <v>2.2901756364961772</v>
      </c>
      <c r="BK213" s="34">
        <f>MAX(AZ$17:AZ213)</f>
        <v>4.2628821861613586</v>
      </c>
      <c r="BM213" s="7">
        <f t="shared" si="341"/>
        <v>6.6897831681171874E-2</v>
      </c>
      <c r="BN213" s="7">
        <f t="shared" si="341"/>
        <v>0.42362966066354396</v>
      </c>
      <c r="BO213" s="7">
        <f t="shared" si="341"/>
        <v>0.51657556619679856</v>
      </c>
      <c r="BP213" s="9">
        <f t="shared" si="341"/>
        <v>6.3154104270300004E-3</v>
      </c>
      <c r="BQ213" s="9">
        <f t="shared" si="341"/>
        <v>6.7515472018019884E-2</v>
      </c>
      <c r="BR213" s="9">
        <f t="shared" si="338"/>
        <v>0.1090739501869674</v>
      </c>
      <c r="BS213" s="10">
        <f t="shared" si="338"/>
        <v>3.0758405084399969E-2</v>
      </c>
      <c r="BT213" s="10">
        <f t="shared" si="338"/>
        <v>2.517619014919998E-2</v>
      </c>
      <c r="BU213" s="10">
        <f t="shared" si="338"/>
        <v>5.5889755752861238E-2</v>
      </c>
      <c r="BV213" s="13">
        <f t="shared" si="338"/>
        <v>3.5493262106746769E-2</v>
      </c>
      <c r="BX213" s="72">
        <f t="shared" si="345"/>
        <v>-4.1333327812700001E-2</v>
      </c>
      <c r="BY213" s="72">
        <f t="shared" si="345"/>
        <v>1E-4</v>
      </c>
      <c r="BZ213" s="72">
        <f t="shared" si="345"/>
        <v>1.7106796377083525E-2</v>
      </c>
      <c r="CA213" s="9">
        <f t="shared" si="345"/>
        <v>-6.3154104270300004E-3</v>
      </c>
      <c r="CB213" s="9">
        <f t="shared" si="345"/>
        <v>-3.0965505109244684E-2</v>
      </c>
      <c r="CC213" s="9">
        <f t="shared" si="342"/>
        <v>-2.7611020673468517E-2</v>
      </c>
      <c r="CD213" s="10">
        <f t="shared" si="342"/>
        <v>-3.07584050844E-2</v>
      </c>
      <c r="CE213" s="10">
        <f t="shared" si="342"/>
        <v>-1.5546236639421972E-2</v>
      </c>
      <c r="CF213" s="10">
        <f t="shared" si="342"/>
        <v>-7.9484719325600001E-3</v>
      </c>
      <c r="CG213" s="13">
        <f t="shared" si="342"/>
        <v>-2.7688080587000001E-2</v>
      </c>
      <c r="CI213" s="31">
        <f t="shared" si="370"/>
        <v>4.1959790762095466</v>
      </c>
      <c r="CJ213" s="31">
        <f t="shared" si="370"/>
        <v>2.1905747056381735</v>
      </c>
      <c r="CK213" s="31">
        <f t="shared" si="370"/>
        <v>1.0899842311458847</v>
      </c>
      <c r="CL213" s="32">
        <f t="shared" si="370"/>
        <v>5.4578680334271441</v>
      </c>
      <c r="CM213" s="32">
        <f t="shared" si="370"/>
        <v>2.1893581581623121</v>
      </c>
      <c r="CN213" s="32">
        <f t="shared" si="370"/>
        <v>4.1054342497825855</v>
      </c>
      <c r="CO213" s="33">
        <f t="shared" si="370"/>
        <v>4.1734283799447374</v>
      </c>
      <c r="CP213" s="33">
        <f t="shared" si="370"/>
        <v>2.5647546073699927</v>
      </c>
      <c r="CQ213" s="33">
        <f t="shared" si="370"/>
        <v>1.8855549577876705</v>
      </c>
      <c r="CR213" s="34">
        <f t="shared" si="370"/>
        <v>3.7645222064599562</v>
      </c>
      <c r="CT213" s="31">
        <f>MAX(CI$17:CI213)</f>
        <v>4.7029262147609536</v>
      </c>
      <c r="CU213" s="31">
        <f>MAX(CJ$17:CJ213)</f>
        <v>3.819347326307017</v>
      </c>
      <c r="CV213" s="31">
        <f>MAX(CK$17:CK213)</f>
        <v>1.3129890917897336</v>
      </c>
      <c r="CW213" s="32">
        <f>MAX(CL$17:CL213)</f>
        <v>5.5957403909297732</v>
      </c>
      <c r="CX213" s="32">
        <f>MAX(CM$17:CM213)</f>
        <v>2.3535582292448618</v>
      </c>
      <c r="CY213" s="32">
        <f>MAX(CN$17:CN213)</f>
        <v>4.8904609441356381</v>
      </c>
      <c r="CZ213" s="33">
        <f>MAX(CO$17:CO213)</f>
        <v>4.3601494461324082</v>
      </c>
      <c r="DA213" s="33">
        <f>MAX(CP$17:CP213)</f>
        <v>3.1865446500418209</v>
      </c>
      <c r="DB213" s="33">
        <f>MAX(CQ$17:CQ213)</f>
        <v>2.2616049847636823</v>
      </c>
      <c r="DC213" s="34">
        <f>MAX(CR$17:CR213)</f>
        <v>4.1662967426215163</v>
      </c>
      <c r="DE213" s="7">
        <f t="shared" si="343"/>
        <v>0.10779398089646082</v>
      </c>
      <c r="DF213" s="7">
        <f t="shared" si="343"/>
        <v>0.42645312968792698</v>
      </c>
      <c r="DG213" s="7">
        <f t="shared" si="343"/>
        <v>0.16984517391524648</v>
      </c>
      <c r="DH213" s="9">
        <f t="shared" si="343"/>
        <v>2.463880521085442E-2</v>
      </c>
      <c r="DI213" s="9">
        <f t="shared" si="343"/>
        <v>6.9766734063441152E-2</v>
      </c>
      <c r="DJ213" s="9">
        <f t="shared" si="339"/>
        <v>0.16052202508526561</v>
      </c>
      <c r="DK213" s="10">
        <f t="shared" si="339"/>
        <v>4.2824464733266968E-2</v>
      </c>
      <c r="DL213" s="10">
        <f t="shared" si="339"/>
        <v>0.19512986979914673</v>
      </c>
      <c r="DM213" s="10">
        <f t="shared" si="339"/>
        <v>0.16627573316712765</v>
      </c>
      <c r="DN213" s="13">
        <f t="shared" si="339"/>
        <v>9.6434450300041677E-2</v>
      </c>
      <c r="DP213" s="31">
        <f t="shared" si="358"/>
        <v>0.9495133417109145</v>
      </c>
      <c r="DQ213" s="31">
        <f t="shared" si="359"/>
        <v>0</v>
      </c>
      <c r="DR213" s="31">
        <f t="shared" si="360"/>
        <v>0.38212540770502063</v>
      </c>
      <c r="DS213" s="32">
        <f t="shared" si="361"/>
        <v>1</v>
      </c>
      <c r="DT213" s="32">
        <f t="shared" si="362"/>
        <v>0.70599363783188518</v>
      </c>
      <c r="DU213" s="32">
        <f t="shared" si="363"/>
        <v>0.58095524615932359</v>
      </c>
      <c r="DV213" s="33">
        <f t="shared" si="364"/>
        <v>1</v>
      </c>
      <c r="DW213" s="33">
        <f t="shared" si="365"/>
        <v>0.5635659957653445</v>
      </c>
      <c r="DX213" s="33">
        <f t="shared" si="366"/>
        <v>1</v>
      </c>
      <c r="DY213" s="34">
        <f t="shared" si="367"/>
        <v>1</v>
      </c>
      <c r="EA213" s="72">
        <f t="shared" ref="EA213:EJ213" si="373">STDEV(U201:U212)*SQRT(12)</f>
        <v>6.747527414314014E-2</v>
      </c>
      <c r="EB213" s="72">
        <f t="shared" si="373"/>
        <v>4.5763650634550998E-2</v>
      </c>
      <c r="EC213" s="72">
        <f t="shared" si="373"/>
        <v>0.11353587370390694</v>
      </c>
      <c r="ED213" s="74">
        <f t="shared" si="373"/>
        <v>4.7999729991513015E-2</v>
      </c>
      <c r="EE213" s="74">
        <f t="shared" si="373"/>
        <v>0.10870412687363017</v>
      </c>
      <c r="EF213" s="74">
        <f t="shared" si="373"/>
        <v>8.0027951571610592E-2</v>
      </c>
      <c r="EG213" s="75">
        <f t="shared" si="373"/>
        <v>3.7474672269595506E-2</v>
      </c>
      <c r="EH213" s="75">
        <f t="shared" si="373"/>
        <v>6.2027713399348226E-2</v>
      </c>
      <c r="EI213" s="75">
        <f t="shared" si="373"/>
        <v>3.9887899892863656E-2</v>
      </c>
      <c r="EJ213" s="76">
        <f t="shared" si="373"/>
        <v>4.2689695777121665E-2</v>
      </c>
    </row>
    <row r="214" spans="1:140" x14ac:dyDescent="0.25">
      <c r="A214" s="3">
        <v>40359</v>
      </c>
      <c r="B214" s="4"/>
      <c r="C214" s="22">
        <v>1E-4</v>
      </c>
      <c r="D214" s="22"/>
      <c r="E214" s="22">
        <v>-5.21E-2</v>
      </c>
      <c r="F214" s="22">
        <v>-2.07E-2</v>
      </c>
      <c r="G214" s="22">
        <v>-4.2999999999999997E-2</v>
      </c>
      <c r="H214" s="22">
        <v>-2.8799999999999999E-2</v>
      </c>
      <c r="J214" s="7">
        <v>-2.072650862E-2</v>
      </c>
      <c r="K214" s="7">
        <v>-9.9625955100300003E-3</v>
      </c>
      <c r="L214" s="7">
        <v>5.4474498454099997E-2</v>
      </c>
      <c r="M214" s="9">
        <v>5.6274852079099998E-3</v>
      </c>
      <c r="N214" s="9">
        <v>4.2102138479900002E-3</v>
      </c>
      <c r="O214" s="9">
        <v>-3.0781522797100001E-4</v>
      </c>
      <c r="P214" s="10">
        <v>-1.5766953587300001E-2</v>
      </c>
      <c r="Q214" s="10">
        <v>1.04583197563E-4</v>
      </c>
      <c r="R214" s="10">
        <v>9.2124020371499998E-3</v>
      </c>
      <c r="S214" s="13">
        <v>-8.4417991323599995E-3</v>
      </c>
      <c r="T214" s="27"/>
      <c r="U214" s="7">
        <f t="shared" si="327"/>
        <v>-2.082650862E-2</v>
      </c>
      <c r="V214" s="7">
        <f t="shared" si="327"/>
        <v>-1.006259551003E-2</v>
      </c>
      <c r="W214" s="7">
        <f t="shared" si="327"/>
        <v>5.4374498454099994E-2</v>
      </c>
      <c r="X214" s="9">
        <f t="shared" si="327"/>
        <v>5.5274852079099995E-3</v>
      </c>
      <c r="Y214" s="9">
        <f t="shared" si="327"/>
        <v>4.11021384799E-3</v>
      </c>
      <c r="Z214" s="9">
        <f t="shared" si="323"/>
        <v>-4.07815227971E-4</v>
      </c>
      <c r="AA214" s="10">
        <f t="shared" si="323"/>
        <v>-1.58669535873E-2</v>
      </c>
      <c r="AB214" s="10">
        <f t="shared" si="323"/>
        <v>4.5831975629999968E-6</v>
      </c>
      <c r="AC214" s="10">
        <f t="shared" si="323"/>
        <v>9.1124020371500004E-3</v>
      </c>
      <c r="AD214" s="13">
        <f t="shared" si="323"/>
        <v>-8.5417991323599989E-3</v>
      </c>
      <c r="AF214" s="7">
        <f t="shared" si="357"/>
        <v>4.6230279146038805E-4</v>
      </c>
      <c r="AG214" s="7">
        <f t="shared" si="347"/>
        <v>-9.8937660175252642E-4</v>
      </c>
      <c r="AH214" s="7">
        <f t="shared" si="348"/>
        <v>1.0142294483129984E-2</v>
      </c>
      <c r="AI214" s="9">
        <f t="shared" si="349"/>
        <v>7.1261728010816195E-3</v>
      </c>
      <c r="AJ214" s="9">
        <f t="shared" si="350"/>
        <v>-2.5275021068428757E-3</v>
      </c>
      <c r="AK214" s="9">
        <f t="shared" si="351"/>
        <v>2.6594283092448621E-2</v>
      </c>
      <c r="AL214" s="10">
        <f t="shared" si="352"/>
        <v>-5.6093667557597857E-3</v>
      </c>
      <c r="AM214" s="10">
        <f t="shared" si="353"/>
        <v>6.3471480935200098E-3</v>
      </c>
      <c r="AN214" s="10">
        <f t="shared" si="354"/>
        <v>1.4611649745375549E-2</v>
      </c>
      <c r="AO214" s="13">
        <f t="shared" si="355"/>
        <v>3.6474742523847289E-3</v>
      </c>
      <c r="AQ214" s="31">
        <f t="shared" si="369"/>
        <v>4.5235743578948266</v>
      </c>
      <c r="AR214" s="31">
        <f t="shared" si="369"/>
        <v>2.1794272700547643</v>
      </c>
      <c r="AS214" s="31">
        <f t="shared" si="369"/>
        <v>0.63088912314668566</v>
      </c>
      <c r="AT214" s="32">
        <f t="shared" si="369"/>
        <v>6.5921114640612588</v>
      </c>
      <c r="AU214" s="32">
        <f t="shared" si="369"/>
        <v>2.5907547506932898</v>
      </c>
      <c r="AV214" s="32">
        <f t="shared" si="369"/>
        <v>3.3197205953516864</v>
      </c>
      <c r="AW214" s="33">
        <f t="shared" si="369"/>
        <v>4.7190937084189528</v>
      </c>
      <c r="AX214" s="33">
        <f t="shared" si="369"/>
        <v>3.2622213101716966</v>
      </c>
      <c r="AY214" s="33">
        <f t="shared" si="369"/>
        <v>2.1820971351283798</v>
      </c>
      <c r="AZ214" s="34">
        <f t="shared" si="369"/>
        <v>4.0768694708122606</v>
      </c>
      <c r="BB214" s="31">
        <f>MAX(AQ$17:AQ214)</f>
        <v>4.9504939774001366</v>
      </c>
      <c r="BC214" s="31">
        <f>MAX(AR$17:AR214)</f>
        <v>3.819347326307017</v>
      </c>
      <c r="BD214" s="31">
        <f>MAX(AS$17:AS214)</f>
        <v>1.2376229712026849</v>
      </c>
      <c r="BE214" s="32">
        <f>MAX(AT$17:AT214)</f>
        <v>6.5968840794475003</v>
      </c>
      <c r="BF214" s="32">
        <f>MAX(AU$17:AU214)</f>
        <v>2.7666870309073568</v>
      </c>
      <c r="BG214" s="32">
        <f>MAX(AV$17:AV214)</f>
        <v>3.7272933833751036</v>
      </c>
      <c r="BH214" s="33">
        <f>MAX(AW$17:AW214)</f>
        <v>4.9468485567506155</v>
      </c>
      <c r="BI214" s="33">
        <f>MAX(AX$17:AX214)</f>
        <v>3.346122796090147</v>
      </c>
      <c r="BJ214" s="33">
        <f>MAX(AY$17:AY214)</f>
        <v>2.2901756364961772</v>
      </c>
      <c r="BK214" s="34">
        <f>MAX(AZ$17:AZ214)</f>
        <v>4.2628821861613586</v>
      </c>
      <c r="BM214" s="7">
        <f t="shared" si="341"/>
        <v>8.6237781816172698E-2</v>
      </c>
      <c r="BN214" s="7">
        <f t="shared" si="341"/>
        <v>0.42937180521833174</v>
      </c>
      <c r="BO214" s="7">
        <f t="shared" si="341"/>
        <v>0.49024126262491191</v>
      </c>
      <c r="BP214" s="9">
        <f t="shared" si="341"/>
        <v>7.2346509788015446E-4</v>
      </c>
      <c r="BQ214" s="9">
        <f t="shared" si="341"/>
        <v>6.3589512745273774E-2</v>
      </c>
      <c r="BR214" s="9">
        <f t="shared" si="338"/>
        <v>0.10934819079209583</v>
      </c>
      <c r="BS214" s="10">
        <f t="shared" si="338"/>
        <v>4.6040392326314843E-2</v>
      </c>
      <c r="BT214" s="10">
        <f t="shared" si="338"/>
        <v>2.5074239958105232E-2</v>
      </c>
      <c r="BU214" s="10">
        <f t="shared" si="338"/>
        <v>4.7192232615464645E-2</v>
      </c>
      <c r="BV214" s="13">
        <f t="shared" si="338"/>
        <v>4.363543424984935E-2</v>
      </c>
      <c r="BX214" s="72">
        <f t="shared" si="345"/>
        <v>-1.9675047795947368E-2</v>
      </c>
      <c r="BY214" s="72">
        <f t="shared" si="345"/>
        <v>1E-4</v>
      </c>
      <c r="BZ214" s="72">
        <f t="shared" si="345"/>
        <v>2.0877877390528973E-2</v>
      </c>
      <c r="CA214" s="9">
        <f t="shared" si="345"/>
        <v>5.6274852079099998E-3</v>
      </c>
      <c r="CB214" s="9">
        <f t="shared" si="345"/>
        <v>3.0017848268094512E-3</v>
      </c>
      <c r="CC214" s="9">
        <f t="shared" si="342"/>
        <v>-1.3692239615341296E-4</v>
      </c>
      <c r="CD214" s="10">
        <f t="shared" si="342"/>
        <v>-1.5766953587300001E-2</v>
      </c>
      <c r="CE214" s="10">
        <f t="shared" si="342"/>
        <v>1.0258293429838139E-4</v>
      </c>
      <c r="CF214" s="10">
        <f t="shared" si="342"/>
        <v>9.2124020371499998E-3</v>
      </c>
      <c r="CG214" s="13">
        <f t="shared" si="342"/>
        <v>-8.4417991323599995E-3</v>
      </c>
      <c r="CI214" s="31">
        <f t="shared" si="370"/>
        <v>4.1134229873343289</v>
      </c>
      <c r="CJ214" s="31">
        <f t="shared" si="370"/>
        <v>2.1907937631087373</v>
      </c>
      <c r="CK214" s="31">
        <f t="shared" si="370"/>
        <v>1.1127407882813585</v>
      </c>
      <c r="CL214" s="32">
        <f t="shared" si="370"/>
        <v>5.4885821050519796</v>
      </c>
      <c r="CM214" s="32">
        <f t="shared" si="370"/>
        <v>2.1959301402619351</v>
      </c>
      <c r="CN214" s="32">
        <f t="shared" si="370"/>
        <v>4.1048721238878549</v>
      </c>
      <c r="CO214" s="33">
        <f t="shared" si="370"/>
        <v>4.1076261283782278</v>
      </c>
      <c r="CP214" s="33">
        <f t="shared" si="370"/>
        <v>2.565017707423372</v>
      </c>
      <c r="CQ214" s="33">
        <f t="shared" si="370"/>
        <v>1.902925448121952</v>
      </c>
      <c r="CR214" s="34">
        <f t="shared" si="370"/>
        <v>3.7327428661637128</v>
      </c>
      <c r="CT214" s="31">
        <f>MAX(CI$17:CI214)</f>
        <v>4.7029262147609536</v>
      </c>
      <c r="CU214" s="31">
        <f>MAX(CJ$17:CJ214)</f>
        <v>3.819347326307017</v>
      </c>
      <c r="CV214" s="31">
        <f>MAX(CK$17:CK214)</f>
        <v>1.3129890917897336</v>
      </c>
      <c r="CW214" s="32">
        <f>MAX(CL$17:CL214)</f>
        <v>5.5957403909297732</v>
      </c>
      <c r="CX214" s="32">
        <f>MAX(CM$17:CM214)</f>
        <v>2.3535582292448618</v>
      </c>
      <c r="CY214" s="32">
        <f>MAX(CN$17:CN214)</f>
        <v>4.8904609441356381</v>
      </c>
      <c r="CZ214" s="33">
        <f>MAX(CO$17:CO214)</f>
        <v>4.3601494461324082</v>
      </c>
      <c r="DA214" s="33">
        <f>MAX(CP$17:CP214)</f>
        <v>3.1865446500418209</v>
      </c>
      <c r="DB214" s="33">
        <f>MAX(CQ$17:CQ214)</f>
        <v>2.2616049847636823</v>
      </c>
      <c r="DC214" s="34">
        <f>MAX(CR$17:CR214)</f>
        <v>4.1662967426215163</v>
      </c>
      <c r="DE214" s="7">
        <f t="shared" si="343"/>
        <v>0.12534817696615486</v>
      </c>
      <c r="DF214" s="7">
        <f t="shared" si="343"/>
        <v>0.42639577500089576</v>
      </c>
      <c r="DG214" s="7">
        <f t="shared" si="343"/>
        <v>0.15251330324109311</v>
      </c>
      <c r="DH214" s="9">
        <f t="shared" si="343"/>
        <v>1.9149974514809182E-2</v>
      </c>
      <c r="DI214" s="9">
        <f t="shared" si="343"/>
        <v>6.6974373960359421E-2</v>
      </c>
      <c r="DJ214" s="9">
        <f t="shared" si="339"/>
        <v>0.16063696842110894</v>
      </c>
      <c r="DK214" s="10">
        <f t="shared" si="339"/>
        <v>5.7916206972716634E-2</v>
      </c>
      <c r="DL214" s="10">
        <f t="shared" si="339"/>
        <v>0.19504730385946165</v>
      </c>
      <c r="DM214" s="10">
        <f t="shared" si="339"/>
        <v>0.15859513003293507</v>
      </c>
      <c r="DN214" s="13">
        <f t="shared" si="339"/>
        <v>0.10406216917352912</v>
      </c>
      <c r="DP214" s="31">
        <f t="shared" si="358"/>
        <v>0.76748347552315621</v>
      </c>
      <c r="DQ214" s="31">
        <f t="shared" si="359"/>
        <v>0</v>
      </c>
      <c r="DR214" s="31">
        <f t="shared" si="360"/>
        <v>0.34783624062103446</v>
      </c>
      <c r="DS214" s="32">
        <f t="shared" si="361"/>
        <v>1</v>
      </c>
      <c r="DT214" s="32">
        <f t="shared" si="362"/>
        <v>0.6650170596851892</v>
      </c>
      <c r="DU214" s="32">
        <f t="shared" si="363"/>
        <v>0.54841967555481486</v>
      </c>
      <c r="DV214" s="33">
        <f t="shared" si="364"/>
        <v>1</v>
      </c>
      <c r="DW214" s="33">
        <f t="shared" si="365"/>
        <v>0.48642324650986768</v>
      </c>
      <c r="DX214" s="33">
        <f t="shared" si="366"/>
        <v>1</v>
      </c>
      <c r="DY214" s="34">
        <f t="shared" si="367"/>
        <v>1</v>
      </c>
      <c r="EA214" s="72">
        <f t="shared" ref="EA214:EJ214" si="374">STDEV(U202:U213)*SQRT(12)</f>
        <v>7.5854759354826704E-2</v>
      </c>
      <c r="EB214" s="72">
        <f t="shared" si="374"/>
        <v>4.665262745597263E-2</v>
      </c>
      <c r="EC214" s="72">
        <f t="shared" si="374"/>
        <v>0.1413372918393829</v>
      </c>
      <c r="ED214" s="74">
        <f t="shared" si="374"/>
        <v>5.0508367980542153E-2</v>
      </c>
      <c r="EE214" s="74">
        <f t="shared" si="374"/>
        <v>0.11680182868789962</v>
      </c>
      <c r="EF214" s="74">
        <f t="shared" si="374"/>
        <v>8.4705830097423648E-2</v>
      </c>
      <c r="EG214" s="75">
        <f t="shared" si="374"/>
        <v>5.6642815002083839E-2</v>
      </c>
      <c r="EH214" s="75">
        <f t="shared" si="374"/>
        <v>7.1921381837445578E-2</v>
      </c>
      <c r="EI214" s="75">
        <f t="shared" si="374"/>
        <v>4.0873008750194957E-2</v>
      </c>
      <c r="EJ214" s="76">
        <f t="shared" si="374"/>
        <v>5.2892896039538201E-2</v>
      </c>
    </row>
    <row r="215" spans="1:140" x14ac:dyDescent="0.25">
      <c r="A215" s="3">
        <v>40389</v>
      </c>
      <c r="B215" s="4"/>
      <c r="C215" s="22">
        <v>1E-4</v>
      </c>
      <c r="D215" s="22"/>
      <c r="E215" s="22">
        <v>7.0999999999999994E-2</v>
      </c>
      <c r="F215" s="22">
        <v>1.3000000000000002E-3</v>
      </c>
      <c r="G215" s="22">
        <v>2.3E-3</v>
      </c>
      <c r="H215" s="22">
        <v>1.9400000000000001E-2</v>
      </c>
      <c r="J215" s="7">
        <v>2.5267873772100002E-2</v>
      </c>
      <c r="K215" s="7">
        <v>1.6733400418400001E-2</v>
      </c>
      <c r="L215" s="7">
        <v>-3.5181807515899999E-2</v>
      </c>
      <c r="M215" s="9">
        <v>6.4983391070200002E-3</v>
      </c>
      <c r="N215" s="9">
        <v>-1.49635071379E-2</v>
      </c>
      <c r="O215" s="9">
        <v>3.5192583252699999E-2</v>
      </c>
      <c r="P215" s="10">
        <v>1.55995279679E-2</v>
      </c>
      <c r="Q215" s="10">
        <v>2.2153628184100001E-2</v>
      </c>
      <c r="R215" s="10">
        <v>1.20288404846E-2</v>
      </c>
      <c r="S215" s="13">
        <v>1.5862385225100001E-2</v>
      </c>
      <c r="T215" s="27"/>
      <c r="U215" s="7">
        <f t="shared" si="327"/>
        <v>2.5167873772100002E-2</v>
      </c>
      <c r="V215" s="7">
        <f t="shared" si="327"/>
        <v>1.6633400418400002E-2</v>
      </c>
      <c r="W215" s="7">
        <f t="shared" si="327"/>
        <v>-3.5281807515900002E-2</v>
      </c>
      <c r="X215" s="9">
        <f t="shared" si="327"/>
        <v>6.3983391070199999E-3</v>
      </c>
      <c r="Y215" s="9">
        <f t="shared" si="327"/>
        <v>-1.5063507137899999E-2</v>
      </c>
      <c r="Z215" s="9">
        <f t="shared" si="323"/>
        <v>3.5092583252699996E-2</v>
      </c>
      <c r="AA215" s="10">
        <f t="shared" si="323"/>
        <v>1.5499527967900001E-2</v>
      </c>
      <c r="AB215" s="10">
        <f t="shared" si="323"/>
        <v>2.2053628184100001E-2</v>
      </c>
      <c r="AC215" s="10">
        <f t="shared" si="323"/>
        <v>1.19288404846E-2</v>
      </c>
      <c r="AD215" s="13">
        <f t="shared" si="323"/>
        <v>1.5762385225100001E-2</v>
      </c>
      <c r="AF215" s="7">
        <f t="shared" si="357"/>
        <v>-1.0128414847047247E-2</v>
      </c>
      <c r="AG215" s="7">
        <f t="shared" si="347"/>
        <v>2.1434874144484941E-3</v>
      </c>
      <c r="AH215" s="7">
        <f t="shared" si="348"/>
        <v>2.5929165312976774E-2</v>
      </c>
      <c r="AI215" s="9">
        <f t="shared" si="349"/>
        <v>-1.063586958400109E-2</v>
      </c>
      <c r="AJ215" s="9">
        <f t="shared" si="350"/>
        <v>-1.294809515842665E-2</v>
      </c>
      <c r="AK215" s="9">
        <f t="shared" si="351"/>
        <v>-4.895501103723901E-3</v>
      </c>
      <c r="AL215" s="10">
        <f t="shared" si="352"/>
        <v>-6.7061548523809651E-3</v>
      </c>
      <c r="AM215" s="10">
        <f t="shared" si="353"/>
        <v>7.0116737992855869E-3</v>
      </c>
      <c r="AN215" s="10">
        <f t="shared" si="354"/>
        <v>1.6531668762357343E-3</v>
      </c>
      <c r="AO215" s="13">
        <f t="shared" si="355"/>
        <v>-7.9174139508792797E-3</v>
      </c>
      <c r="AQ215" s="31">
        <f t="shared" si="369"/>
        <v>4.6378754637688209</v>
      </c>
      <c r="AR215" s="31">
        <f t="shared" si="369"/>
        <v>2.2158964992473713</v>
      </c>
      <c r="AS215" s="31">
        <f t="shared" si="369"/>
        <v>0.60869330345226402</v>
      </c>
      <c r="AT215" s="32">
        <f t="shared" si="369"/>
        <v>6.6349492397860024</v>
      </c>
      <c r="AU215" s="32">
        <f t="shared" si="369"/>
        <v>2.5519879734887425</v>
      </c>
      <c r="AV215" s="32">
        <f t="shared" si="369"/>
        <v>3.4365501387793036</v>
      </c>
      <c r="AW215" s="33">
        <f t="shared" si="369"/>
        <v>4.7927093427065754</v>
      </c>
      <c r="AX215" s="33">
        <f t="shared" si="369"/>
        <v>3.3344913481314875</v>
      </c>
      <c r="AY215" s="33">
        <f t="shared" si="369"/>
        <v>2.2083452334887417</v>
      </c>
      <c r="AZ215" s="34">
        <f t="shared" si="369"/>
        <v>4.1415383448707344</v>
      </c>
      <c r="BB215" s="31">
        <f>MAX(AQ$17:AQ215)</f>
        <v>4.9504939774001366</v>
      </c>
      <c r="BC215" s="31">
        <f>MAX(AR$17:AR215)</f>
        <v>3.819347326307017</v>
      </c>
      <c r="BD215" s="31">
        <f>MAX(AS$17:AS215)</f>
        <v>1.2376229712026849</v>
      </c>
      <c r="BE215" s="32">
        <f>MAX(AT$17:AT215)</f>
        <v>6.6349492397860024</v>
      </c>
      <c r="BF215" s="32">
        <f>MAX(AU$17:AU215)</f>
        <v>2.7666870309073568</v>
      </c>
      <c r="BG215" s="32">
        <f>MAX(AV$17:AV215)</f>
        <v>3.7272933833751036</v>
      </c>
      <c r="BH215" s="33">
        <f>MAX(AW$17:AW215)</f>
        <v>4.9468485567506155</v>
      </c>
      <c r="BI215" s="33">
        <f>MAX(AX$17:AX215)</f>
        <v>3.346122796090147</v>
      </c>
      <c r="BJ215" s="33">
        <f>MAX(AY$17:AY215)</f>
        <v>2.2901756364961772</v>
      </c>
      <c r="BK215" s="34">
        <f>MAX(AZ$17:AZ215)</f>
        <v>4.2628821861613586</v>
      </c>
      <c r="BM215" s="7">
        <f t="shared" si="341"/>
        <v>6.3148953429389768E-2</v>
      </c>
      <c r="BN215" s="7">
        <f t="shared" si="341"/>
        <v>0.41982325514502128</v>
      </c>
      <c r="BO215" s="7">
        <f t="shared" si="341"/>
        <v>0.50817549640279047</v>
      </c>
      <c r="BP215" s="9">
        <f t="shared" si="341"/>
        <v>0</v>
      </c>
      <c r="BQ215" s="9">
        <f t="shared" si="341"/>
        <v>7.7601497755314247E-2</v>
      </c>
      <c r="BR215" s="9">
        <f t="shared" si="338"/>
        <v>7.8003852847378749E-2</v>
      </c>
      <c r="BS215" s="10">
        <f t="shared" si="338"/>
        <v>3.1159072746162232E-2</v>
      </c>
      <c r="BT215" s="10">
        <f t="shared" si="338"/>
        <v>3.4760971630361194E-3</v>
      </c>
      <c r="BU215" s="10">
        <f t="shared" si="338"/>
        <v>3.573105996910822E-2</v>
      </c>
      <c r="BV215" s="13">
        <f t="shared" si="338"/>
        <v>2.8465211092284958E-2</v>
      </c>
      <c r="BX215" s="72">
        <f t="shared" si="345"/>
        <v>1.9415927234139398E-2</v>
      </c>
      <c r="BY215" s="72">
        <f t="shared" si="345"/>
        <v>1E-4</v>
      </c>
      <c r="BZ215" s="72">
        <f t="shared" si="345"/>
        <v>-1.2172291288645616E-2</v>
      </c>
      <c r="CA215" s="9">
        <f t="shared" si="345"/>
        <v>6.4983391070200002E-3</v>
      </c>
      <c r="CB215" s="9">
        <f t="shared" si="345"/>
        <v>-9.9174892253931172E-3</v>
      </c>
      <c r="CC215" s="9">
        <f t="shared" si="342"/>
        <v>1.934546312182606E-2</v>
      </c>
      <c r="CD215" s="10">
        <f t="shared" si="342"/>
        <v>1.55995279679E-2</v>
      </c>
      <c r="CE215" s="10">
        <f t="shared" si="342"/>
        <v>1.0827397418631439E-2</v>
      </c>
      <c r="CF215" s="10">
        <f t="shared" si="342"/>
        <v>1.20288404846E-2</v>
      </c>
      <c r="CG215" s="13">
        <f t="shared" si="342"/>
        <v>1.5862385225100001E-2</v>
      </c>
      <c r="CI215" s="31">
        <f t="shared" si="370"/>
        <v>4.1932889087396488</v>
      </c>
      <c r="CJ215" s="31">
        <f t="shared" si="370"/>
        <v>2.1910128424850481</v>
      </c>
      <c r="CK215" s="31">
        <f t="shared" si="370"/>
        <v>1.0991961832776407</v>
      </c>
      <c r="CL215" s="32">
        <f t="shared" si="370"/>
        <v>5.5242487727873284</v>
      </c>
      <c r="CM215" s="32">
        <f t="shared" si="370"/>
        <v>2.1741520267561714</v>
      </c>
      <c r="CN215" s="32">
        <f t="shared" si="370"/>
        <v>4.1842827761803401</v>
      </c>
      <c r="CO215" s="33">
        <f t="shared" si="370"/>
        <v>4.1717031570495404</v>
      </c>
      <c r="CP215" s="33">
        <f t="shared" si="370"/>
        <v>2.5927901735274719</v>
      </c>
      <c r="CQ215" s="33">
        <f t="shared" si="370"/>
        <v>1.9258154347914971</v>
      </c>
      <c r="CR215" s="34">
        <f t="shared" si="370"/>
        <v>3.7919530714530456</v>
      </c>
      <c r="CT215" s="31">
        <f>MAX(CI$17:CI215)</f>
        <v>4.7029262147609536</v>
      </c>
      <c r="CU215" s="31">
        <f>MAX(CJ$17:CJ215)</f>
        <v>3.819347326307017</v>
      </c>
      <c r="CV215" s="31">
        <f>MAX(CK$17:CK215)</f>
        <v>1.3129890917897336</v>
      </c>
      <c r="CW215" s="32">
        <f>MAX(CL$17:CL215)</f>
        <v>5.5957403909297732</v>
      </c>
      <c r="CX215" s="32">
        <f>MAX(CM$17:CM215)</f>
        <v>2.3535582292448618</v>
      </c>
      <c r="CY215" s="32">
        <f>MAX(CN$17:CN215)</f>
        <v>4.8904609441356381</v>
      </c>
      <c r="CZ215" s="33">
        <f>MAX(CO$17:CO215)</f>
        <v>4.3601494461324082</v>
      </c>
      <c r="DA215" s="33">
        <f>MAX(CP$17:CP215)</f>
        <v>3.1865446500418209</v>
      </c>
      <c r="DB215" s="33">
        <f>MAX(CQ$17:CQ215)</f>
        <v>2.2616049847636823</v>
      </c>
      <c r="DC215" s="34">
        <f>MAX(CR$17:CR215)</f>
        <v>4.1662967426215163</v>
      </c>
      <c r="DE215" s="7">
        <f t="shared" si="343"/>
        <v>0.10836600081492229</v>
      </c>
      <c r="DF215" s="7">
        <f t="shared" si="343"/>
        <v>0.42633841457839589</v>
      </c>
      <c r="DG215" s="7">
        <f t="shared" si="343"/>
        <v>0.16282915817729457</v>
      </c>
      <c r="DH215" s="9">
        <f t="shared" si="343"/>
        <v>1.2776078436077322E-2</v>
      </c>
      <c r="DI215" s="9">
        <f t="shared" si="343"/>
        <v>7.6227645553623227E-2</v>
      </c>
      <c r="DJ215" s="9">
        <f t="shared" si="339"/>
        <v>0.14439910184787524</v>
      </c>
      <c r="DK215" s="10">
        <f t="shared" si="339"/>
        <v>4.3220144495282296E-2</v>
      </c>
      <c r="DL215" s="10">
        <f t="shared" si="339"/>
        <v>0.1863317611151491</v>
      </c>
      <c r="DM215" s="10">
        <f t="shared" si="339"/>
        <v>0.14847400506913558</v>
      </c>
      <c r="DN215" s="13">
        <f t="shared" si="339"/>
        <v>8.9850458163219127E-2</v>
      </c>
      <c r="DP215" s="31">
        <f t="shared" si="358"/>
        <v>0.79121871384730413</v>
      </c>
      <c r="DQ215" s="31">
        <f t="shared" si="359"/>
        <v>0</v>
      </c>
      <c r="DR215" s="31">
        <f t="shared" si="360"/>
        <v>0.28452167603192019</v>
      </c>
      <c r="DS215" s="32">
        <f t="shared" si="361"/>
        <v>1</v>
      </c>
      <c r="DT215" s="32">
        <f t="shared" si="362"/>
        <v>0.65291070839729348</v>
      </c>
      <c r="DU215" s="32">
        <f t="shared" si="363"/>
        <v>0.60687399174542089</v>
      </c>
      <c r="DV215" s="33">
        <f t="shared" si="364"/>
        <v>1</v>
      </c>
      <c r="DW215" s="33">
        <f t="shared" si="365"/>
        <v>0.53445233718890051</v>
      </c>
      <c r="DX215" s="33">
        <f t="shared" si="366"/>
        <v>1</v>
      </c>
      <c r="DY215" s="34">
        <f t="shared" si="367"/>
        <v>1</v>
      </c>
      <c r="EA215" s="72">
        <f t="shared" ref="EA215:EJ215" si="375">STDEV(U203:U214)*SQRT(12)</f>
        <v>8.0733681610931834E-2</v>
      </c>
      <c r="EB215" s="72">
        <f t="shared" si="375"/>
        <v>4.7562275004311746E-2</v>
      </c>
      <c r="EC215" s="72">
        <f t="shared" si="375"/>
        <v>0.16070344649513493</v>
      </c>
      <c r="ED215" s="74">
        <f t="shared" si="375"/>
        <v>4.7109687416325353E-2</v>
      </c>
      <c r="EE215" s="74">
        <f t="shared" si="375"/>
        <v>0.11424346982845124</v>
      </c>
      <c r="EF215" s="74">
        <f t="shared" si="375"/>
        <v>8.5465791508933298E-2</v>
      </c>
      <c r="EG215" s="75">
        <f t="shared" si="375"/>
        <v>6.4029127720639664E-2</v>
      </c>
      <c r="EH215" s="75">
        <f t="shared" si="375"/>
        <v>7.0893904517111445E-2</v>
      </c>
      <c r="EI215" s="75">
        <f t="shared" si="375"/>
        <v>4.1399175084626615E-2</v>
      </c>
      <c r="EJ215" s="76">
        <f t="shared" si="375"/>
        <v>5.5888300573383079E-2</v>
      </c>
    </row>
    <row r="216" spans="1:140" x14ac:dyDescent="0.25">
      <c r="A216" s="3">
        <v>40421</v>
      </c>
      <c r="B216" s="4"/>
      <c r="C216" s="22">
        <v>1E-4</v>
      </c>
      <c r="D216" s="22"/>
      <c r="E216" s="22">
        <v>-4.4000000000000004E-2</v>
      </c>
      <c r="F216" s="22">
        <v>-2.9100000000000001E-2</v>
      </c>
      <c r="G216" s="22">
        <v>-1.7100000000000001E-2</v>
      </c>
      <c r="H216" s="22">
        <v>-1.1999999999999999E-3</v>
      </c>
      <c r="J216" s="7">
        <v>-1.1193259560499999E-2</v>
      </c>
      <c r="K216" s="7">
        <v>-1.5468529634499999E-2</v>
      </c>
      <c r="L216" s="7">
        <v>5.1470582463099997E-2</v>
      </c>
      <c r="M216" s="9">
        <v>1.4807666939499999E-2</v>
      </c>
      <c r="N216" s="9">
        <v>4.86894736354E-2</v>
      </c>
      <c r="O216" s="9">
        <v>1.20937842897E-3</v>
      </c>
      <c r="P216" s="10">
        <v>-4.0290288948900002E-3</v>
      </c>
      <c r="Q216" s="10">
        <v>1.3505279030100001E-2</v>
      </c>
      <c r="R216" s="10">
        <v>1.2419052666299999E-2</v>
      </c>
      <c r="S216" s="13">
        <v>2.3417208674599999E-3</v>
      </c>
      <c r="T216" s="27"/>
      <c r="U216" s="7">
        <f t="shared" si="327"/>
        <v>-1.1293259560499999E-2</v>
      </c>
      <c r="V216" s="7">
        <f t="shared" si="327"/>
        <v>-1.5568529634499999E-2</v>
      </c>
      <c r="W216" s="7">
        <f t="shared" si="327"/>
        <v>5.1370582463099994E-2</v>
      </c>
      <c r="X216" s="9">
        <f t="shared" si="327"/>
        <v>1.47076669395E-2</v>
      </c>
      <c r="Y216" s="9">
        <f t="shared" si="327"/>
        <v>4.8589473635399998E-2</v>
      </c>
      <c r="Z216" s="9">
        <f t="shared" si="323"/>
        <v>1.10937842897E-3</v>
      </c>
      <c r="AA216" s="10">
        <f t="shared" si="323"/>
        <v>-4.1290288948900005E-3</v>
      </c>
      <c r="AB216" s="10">
        <f t="shared" si="323"/>
        <v>1.3405279030100001E-2</v>
      </c>
      <c r="AC216" s="10">
        <f t="shared" si="323"/>
        <v>1.23190526663E-2</v>
      </c>
      <c r="AD216" s="13">
        <f t="shared" si="323"/>
        <v>2.2417208674600001E-3</v>
      </c>
      <c r="AF216" s="7">
        <f t="shared" si="357"/>
        <v>6.2722430755914067E-3</v>
      </c>
      <c r="AG216" s="7">
        <f t="shared" si="347"/>
        <v>-8.0457686343383232E-3</v>
      </c>
      <c r="AH216" s="7">
        <f t="shared" si="348"/>
        <v>1.4076556656864012E-2</v>
      </c>
      <c r="AI216" s="9">
        <f t="shared" si="349"/>
        <v>1.5080306929893709E-2</v>
      </c>
      <c r="AJ216" s="9">
        <f t="shared" si="350"/>
        <v>4.2527714920761114E-2</v>
      </c>
      <c r="AK216" s="9">
        <f t="shared" si="351"/>
        <v>2.3703511845389356E-2</v>
      </c>
      <c r="AL216" s="10">
        <f t="shared" si="352"/>
        <v>3.9924695192679917E-3</v>
      </c>
      <c r="AM216" s="10">
        <f t="shared" si="353"/>
        <v>1.8340739083049305E-2</v>
      </c>
      <c r="AN216" s="10">
        <f t="shared" si="354"/>
        <v>1.6780307988949777E-2</v>
      </c>
      <c r="AO216" s="13">
        <f t="shared" si="355"/>
        <v>1.2070803450077478E-2</v>
      </c>
      <c r="AQ216" s="31">
        <f t="shared" si="369"/>
        <v>4.5859625198935818</v>
      </c>
      <c r="AR216" s="31">
        <f t="shared" si="369"/>
        <v>2.1816198385817787</v>
      </c>
      <c r="AS216" s="31">
        <f t="shared" si="369"/>
        <v>0.64002310232234061</v>
      </c>
      <c r="AT216" s="32">
        <f t="shared" si="369"/>
        <v>6.7331973582892424</v>
      </c>
      <c r="AU216" s="32">
        <f t="shared" si="369"/>
        <v>2.6762429246417807</v>
      </c>
      <c r="AV216" s="32">
        <f t="shared" si="369"/>
        <v>3.4407062283872172</v>
      </c>
      <c r="AW216" s="33">
        <f t="shared" si="369"/>
        <v>4.7733993782800015</v>
      </c>
      <c r="AX216" s="33">
        <f t="shared" si="369"/>
        <v>3.3795245842114574</v>
      </c>
      <c r="AY216" s="33">
        <f t="shared" si="369"/>
        <v>2.2357707892488108</v>
      </c>
      <c r="AZ216" s="34">
        <f t="shared" si="369"/>
        <v>4.1512366716363047</v>
      </c>
      <c r="BB216" s="31">
        <f>MAX(AQ$17:AQ216)</f>
        <v>4.9504939774001366</v>
      </c>
      <c r="BC216" s="31">
        <f>MAX(AR$17:AR216)</f>
        <v>3.819347326307017</v>
      </c>
      <c r="BD216" s="31">
        <f>MAX(AS$17:AS216)</f>
        <v>1.2376229712026849</v>
      </c>
      <c r="BE216" s="32">
        <f>MAX(AT$17:AT216)</f>
        <v>6.7331973582892424</v>
      </c>
      <c r="BF216" s="32">
        <f>MAX(AU$17:AU216)</f>
        <v>2.7666870309073568</v>
      </c>
      <c r="BG216" s="32">
        <f>MAX(AV$17:AV216)</f>
        <v>3.7272933833751036</v>
      </c>
      <c r="BH216" s="33">
        <f>MAX(AW$17:AW216)</f>
        <v>4.9468485567506155</v>
      </c>
      <c r="BI216" s="33">
        <f>MAX(AX$17:AX216)</f>
        <v>3.3795245842114574</v>
      </c>
      <c r="BJ216" s="33">
        <f>MAX(AY$17:AY216)</f>
        <v>2.2901756364961772</v>
      </c>
      <c r="BK216" s="34">
        <f>MAX(AZ$17:AZ216)</f>
        <v>4.2628821861613586</v>
      </c>
      <c r="BM216" s="7">
        <f t="shared" si="341"/>
        <v>7.3635370363180741E-2</v>
      </c>
      <c r="BN216" s="7">
        <f t="shared" si="341"/>
        <v>0.42879773631605822</v>
      </c>
      <c r="BO216" s="7">
        <f t="shared" si="341"/>
        <v>0.48286100273301702</v>
      </c>
      <c r="BP216" s="9">
        <f t="shared" si="341"/>
        <v>0</v>
      </c>
      <c r="BQ216" s="9">
        <f t="shared" si="341"/>
        <v>3.2690400198939103E-2</v>
      </c>
      <c r="BR216" s="9">
        <f t="shared" si="338"/>
        <v>7.688881059541891E-2</v>
      </c>
      <c r="BS216" s="10">
        <f t="shared" si="338"/>
        <v>3.5062560836619946E-2</v>
      </c>
      <c r="BT216" s="10">
        <f t="shared" si="338"/>
        <v>0</v>
      </c>
      <c r="BU216" s="10">
        <f t="shared" si="338"/>
        <v>2.3755753218387361E-2</v>
      </c>
      <c r="BV216" s="13">
        <f t="shared" si="338"/>
        <v>2.6190147803636224E-2</v>
      </c>
      <c r="BX216" s="72">
        <f t="shared" si="345"/>
        <v>-8.8354383046025803E-3</v>
      </c>
      <c r="BY216" s="72">
        <f t="shared" si="345"/>
        <v>1E-4</v>
      </c>
      <c r="BZ216" s="72">
        <f t="shared" si="345"/>
        <v>1.4716044221137177E-2</v>
      </c>
      <c r="CA216" s="9">
        <f t="shared" si="345"/>
        <v>1.4807666939499999E-2</v>
      </c>
      <c r="CB216" s="9">
        <f t="shared" si="345"/>
        <v>3.1824587651940628E-2</v>
      </c>
      <c r="CC216" s="9">
        <f t="shared" si="342"/>
        <v>7.7325291554528779E-4</v>
      </c>
      <c r="CD216" s="10">
        <f t="shared" si="342"/>
        <v>-4.0290288948900002E-3</v>
      </c>
      <c r="CE216" s="10">
        <f t="shared" si="342"/>
        <v>7.2644827083063034E-3</v>
      </c>
      <c r="CF216" s="10">
        <f t="shared" si="342"/>
        <v>1.2419052666299999E-2</v>
      </c>
      <c r="CG216" s="13">
        <f t="shared" si="342"/>
        <v>2.3417208674599999E-3</v>
      </c>
      <c r="CI216" s="31">
        <f t="shared" si="370"/>
        <v>4.1562393632931052</v>
      </c>
      <c r="CJ216" s="31">
        <f t="shared" si="370"/>
        <v>2.1912319437692966</v>
      </c>
      <c r="CK216" s="31">
        <f t="shared" si="370"/>
        <v>1.1153720029184595</v>
      </c>
      <c r="CL216" s="32">
        <f t="shared" si="370"/>
        <v>5.6060500087057052</v>
      </c>
      <c r="CM216" s="32">
        <f t="shared" si="370"/>
        <v>2.2433435185003177</v>
      </c>
      <c r="CN216" s="32">
        <f t="shared" si="370"/>
        <v>4.1875182850364876</v>
      </c>
      <c r="CO216" s="33">
        <f t="shared" si="370"/>
        <v>4.154895244488884</v>
      </c>
      <c r="CP216" s="33">
        <f t="shared" si="370"/>
        <v>2.6116254529093288</v>
      </c>
      <c r="CQ216" s="33">
        <f t="shared" si="370"/>
        <v>1.9497322381017461</v>
      </c>
      <c r="CR216" s="34">
        <f t="shared" si="370"/>
        <v>3.8008327670888966</v>
      </c>
      <c r="CT216" s="31">
        <f>MAX(CI$17:CI216)</f>
        <v>4.7029262147609536</v>
      </c>
      <c r="CU216" s="31">
        <f>MAX(CJ$17:CJ216)</f>
        <v>3.819347326307017</v>
      </c>
      <c r="CV216" s="31">
        <f>MAX(CK$17:CK216)</f>
        <v>1.3129890917897336</v>
      </c>
      <c r="CW216" s="32">
        <f>MAX(CL$17:CL216)</f>
        <v>5.6060500087057052</v>
      </c>
      <c r="CX216" s="32">
        <f>MAX(CM$17:CM216)</f>
        <v>2.3535582292448618</v>
      </c>
      <c r="CY216" s="32">
        <f>MAX(CN$17:CN216)</f>
        <v>4.8904609441356381</v>
      </c>
      <c r="CZ216" s="33">
        <f>MAX(CO$17:CO216)</f>
        <v>4.3601494461324082</v>
      </c>
      <c r="DA216" s="33">
        <f>MAX(CP$17:CP216)</f>
        <v>3.1865446500418209</v>
      </c>
      <c r="DB216" s="33">
        <f>MAX(CQ$17:CQ216)</f>
        <v>2.2616049847636823</v>
      </c>
      <c r="DC216" s="34">
        <f>MAX(CR$17:CR216)</f>
        <v>4.1662967426215163</v>
      </c>
      <c r="DE216" s="7">
        <f t="shared" si="343"/>
        <v>0.11624397800500813</v>
      </c>
      <c r="DF216" s="7">
        <f t="shared" si="343"/>
        <v>0.4262810484198537</v>
      </c>
      <c r="DG216" s="7">
        <f t="shared" si="343"/>
        <v>0.15050931504838511</v>
      </c>
      <c r="DH216" s="9">
        <f t="shared" si="343"/>
        <v>0</v>
      </c>
      <c r="DI216" s="9">
        <f t="shared" si="343"/>
        <v>4.6828971289104876E-2</v>
      </c>
      <c r="DJ216" s="9">
        <f t="shared" si="339"/>
        <v>0.14373750595883591</v>
      </c>
      <c r="DK216" s="10">
        <f t="shared" si="339"/>
        <v>4.7075038179159472E-2</v>
      </c>
      <c r="DL216" s="10">
        <f t="shared" si="339"/>
        <v>0.18042088226347203</v>
      </c>
      <c r="DM216" s="10">
        <f t="shared" si="339"/>
        <v>0.13789885889136566</v>
      </c>
      <c r="DN216" s="13">
        <f t="shared" si="339"/>
        <v>8.7719141988590696E-2</v>
      </c>
      <c r="DP216" s="31">
        <f t="shared" si="358"/>
        <v>0.77201036400592082</v>
      </c>
      <c r="DQ216" s="31">
        <f t="shared" si="359"/>
        <v>0</v>
      </c>
      <c r="DR216" s="31">
        <f t="shared" si="360"/>
        <v>0.33164981791250747</v>
      </c>
      <c r="DS216" s="32">
        <f t="shared" si="361"/>
        <v>1</v>
      </c>
      <c r="DT216" s="32">
        <f t="shared" si="362"/>
        <v>0.73173407749032526</v>
      </c>
      <c r="DU216" s="32">
        <f t="shared" si="363"/>
        <v>0.61682329640137767</v>
      </c>
      <c r="DV216" s="33">
        <f t="shared" si="364"/>
        <v>1</v>
      </c>
      <c r="DW216" s="33">
        <f t="shared" si="365"/>
        <v>0.71610254318161715</v>
      </c>
      <c r="DX216" s="33">
        <f t="shared" si="366"/>
        <v>1</v>
      </c>
      <c r="DY216" s="34">
        <f t="shared" si="367"/>
        <v>1</v>
      </c>
      <c r="EA216" s="72">
        <f t="shared" ref="EA216:EJ216" si="376">STDEV(U204:U215)*SQRT(12)</f>
        <v>7.9340913266799346E-2</v>
      </c>
      <c r="EB216" s="72">
        <f t="shared" si="376"/>
        <v>4.7084611288713656E-2</v>
      </c>
      <c r="EC216" s="72">
        <f t="shared" si="376"/>
        <v>0.15024952713934753</v>
      </c>
      <c r="ED216" s="74">
        <f t="shared" si="376"/>
        <v>4.6398508880082595E-2</v>
      </c>
      <c r="EE216" s="74">
        <f t="shared" si="376"/>
        <v>0.11532925074785449</v>
      </c>
      <c r="EF216" s="74">
        <f t="shared" si="376"/>
        <v>8.4444764517822471E-2</v>
      </c>
      <c r="EG216" s="75">
        <f t="shared" si="376"/>
        <v>6.299088404259362E-2</v>
      </c>
      <c r="EH216" s="75">
        <f t="shared" si="376"/>
        <v>5.5662008593183855E-2</v>
      </c>
      <c r="EI216" s="75">
        <f t="shared" si="376"/>
        <v>3.4600008255284836E-2</v>
      </c>
      <c r="EJ216" s="76">
        <f t="shared" si="376"/>
        <v>5.3638365034429612E-2</v>
      </c>
    </row>
    <row r="217" spans="1:140" x14ac:dyDescent="0.25">
      <c r="A217" s="3">
        <v>40451</v>
      </c>
      <c r="B217" s="4"/>
      <c r="C217" s="22">
        <v>1E-4</v>
      </c>
      <c r="D217" s="22"/>
      <c r="E217" s="22">
        <v>9.240000000000001E-2</v>
      </c>
      <c r="F217" s="22">
        <v>3.9600000000000003E-2</v>
      </c>
      <c r="G217" s="22">
        <v>-3.0499999999999999E-2</v>
      </c>
      <c r="H217" s="22">
        <v>1.3500000000000002E-2</v>
      </c>
      <c r="J217" s="7">
        <v>5.0925742146700002E-2</v>
      </c>
      <c r="K217" s="7">
        <v>3.6572969630299997E-2</v>
      </c>
      <c r="L217" s="7">
        <v>-0.11282543788</v>
      </c>
      <c r="M217" s="9">
        <v>2.7225260491800001E-2</v>
      </c>
      <c r="N217" s="9">
        <v>2.7701046977700001E-2</v>
      </c>
      <c r="O217" s="9">
        <v>4.7732212870399998E-2</v>
      </c>
      <c r="P217" s="10">
        <v>3.2002721472500002E-2</v>
      </c>
      <c r="Q217" s="10">
        <v>1.10502714033E-2</v>
      </c>
      <c r="R217" s="10">
        <v>1.5487733904399999E-2</v>
      </c>
      <c r="S217" s="13">
        <v>3.4314645616999997E-2</v>
      </c>
      <c r="T217" s="27"/>
      <c r="U217" s="7">
        <f t="shared" si="327"/>
        <v>5.08257421467E-2</v>
      </c>
      <c r="V217" s="7">
        <f t="shared" si="327"/>
        <v>3.6472969630299994E-2</v>
      </c>
      <c r="W217" s="7">
        <f t="shared" si="327"/>
        <v>-0.11292543788000001</v>
      </c>
      <c r="X217" s="9">
        <f t="shared" si="327"/>
        <v>2.7125260491800002E-2</v>
      </c>
      <c r="Y217" s="9">
        <f t="shared" si="327"/>
        <v>2.7601046977700001E-2</v>
      </c>
      <c r="Z217" s="9">
        <f t="shared" si="323"/>
        <v>4.7632212870399995E-2</v>
      </c>
      <c r="AA217" s="10">
        <f t="shared" si="323"/>
        <v>3.1902721472499999E-2</v>
      </c>
      <c r="AB217" s="10">
        <f t="shared" si="323"/>
        <v>1.09502714033E-2</v>
      </c>
      <c r="AC217" s="10">
        <f t="shared" si="323"/>
        <v>1.53877339044E-2</v>
      </c>
      <c r="AD217" s="13">
        <f t="shared" si="323"/>
        <v>3.4214645616999995E-2</v>
      </c>
      <c r="AF217" s="7">
        <f t="shared" si="357"/>
        <v>5.6925636765778956E-3</v>
      </c>
      <c r="AG217" s="7">
        <f t="shared" si="347"/>
        <v>1.7886785116017857E-2</v>
      </c>
      <c r="AH217" s="7">
        <f t="shared" si="348"/>
        <v>-3.3383969652937023E-2</v>
      </c>
      <c r="AI217" s="9">
        <f t="shared" si="349"/>
        <v>6.851864307019985E-3</v>
      </c>
      <c r="AJ217" s="9">
        <f t="shared" si="350"/>
        <v>3.1238123764599453E-2</v>
      </c>
      <c r="AK217" s="9">
        <f t="shared" si="351"/>
        <v>-4.0016059237530099E-3</v>
      </c>
      <c r="AL217" s="10">
        <f t="shared" si="352"/>
        <v>4.0535457964190856E-3</v>
      </c>
      <c r="AM217" s="10">
        <f t="shared" si="353"/>
        <v>-7.809219233411319E-3</v>
      </c>
      <c r="AN217" s="10">
        <f t="shared" si="354"/>
        <v>2.3697100427861623E-3</v>
      </c>
      <c r="AO217" s="13">
        <f t="shared" si="355"/>
        <v>4.299280618116616E-3</v>
      </c>
      <c r="AQ217" s="31">
        <f t="shared" si="369"/>
        <v>4.819506064676113</v>
      </c>
      <c r="AR217" s="31">
        <f t="shared" si="369"/>
        <v>2.2614081546830902</v>
      </c>
      <c r="AS217" s="31">
        <f t="shared" si="369"/>
        <v>0.56781221554950645</v>
      </c>
      <c r="AT217" s="32">
        <f t="shared" si="369"/>
        <v>6.9165104103113659</v>
      </c>
      <c r="AU217" s="32">
        <f t="shared" si="369"/>
        <v>2.7503776556210195</v>
      </c>
      <c r="AV217" s="32">
        <f t="shared" si="369"/>
        <v>3.6049387505051071</v>
      </c>
      <c r="AW217" s="33">
        <f t="shared" si="369"/>
        <v>4.9261611490601016</v>
      </c>
      <c r="AX217" s="33">
        <f t="shared" si="369"/>
        <v>3.4168692480811189</v>
      </c>
      <c r="AY217" s="33">
        <f t="shared" si="369"/>
        <v>2.2703978123039268</v>
      </c>
      <c r="AZ217" s="34">
        <f t="shared" si="369"/>
        <v>4.2936848868957993</v>
      </c>
      <c r="BB217" s="31">
        <f>MAX(AQ$17:AQ217)</f>
        <v>4.9504939774001366</v>
      </c>
      <c r="BC217" s="31">
        <f>MAX(AR$17:AR217)</f>
        <v>3.819347326307017</v>
      </c>
      <c r="BD217" s="31">
        <f>MAX(AS$17:AS217)</f>
        <v>1.2376229712026849</v>
      </c>
      <c r="BE217" s="32">
        <f>MAX(AT$17:AT217)</f>
        <v>6.9165104103113659</v>
      </c>
      <c r="BF217" s="32">
        <f>MAX(AU$17:AU217)</f>
        <v>2.7666870309073568</v>
      </c>
      <c r="BG217" s="32">
        <f>MAX(AV$17:AV217)</f>
        <v>3.7272933833751036</v>
      </c>
      <c r="BH217" s="33">
        <f>MAX(AW$17:AW217)</f>
        <v>4.9468485567506155</v>
      </c>
      <c r="BI217" s="33">
        <f>MAX(AX$17:AX217)</f>
        <v>3.4168692480811189</v>
      </c>
      <c r="BJ217" s="33">
        <f>MAX(AY$17:AY217)</f>
        <v>2.2901756364961772</v>
      </c>
      <c r="BK217" s="34">
        <f>MAX(AZ$17:AZ217)</f>
        <v>4.2936848868957993</v>
      </c>
      <c r="BM217" s="7">
        <f t="shared" si="341"/>
        <v>2.645956410047284E-2</v>
      </c>
      <c r="BN217" s="7">
        <f t="shared" si="341"/>
        <v>0.40790717327358678</v>
      </c>
      <c r="BO217" s="7">
        <f t="shared" si="341"/>
        <v>0.54120743654448855</v>
      </c>
      <c r="BP217" s="9">
        <f t="shared" si="341"/>
        <v>0</v>
      </c>
      <c r="BQ217" s="9">
        <f t="shared" si="341"/>
        <v>5.8949115328698594E-3</v>
      </c>
      <c r="BR217" s="9">
        <f t="shared" si="338"/>
        <v>3.2826670799711258E-2</v>
      </c>
      <c r="BS217" s="10">
        <f t="shared" si="338"/>
        <v>4.1819367326867661E-3</v>
      </c>
      <c r="BT217" s="10">
        <f t="shared" si="338"/>
        <v>0</v>
      </c>
      <c r="BU217" s="10">
        <f t="shared" si="338"/>
        <v>8.6359420985323166E-3</v>
      </c>
      <c r="BV217" s="13">
        <f t="shared" si="338"/>
        <v>0</v>
      </c>
      <c r="BX217" s="72">
        <f t="shared" si="345"/>
        <v>3.933799969554494E-2</v>
      </c>
      <c r="BY217" s="72">
        <f t="shared" si="345"/>
        <v>1E-4</v>
      </c>
      <c r="BZ217" s="72">
        <f t="shared" si="345"/>
        <v>-3.7351700910592173E-2</v>
      </c>
      <c r="CA217" s="9">
        <f t="shared" si="345"/>
        <v>2.7225260491800001E-2</v>
      </c>
      <c r="CB217" s="9">
        <f t="shared" si="345"/>
        <v>2.0296626647994441E-2</v>
      </c>
      <c r="CC217" s="9">
        <f t="shared" si="342"/>
        <v>2.9480658557612251E-2</v>
      </c>
      <c r="CD217" s="10">
        <f t="shared" si="342"/>
        <v>3.2002721472500002E-2</v>
      </c>
      <c r="CE217" s="10">
        <f t="shared" si="342"/>
        <v>7.9415172004320654E-3</v>
      </c>
      <c r="CF217" s="10">
        <f t="shared" si="342"/>
        <v>1.5487733904399999E-2</v>
      </c>
      <c r="CG217" s="13">
        <f t="shared" si="342"/>
        <v>3.4314645616999997E-2</v>
      </c>
      <c r="CI217" s="31">
        <f t="shared" si="370"/>
        <v>4.3197375061009415</v>
      </c>
      <c r="CJ217" s="31">
        <f t="shared" si="370"/>
        <v>2.1914510669636735</v>
      </c>
      <c r="CK217" s="31">
        <f t="shared" si="370"/>
        <v>1.0737109614614011</v>
      </c>
      <c r="CL217" s="32">
        <f t="shared" si="370"/>
        <v>5.7586761805227757</v>
      </c>
      <c r="CM217" s="32">
        <f t="shared" si="370"/>
        <v>2.288875824338517</v>
      </c>
      <c r="CN217" s="32">
        <f t="shared" si="370"/>
        <v>4.3109690818014057</v>
      </c>
      <c r="CO217" s="33">
        <f t="shared" si="370"/>
        <v>4.2878631997456766</v>
      </c>
      <c r="CP217" s="33">
        <f t="shared" si="370"/>
        <v>2.6323657213646943</v>
      </c>
      <c r="CQ217" s="33">
        <f t="shared" si="370"/>
        <v>1.9799291721902961</v>
      </c>
      <c r="CR217" s="34">
        <f t="shared" si="370"/>
        <v>3.9312569965410336</v>
      </c>
      <c r="CT217" s="31">
        <f>MAX(CI$17:CI217)</f>
        <v>4.7029262147609536</v>
      </c>
      <c r="CU217" s="31">
        <f>MAX(CJ$17:CJ217)</f>
        <v>3.819347326307017</v>
      </c>
      <c r="CV217" s="31">
        <f>MAX(CK$17:CK217)</f>
        <v>1.3129890917897336</v>
      </c>
      <c r="CW217" s="32">
        <f>MAX(CL$17:CL217)</f>
        <v>5.7586761805227757</v>
      </c>
      <c r="CX217" s="32">
        <f>MAX(CM$17:CM217)</f>
        <v>2.3535582292448618</v>
      </c>
      <c r="CY217" s="32">
        <f>MAX(CN$17:CN217)</f>
        <v>4.8904609441356381</v>
      </c>
      <c r="CZ217" s="33">
        <f>MAX(CO$17:CO217)</f>
        <v>4.3601494461324082</v>
      </c>
      <c r="DA217" s="33">
        <f>MAX(CP$17:CP217)</f>
        <v>3.1865446500418209</v>
      </c>
      <c r="DB217" s="33">
        <f>MAX(CQ$17:CQ217)</f>
        <v>2.2616049847636823</v>
      </c>
      <c r="DC217" s="34">
        <f>MAX(CR$17:CR217)</f>
        <v>4.1662967426215163</v>
      </c>
      <c r="DE217" s="7">
        <f t="shared" si="343"/>
        <v>8.1478783880833072E-2</v>
      </c>
      <c r="DF217" s="7">
        <f t="shared" si="343"/>
        <v>0.42622367652469573</v>
      </c>
      <c r="DG217" s="7">
        <f t="shared" si="343"/>
        <v>0.18223923703903189</v>
      </c>
      <c r="DH217" s="9">
        <f t="shared" si="343"/>
        <v>0</v>
      </c>
      <c r="DI217" s="9">
        <f t="shared" si="343"/>
        <v>2.7482814787674968E-2</v>
      </c>
      <c r="DJ217" s="9">
        <f t="shared" si="339"/>
        <v>0.11849432373631898</v>
      </c>
      <c r="DK217" s="10">
        <f t="shared" si="339"/>
        <v>1.6578846041814404E-2</v>
      </c>
      <c r="DL217" s="10">
        <f t="shared" si="339"/>
        <v>0.17391218060285252</v>
      </c>
      <c r="DM217" s="10">
        <f t="shared" si="339"/>
        <v>0.12454686581919561</v>
      </c>
      <c r="DN217" s="13">
        <f t="shared" si="339"/>
        <v>5.6414547642756496E-2</v>
      </c>
      <c r="DP217" s="31">
        <f t="shared" si="358"/>
        <v>0.90659269985698154</v>
      </c>
      <c r="DQ217" s="31">
        <f t="shared" si="359"/>
        <v>0</v>
      </c>
      <c r="DR217" s="31">
        <f t="shared" si="360"/>
        <v>0.24067696927105942</v>
      </c>
      <c r="DS217" s="32">
        <f t="shared" si="361"/>
        <v>1</v>
      </c>
      <c r="DT217" s="32">
        <f t="shared" si="362"/>
        <v>0.72731232240727761</v>
      </c>
      <c r="DU217" s="32">
        <f t="shared" si="363"/>
        <v>0.71169840145771579</v>
      </c>
      <c r="DV217" s="33">
        <f t="shared" si="364"/>
        <v>1</v>
      </c>
      <c r="DW217" s="33">
        <f t="shared" si="365"/>
        <v>0.81954603011884053</v>
      </c>
      <c r="DX217" s="33">
        <f t="shared" si="366"/>
        <v>1</v>
      </c>
      <c r="DY217" s="34">
        <f t="shared" si="367"/>
        <v>1</v>
      </c>
      <c r="EA217" s="72">
        <f t="shared" ref="EA217:EJ217" si="377">STDEV(U205:U216)*SQRT(12)</f>
        <v>8.0345237044757253E-2</v>
      </c>
      <c r="EB217" s="72">
        <f t="shared" si="377"/>
        <v>4.6097410426201642E-2</v>
      </c>
      <c r="EC217" s="72">
        <f t="shared" si="377"/>
        <v>0.16309656787080101</v>
      </c>
      <c r="ED217" s="74">
        <f t="shared" si="377"/>
        <v>4.6758501519955351E-2</v>
      </c>
      <c r="EE217" s="74">
        <f t="shared" si="377"/>
        <v>0.12489691008778753</v>
      </c>
      <c r="EF217" s="74">
        <f t="shared" si="377"/>
        <v>8.5010577463673395E-2</v>
      </c>
      <c r="EG217" s="75">
        <f t="shared" si="377"/>
        <v>6.3584065030860101E-2</v>
      </c>
      <c r="EH217" s="75">
        <f t="shared" si="377"/>
        <v>5.1283602857899173E-2</v>
      </c>
      <c r="EI217" s="75">
        <f t="shared" si="377"/>
        <v>3.2725665998615504E-2</v>
      </c>
      <c r="EJ217" s="76">
        <f t="shared" si="377"/>
        <v>5.3377848791645144E-2</v>
      </c>
    </row>
    <row r="218" spans="1:140" x14ac:dyDescent="0.25">
      <c r="A218" s="3">
        <v>40480</v>
      </c>
      <c r="B218" s="4"/>
      <c r="C218" s="22">
        <v>1E-4</v>
      </c>
      <c r="D218" s="22"/>
      <c r="E218" s="22">
        <v>3.8800000000000001E-2</v>
      </c>
      <c r="F218" s="22">
        <v>9.4000000000000004E-3</v>
      </c>
      <c r="G218" s="22">
        <v>-2.2100000000000002E-2</v>
      </c>
      <c r="H218" s="22">
        <v>1.5900000000000001E-2</v>
      </c>
      <c r="J218" s="7">
        <v>2.0024352668000001E-2</v>
      </c>
      <c r="K218" s="7">
        <v>9.33099928145E-3</v>
      </c>
      <c r="L218" s="7">
        <v>-3.5997674733400001E-2</v>
      </c>
      <c r="M218" s="9">
        <v>1.6174638460100001E-2</v>
      </c>
      <c r="N218" s="9">
        <v>4.2876480958900003E-2</v>
      </c>
      <c r="O218" s="9">
        <v>2.2099692439E-2</v>
      </c>
      <c r="P218" s="10">
        <v>1.7950790712200002E-2</v>
      </c>
      <c r="Q218" s="10">
        <v>1.9787536523099999E-2</v>
      </c>
      <c r="R218" s="10">
        <v>1.10079018988E-2</v>
      </c>
      <c r="S218" s="13">
        <v>1.9213222054200001E-2</v>
      </c>
      <c r="T218" s="27"/>
      <c r="U218" s="7">
        <f t="shared" si="327"/>
        <v>1.9924352668000002E-2</v>
      </c>
      <c r="V218" s="7">
        <f t="shared" si="327"/>
        <v>9.2309992814500006E-3</v>
      </c>
      <c r="W218" s="7">
        <f t="shared" si="327"/>
        <v>-3.6097674733400004E-2</v>
      </c>
      <c r="X218" s="9">
        <f t="shared" si="327"/>
        <v>1.6074638460100002E-2</v>
      </c>
      <c r="Y218" s="9">
        <f t="shared" si="327"/>
        <v>4.27764809589E-2</v>
      </c>
      <c r="Z218" s="9">
        <f t="shared" si="323"/>
        <v>2.1999692439000001E-2</v>
      </c>
      <c r="AA218" s="10">
        <f t="shared" si="323"/>
        <v>1.7850790712200002E-2</v>
      </c>
      <c r="AB218" s="10">
        <f t="shared" si="323"/>
        <v>1.9687536523099999E-2</v>
      </c>
      <c r="AC218" s="10">
        <f t="shared" si="323"/>
        <v>1.0907901898800001E-2</v>
      </c>
      <c r="AD218" s="13">
        <f t="shared" si="323"/>
        <v>1.9113222054200001E-2</v>
      </c>
      <c r="AF218" s="7">
        <f t="shared" si="357"/>
        <v>-5.7063439968043153E-4</v>
      </c>
      <c r="AG218" s="7">
        <f t="shared" si="347"/>
        <v>9.0463499865018303E-4</v>
      </c>
      <c r="AH218" s="7">
        <f t="shared" si="348"/>
        <v>-2.4681015223547986E-3</v>
      </c>
      <c r="AI218" s="9">
        <f t="shared" si="349"/>
        <v>3.9143473998750553E-3</v>
      </c>
      <c r="AJ218" s="9">
        <f t="shared" si="350"/>
        <v>4.2602285144021923E-2</v>
      </c>
      <c r="AK218" s="9">
        <f t="shared" si="351"/>
        <v>-4.6537094102779009E-4</v>
      </c>
      <c r="AL218" s="10">
        <f t="shared" si="352"/>
        <v>4.1367186375619435E-3</v>
      </c>
      <c r="AM218" s="10">
        <f t="shared" si="353"/>
        <v>1.0239258180859426E-2</v>
      </c>
      <c r="AN218" s="10">
        <f t="shared" si="354"/>
        <v>4.7585683911196656E-3</v>
      </c>
      <c r="AO218" s="13">
        <f t="shared" si="355"/>
        <v>4.81590977062781E-3</v>
      </c>
      <c r="AQ218" s="31">
        <f t="shared" si="369"/>
        <v>4.9160135538007523</v>
      </c>
      <c r="AR218" s="31">
        <f t="shared" si="369"/>
        <v>2.2825093525495035</v>
      </c>
      <c r="AS218" s="31">
        <f t="shared" si="369"/>
        <v>0.54737229610450411</v>
      </c>
      <c r="AT218" s="32">
        <f t="shared" si="369"/>
        <v>7.02838246560367</v>
      </c>
      <c r="AU218" s="32">
        <f t="shared" si="369"/>
        <v>2.868304170802038</v>
      </c>
      <c r="AV218" s="32">
        <f t="shared" si="369"/>
        <v>3.6846067881527031</v>
      </c>
      <c r="AW218" s="33">
        <f t="shared" si="369"/>
        <v>5.0145896368614506</v>
      </c>
      <c r="AX218" s="33">
        <f t="shared" si="369"/>
        <v>3.4844806731221811</v>
      </c>
      <c r="AY218" s="33">
        <f t="shared" si="369"/>
        <v>2.2953901286930187</v>
      </c>
      <c r="AZ218" s="34">
        <f t="shared" si="369"/>
        <v>4.3761804080584907</v>
      </c>
      <c r="BB218" s="31">
        <f>MAX(AQ$17:AQ218)</f>
        <v>4.9504939774001366</v>
      </c>
      <c r="BC218" s="31">
        <f>MAX(AR$17:AR218)</f>
        <v>3.819347326307017</v>
      </c>
      <c r="BD218" s="31">
        <f>MAX(AS$17:AS218)</f>
        <v>1.2376229712026849</v>
      </c>
      <c r="BE218" s="32">
        <f>MAX(AT$17:AT218)</f>
        <v>7.02838246560367</v>
      </c>
      <c r="BF218" s="32">
        <f>MAX(AU$17:AU218)</f>
        <v>2.868304170802038</v>
      </c>
      <c r="BG218" s="32">
        <f>MAX(AV$17:AV218)</f>
        <v>3.7272933833751036</v>
      </c>
      <c r="BH218" s="33">
        <f>MAX(AW$17:AW218)</f>
        <v>5.0145896368614506</v>
      </c>
      <c r="BI218" s="33">
        <f>MAX(AX$17:AX218)</f>
        <v>3.4844806731221811</v>
      </c>
      <c r="BJ218" s="33">
        <f>MAX(AY$17:AY218)</f>
        <v>2.2953901286930187</v>
      </c>
      <c r="BK218" s="34">
        <f>MAX(AZ$17:AZ218)</f>
        <v>4.3761804080584907</v>
      </c>
      <c r="BM218" s="7">
        <f t="shared" si="341"/>
        <v>6.9650470754622495E-3</v>
      </c>
      <c r="BN218" s="7">
        <f t="shared" si="341"/>
        <v>0.4023823555328509</v>
      </c>
      <c r="BO218" s="7">
        <f t="shared" si="341"/>
        <v>0.55772290201386288</v>
      </c>
      <c r="BP218" s="9">
        <f t="shared" si="341"/>
        <v>0</v>
      </c>
      <c r="BQ218" s="9">
        <f t="shared" si="341"/>
        <v>0</v>
      </c>
      <c r="BR218" s="9">
        <f t="shared" si="338"/>
        <v>1.1452437689181128E-2</v>
      </c>
      <c r="BS218" s="10">
        <f t="shared" si="338"/>
        <v>0</v>
      </c>
      <c r="BT218" s="10">
        <f t="shared" si="338"/>
        <v>0</v>
      </c>
      <c r="BU218" s="10">
        <f t="shared" si="338"/>
        <v>0</v>
      </c>
      <c r="BV218" s="13">
        <f t="shared" si="338"/>
        <v>0</v>
      </c>
      <c r="BX218" s="72">
        <f t="shared" si="345"/>
        <v>1.8163272678184773E-2</v>
      </c>
      <c r="BY218" s="72">
        <f t="shared" si="345"/>
        <v>1E-4</v>
      </c>
      <c r="BZ218" s="72">
        <f t="shared" si="345"/>
        <v>-8.5878789525672111E-3</v>
      </c>
      <c r="CA218" s="9">
        <f t="shared" si="345"/>
        <v>1.6174638460100001E-2</v>
      </c>
      <c r="CB218" s="9">
        <f t="shared" si="345"/>
        <v>3.1211861710628248E-2</v>
      </c>
      <c r="CC218" s="9">
        <f t="shared" si="342"/>
        <v>1.5757145941397696E-2</v>
      </c>
      <c r="CD218" s="10">
        <f t="shared" si="342"/>
        <v>1.7950790712200002E-2</v>
      </c>
      <c r="CE218" s="10">
        <f t="shared" si="342"/>
        <v>1.6234842400326285E-2</v>
      </c>
      <c r="CF218" s="10">
        <f t="shared" si="342"/>
        <v>1.10079018988E-2</v>
      </c>
      <c r="CG218" s="13">
        <f t="shared" si="342"/>
        <v>1.9213222054200001E-2</v>
      </c>
      <c r="CI218" s="31">
        <f t="shared" si="370"/>
        <v>4.3981980763224353</v>
      </c>
      <c r="CJ218" s="31">
        <f t="shared" si="370"/>
        <v>2.1916702120703699</v>
      </c>
      <c r="CK218" s="31">
        <f t="shared" si="370"/>
        <v>1.064490061694326</v>
      </c>
      <c r="CL218" s="32">
        <f t="shared" si="370"/>
        <v>5.8518206857515214</v>
      </c>
      <c r="CM218" s="32">
        <f t="shared" si="370"/>
        <v>2.3603159000405709</v>
      </c>
      <c r="CN218" s="32">
        <f t="shared" si="370"/>
        <v>4.3788976507722035</v>
      </c>
      <c r="CO218" s="33">
        <f t="shared" si="370"/>
        <v>4.3648337346468562</v>
      </c>
      <c r="CP218" s="33">
        <f t="shared" si="370"/>
        <v>2.675101763991071</v>
      </c>
      <c r="CQ218" s="33">
        <f t="shared" si="370"/>
        <v>2.0017240382843391</v>
      </c>
      <c r="CR218" s="34">
        <f t="shared" si="370"/>
        <v>4.0067891101677038</v>
      </c>
      <c r="CT218" s="31">
        <f>MAX(CI$17:CI218)</f>
        <v>4.7029262147609536</v>
      </c>
      <c r="CU218" s="31">
        <f>MAX(CJ$17:CJ218)</f>
        <v>3.819347326307017</v>
      </c>
      <c r="CV218" s="31">
        <f>MAX(CK$17:CK218)</f>
        <v>1.3129890917897336</v>
      </c>
      <c r="CW218" s="32">
        <f>MAX(CL$17:CL218)</f>
        <v>5.8518206857515214</v>
      </c>
      <c r="CX218" s="32">
        <f>MAX(CM$17:CM218)</f>
        <v>2.3603159000405709</v>
      </c>
      <c r="CY218" s="32">
        <f>MAX(CN$17:CN218)</f>
        <v>4.8904609441356381</v>
      </c>
      <c r="CZ218" s="33">
        <f>MAX(CO$17:CO218)</f>
        <v>4.3648337346468562</v>
      </c>
      <c r="DA218" s="33">
        <f>MAX(CP$17:CP218)</f>
        <v>3.1865446500418209</v>
      </c>
      <c r="DB218" s="33">
        <f>MAX(CQ$17:CQ218)</f>
        <v>2.2616049847636823</v>
      </c>
      <c r="DC218" s="34">
        <f>MAX(CR$17:CR218)</f>
        <v>4.1662967426215163</v>
      </c>
      <c r="DE218" s="7">
        <f t="shared" si="343"/>
        <v>6.4795432571762651E-2</v>
      </c>
      <c r="DF218" s="7">
        <f t="shared" si="343"/>
        <v>0.42616629889234819</v>
      </c>
      <c r="DG218" s="7">
        <f t="shared" si="343"/>
        <v>0.18926206748349969</v>
      </c>
      <c r="DH218" s="9">
        <f t="shared" si="343"/>
        <v>0</v>
      </c>
      <c r="DI218" s="9">
        <f t="shared" si="343"/>
        <v>0</v>
      </c>
      <c r="DJ218" s="9">
        <f t="shared" si="339"/>
        <v>0.10460431014726172</v>
      </c>
      <c r="DK218" s="10">
        <f t="shared" si="339"/>
        <v>0</v>
      </c>
      <c r="DL218" s="10">
        <f t="shared" si="339"/>
        <v>0.16050077504611071</v>
      </c>
      <c r="DM218" s="10">
        <f t="shared" si="339"/>
        <v>0.11490996360113634</v>
      </c>
      <c r="DN218" s="13">
        <f t="shared" si="339"/>
        <v>3.8285230819504024E-2</v>
      </c>
      <c r="DP218" s="31">
        <f t="shared" si="358"/>
        <v>0.87757173368003394</v>
      </c>
      <c r="DQ218" s="31">
        <f t="shared" si="359"/>
        <v>0</v>
      </c>
      <c r="DR218" s="31">
        <f t="shared" si="360"/>
        <v>0.19392378538395444</v>
      </c>
      <c r="DS218" s="32">
        <f t="shared" si="361"/>
        <v>1</v>
      </c>
      <c r="DT218" s="32">
        <f t="shared" si="362"/>
        <v>0.80349095649217639</v>
      </c>
      <c r="DU218" s="32">
        <f t="shared" si="363"/>
        <v>0.77377635066026684</v>
      </c>
      <c r="DV218" s="33">
        <f t="shared" si="364"/>
        <v>1</v>
      </c>
      <c r="DW218" s="33">
        <f t="shared" si="365"/>
        <v>1</v>
      </c>
      <c r="DX218" s="33">
        <f t="shared" si="366"/>
        <v>1</v>
      </c>
      <c r="DY218" s="34">
        <f t="shared" si="367"/>
        <v>1</v>
      </c>
      <c r="EA218" s="72">
        <f t="shared" ref="EA218:EJ218" si="378">STDEV(U206:U217)*SQRT(12)</f>
        <v>8.9339161081804633E-2</v>
      </c>
      <c r="EB218" s="72">
        <f t="shared" si="378"/>
        <v>6.0360805225342234E-2</v>
      </c>
      <c r="EC218" s="72">
        <f t="shared" si="378"/>
        <v>0.19034614087736848</v>
      </c>
      <c r="ED218" s="74">
        <f t="shared" si="378"/>
        <v>4.6571155164077185E-2</v>
      </c>
      <c r="EE218" s="74">
        <f t="shared" si="378"/>
        <v>0.12445690793655335</v>
      </c>
      <c r="EF218" s="74">
        <f t="shared" si="378"/>
        <v>8.4174059548346336E-2</v>
      </c>
      <c r="EG218" s="75">
        <f t="shared" si="378"/>
        <v>6.4694076009823603E-2</v>
      </c>
      <c r="EH218" s="75">
        <f t="shared" si="378"/>
        <v>4.6373266634239282E-2</v>
      </c>
      <c r="EI218" s="75">
        <f t="shared" si="378"/>
        <v>2.8595220931490598E-2</v>
      </c>
      <c r="EJ218" s="76">
        <f t="shared" si="378"/>
        <v>5.5337976923434111E-2</v>
      </c>
    </row>
    <row r="219" spans="1:140" x14ac:dyDescent="0.25">
      <c r="A219" s="3">
        <v>40512</v>
      </c>
      <c r="B219" s="4"/>
      <c r="C219" s="22">
        <v>1E-4</v>
      </c>
      <c r="D219" s="22"/>
      <c r="E219" s="22">
        <v>5.6000000000000008E-3</v>
      </c>
      <c r="F219" s="22">
        <v>3.78E-2</v>
      </c>
      <c r="G219" s="22">
        <v>-6.6000000000000008E-3</v>
      </c>
      <c r="H219" s="22">
        <v>2.5000000000000001E-2</v>
      </c>
      <c r="J219" s="7">
        <v>4.5649622844499997E-3</v>
      </c>
      <c r="K219" s="7">
        <v>-2.5122266350300002E-2</v>
      </c>
      <c r="L219" s="7">
        <v>-2.3652652891699998E-2</v>
      </c>
      <c r="M219" s="9">
        <v>-5.1734118704200001E-3</v>
      </c>
      <c r="N219" s="9">
        <v>-4.1095268228799997E-2</v>
      </c>
      <c r="O219" s="9">
        <v>-3.7583735073400001E-3</v>
      </c>
      <c r="P219" s="10">
        <v>1.4473956284300001E-3</v>
      </c>
      <c r="Q219" s="10">
        <v>3.54879475875E-4</v>
      </c>
      <c r="R219" s="10">
        <v>7.41113271524E-3</v>
      </c>
      <c r="S219" s="13">
        <v>-1.8540475256799999E-3</v>
      </c>
      <c r="T219" s="27"/>
      <c r="U219" s="7">
        <f t="shared" si="327"/>
        <v>4.4649622844499994E-3</v>
      </c>
      <c r="V219" s="7">
        <f t="shared" si="327"/>
        <v>-2.5222266350300001E-2</v>
      </c>
      <c r="W219" s="7">
        <f t="shared" si="327"/>
        <v>-2.3752652891699998E-2</v>
      </c>
      <c r="X219" s="9">
        <f t="shared" si="327"/>
        <v>-5.2734118704200004E-3</v>
      </c>
      <c r="Y219" s="9">
        <f t="shared" si="327"/>
        <v>-4.11952682288E-2</v>
      </c>
      <c r="Z219" s="9">
        <f t="shared" si="323"/>
        <v>-3.8583735073399999E-3</v>
      </c>
      <c r="AA219" s="10">
        <f t="shared" si="323"/>
        <v>1.34739562843E-3</v>
      </c>
      <c r="AB219" s="10">
        <f t="shared" si="323"/>
        <v>2.5487947587500001E-4</v>
      </c>
      <c r="AC219" s="10">
        <f t="shared" si="323"/>
        <v>7.3111327152399997E-3</v>
      </c>
      <c r="AD219" s="13">
        <f t="shared" si="323"/>
        <v>-1.95404752568E-3</v>
      </c>
      <c r="AF219" s="7">
        <f t="shared" si="357"/>
        <v>-7.6905548171805373E-4</v>
      </c>
      <c r="AG219" s="7">
        <f t="shared" si="347"/>
        <v>-2.7193667355390621E-2</v>
      </c>
      <c r="AH219" s="7">
        <f t="shared" si="348"/>
        <v>-1.8561044504009083E-2</v>
      </c>
      <c r="AI219" s="9">
        <f t="shared" si="349"/>
        <v>-1.2408421398271283E-2</v>
      </c>
      <c r="AJ219" s="9">
        <f t="shared" si="350"/>
        <v>-4.3730177670152214E-2</v>
      </c>
      <c r="AK219" s="9">
        <f t="shared" si="351"/>
        <v>-8.2562227129469555E-3</v>
      </c>
      <c r="AL219" s="10">
        <f t="shared" si="352"/>
        <v>-3.6113510811352466E-3</v>
      </c>
      <c r="AM219" s="10">
        <f t="shared" si="353"/>
        <v>-3.426006176506831E-3</v>
      </c>
      <c r="AN219" s="10">
        <f t="shared" si="354"/>
        <v>5.4162865163393716E-3</v>
      </c>
      <c r="AO219" s="13">
        <f t="shared" si="355"/>
        <v>-6.5774913363355596E-3</v>
      </c>
      <c r="AQ219" s="31">
        <f t="shared" si="369"/>
        <v>4.9384549702636971</v>
      </c>
      <c r="AR219" s="31">
        <f t="shared" si="369"/>
        <v>2.2251675446477042</v>
      </c>
      <c r="AS219" s="31">
        <f t="shared" si="369"/>
        <v>0.53442548918221144</v>
      </c>
      <c r="AT219" s="32">
        <f t="shared" si="369"/>
        <v>6.9920217483262643</v>
      </c>
      <c r="AU219" s="32">
        <f t="shared" si="369"/>
        <v>2.7504304415411425</v>
      </c>
      <c r="AV219" s="32">
        <f t="shared" si="369"/>
        <v>3.6707586596151449</v>
      </c>
      <c r="AW219" s="33">
        <f t="shared" si="369"/>
        <v>5.0218477319802144</v>
      </c>
      <c r="AX219" s="33">
        <f t="shared" si="369"/>
        <v>3.4857172437971551</v>
      </c>
      <c r="AY219" s="33">
        <f t="shared" si="369"/>
        <v>2.3124015695700146</v>
      </c>
      <c r="AZ219" s="34">
        <f t="shared" si="369"/>
        <v>4.3680667616010007</v>
      </c>
      <c r="BB219" s="31">
        <f>MAX(AQ$17:AQ219)</f>
        <v>4.9504939774001366</v>
      </c>
      <c r="BC219" s="31">
        <f>MAX(AR$17:AR219)</f>
        <v>3.819347326307017</v>
      </c>
      <c r="BD219" s="31">
        <f>MAX(AS$17:AS219)</f>
        <v>1.2376229712026849</v>
      </c>
      <c r="BE219" s="32">
        <f>MAX(AT$17:AT219)</f>
        <v>7.02838246560367</v>
      </c>
      <c r="BF219" s="32">
        <f>MAX(AU$17:AU219)</f>
        <v>2.868304170802038</v>
      </c>
      <c r="BG219" s="32">
        <f>MAX(AV$17:AV219)</f>
        <v>3.7272933833751036</v>
      </c>
      <c r="BH219" s="33">
        <f>MAX(AW$17:AW219)</f>
        <v>5.0218477319802144</v>
      </c>
      <c r="BI219" s="33">
        <f>MAX(AX$17:AX219)</f>
        <v>3.4857172437971551</v>
      </c>
      <c r="BJ219" s="33">
        <f>MAX(AY$17:AY219)</f>
        <v>2.3124015695700146</v>
      </c>
      <c r="BK219" s="34">
        <f>MAX(AZ$17:AZ219)</f>
        <v>4.3761804080584907</v>
      </c>
      <c r="BM219" s="7">
        <f t="shared" si="341"/>
        <v>2.4318799682212983E-3</v>
      </c>
      <c r="BN219" s="7">
        <f t="shared" si="341"/>
        <v>0.41739586517279348</v>
      </c>
      <c r="BO219" s="7">
        <f t="shared" si="341"/>
        <v>0.56818392869447731</v>
      </c>
      <c r="BP219" s="9">
        <f t="shared" si="341"/>
        <v>5.1734118704199758E-3</v>
      </c>
      <c r="BQ219" s="9">
        <f t="shared" si="341"/>
        <v>4.1095268228800018E-2</v>
      </c>
      <c r="BR219" s="9">
        <f t="shared" si="338"/>
        <v>1.5167768658115645E-2</v>
      </c>
      <c r="BS219" s="10">
        <f t="shared" si="338"/>
        <v>0</v>
      </c>
      <c r="BT219" s="10">
        <f t="shared" si="338"/>
        <v>0</v>
      </c>
      <c r="BU219" s="10">
        <f t="shared" si="338"/>
        <v>0</v>
      </c>
      <c r="BV219" s="13">
        <f t="shared" si="338"/>
        <v>1.8540475256799732E-3</v>
      </c>
      <c r="BX219" s="72">
        <f t="shared" si="345"/>
        <v>4.0183246927807514E-3</v>
      </c>
      <c r="BY219" s="72">
        <f t="shared" si="345"/>
        <v>1E-4</v>
      </c>
      <c r="BZ219" s="72">
        <f t="shared" si="345"/>
        <v>-4.5062043616695951E-3</v>
      </c>
      <c r="CA219" s="9">
        <f t="shared" si="345"/>
        <v>-5.1734118704200001E-3</v>
      </c>
      <c r="CB219" s="9">
        <f t="shared" si="345"/>
        <v>-3.3000025472110277E-2</v>
      </c>
      <c r="CC219" s="9">
        <f t="shared" si="342"/>
        <v>-2.8855181719937995E-3</v>
      </c>
      <c r="CD219" s="10">
        <f t="shared" si="342"/>
        <v>1.4473956284300001E-3</v>
      </c>
      <c r="CE219" s="10">
        <f t="shared" si="342"/>
        <v>3.54879475875E-4</v>
      </c>
      <c r="CF219" s="10">
        <f t="shared" si="342"/>
        <v>7.41113271524E-3</v>
      </c>
      <c r="CG219" s="13">
        <f t="shared" si="342"/>
        <v>-1.8540475256799999E-3</v>
      </c>
      <c r="CI219" s="31">
        <f t="shared" si="370"/>
        <v>4.4158714642562629</v>
      </c>
      <c r="CJ219" s="31">
        <f t="shared" si="370"/>
        <v>2.191889379091577</v>
      </c>
      <c r="CK219" s="31">
        <f t="shared" si="370"/>
        <v>1.059693251935365</v>
      </c>
      <c r="CL219" s="32">
        <f t="shared" si="370"/>
        <v>5.8215468071522851</v>
      </c>
      <c r="CM219" s="32">
        <f t="shared" si="370"/>
        <v>2.2824254152170051</v>
      </c>
      <c r="CN219" s="32">
        <f t="shared" si="370"/>
        <v>4.3662622620275995</v>
      </c>
      <c r="CO219" s="33">
        <f t="shared" si="370"/>
        <v>4.3711513759132075</v>
      </c>
      <c r="CP219" s="33">
        <f t="shared" si="370"/>
        <v>2.6760511027029885</v>
      </c>
      <c r="CQ219" s="33">
        <f t="shared" si="370"/>
        <v>2.0165590807913505</v>
      </c>
      <c r="CR219" s="34">
        <f t="shared" si="370"/>
        <v>3.9993603327320759</v>
      </c>
      <c r="CT219" s="31">
        <f>MAX(CI$17:CI219)</f>
        <v>4.7029262147609536</v>
      </c>
      <c r="CU219" s="31">
        <f>MAX(CJ$17:CJ219)</f>
        <v>3.819347326307017</v>
      </c>
      <c r="CV219" s="31">
        <f>MAX(CK$17:CK219)</f>
        <v>1.3129890917897336</v>
      </c>
      <c r="CW219" s="32">
        <f>MAX(CL$17:CL219)</f>
        <v>5.8518206857515214</v>
      </c>
      <c r="CX219" s="32">
        <f>MAX(CM$17:CM219)</f>
        <v>2.3603159000405709</v>
      </c>
      <c r="CY219" s="32">
        <f>MAX(CN$17:CN219)</f>
        <v>4.8904609441356381</v>
      </c>
      <c r="CZ219" s="33">
        <f>MAX(CO$17:CO219)</f>
        <v>4.3711513759132075</v>
      </c>
      <c r="DA219" s="33">
        <f>MAX(CP$17:CP219)</f>
        <v>3.1865446500418209</v>
      </c>
      <c r="DB219" s="33">
        <f>MAX(CQ$17:CQ219)</f>
        <v>2.2616049847636823</v>
      </c>
      <c r="DC219" s="34">
        <f>MAX(CR$17:CR219)</f>
        <v>4.1662967426215163</v>
      </c>
      <c r="DE219" s="7">
        <f t="shared" si="343"/>
        <v>6.1037476965664354E-2</v>
      </c>
      <c r="DF219" s="7">
        <f t="shared" si="343"/>
        <v>0.4261089155222374</v>
      </c>
      <c r="DG219" s="7">
        <f t="shared" si="343"/>
        <v>0.19291541829117662</v>
      </c>
      <c r="DH219" s="9">
        <f t="shared" si="343"/>
        <v>5.1734118704200036E-3</v>
      </c>
      <c r="DI219" s="9">
        <f t="shared" si="343"/>
        <v>3.3000025472110284E-2</v>
      </c>
      <c r="DJ219" s="9">
        <f t="shared" si="339"/>
        <v>0.10718799068145669</v>
      </c>
      <c r="DK219" s="10">
        <f t="shared" si="339"/>
        <v>0</v>
      </c>
      <c r="DL219" s="10">
        <f t="shared" si="339"/>
        <v>0.16020285400116158</v>
      </c>
      <c r="DM219" s="10">
        <f t="shared" si="339"/>
        <v>0.10835044387644775</v>
      </c>
      <c r="DN219" s="13">
        <f t="shared" si="339"/>
        <v>4.0068295707713003E-2</v>
      </c>
      <c r="DP219" s="31">
        <f t="shared" si="358"/>
        <v>0.90030573980418682</v>
      </c>
      <c r="DQ219" s="31">
        <f t="shared" si="359"/>
        <v>0</v>
      </c>
      <c r="DR219" s="31">
        <f t="shared" si="360"/>
        <v>0.19854400851525988</v>
      </c>
      <c r="DS219" s="32">
        <f t="shared" si="361"/>
        <v>1</v>
      </c>
      <c r="DT219" s="32">
        <f t="shared" si="362"/>
        <v>0.70184511230053404</v>
      </c>
      <c r="DU219" s="32">
        <f t="shared" si="363"/>
        <v>0.75600696609717244</v>
      </c>
      <c r="DV219" s="33">
        <f t="shared" si="364"/>
        <v>1</v>
      </c>
      <c r="DW219" s="33">
        <f t="shared" si="365"/>
        <v>1</v>
      </c>
      <c r="DX219" s="33">
        <f t="shared" si="366"/>
        <v>1</v>
      </c>
      <c r="DY219" s="34">
        <f t="shared" si="367"/>
        <v>1</v>
      </c>
      <c r="EA219" s="72">
        <f t="shared" ref="EA219:EJ219" si="379">STDEV(U207:U218)*SQRT(12)</f>
        <v>8.8474582381428593E-2</v>
      </c>
      <c r="EB219" s="72">
        <f t="shared" si="379"/>
        <v>6.1280751381975626E-2</v>
      </c>
      <c r="EC219" s="72">
        <f t="shared" si="379"/>
        <v>0.17978311628005797</v>
      </c>
      <c r="ED219" s="74">
        <f t="shared" si="379"/>
        <v>4.6297527080567037E-2</v>
      </c>
      <c r="EE219" s="74">
        <f t="shared" si="379"/>
        <v>0.12680859344815992</v>
      </c>
      <c r="EF219" s="74">
        <f t="shared" si="379"/>
        <v>8.5013330108107521E-2</v>
      </c>
      <c r="EG219" s="75">
        <f t="shared" si="379"/>
        <v>6.4982777776212391E-2</v>
      </c>
      <c r="EH219" s="75">
        <f t="shared" si="379"/>
        <v>4.5899295561542534E-2</v>
      </c>
      <c r="EI219" s="75">
        <f t="shared" si="379"/>
        <v>2.7246192240413383E-2</v>
      </c>
      <c r="EJ219" s="76">
        <f t="shared" si="379"/>
        <v>5.602117139330573E-2</v>
      </c>
    </row>
    <row r="220" spans="1:140" x14ac:dyDescent="0.25">
      <c r="A220" s="3">
        <v>40543</v>
      </c>
      <c r="B220" s="4"/>
      <c r="C220" s="22">
        <v>1E-4</v>
      </c>
      <c r="D220" s="22"/>
      <c r="E220" s="22">
        <v>6.7699999999999996E-2</v>
      </c>
      <c r="F220" s="22">
        <v>7.8000000000000005E-3</v>
      </c>
      <c r="G220" s="22">
        <v>3.5299999999999998E-2</v>
      </c>
      <c r="H220" s="22">
        <v>-3.1800000000000002E-2</v>
      </c>
      <c r="J220" s="7">
        <v>3.4203216679600003E-2</v>
      </c>
      <c r="K220" s="7">
        <v>1.7398879101099999E-2</v>
      </c>
      <c r="L220" s="7">
        <v>-5.8639134331000001E-2</v>
      </c>
      <c r="M220" s="9">
        <v>2.66755282899E-2</v>
      </c>
      <c r="N220" s="9">
        <v>5.4232127767800002E-2</v>
      </c>
      <c r="O220" s="9">
        <v>1.50222192098E-2</v>
      </c>
      <c r="P220" s="10">
        <v>3.9255167175900003E-2</v>
      </c>
      <c r="Q220" s="10">
        <v>1.15503582992E-2</v>
      </c>
      <c r="R220" s="10">
        <v>6.1358652352700004E-3</v>
      </c>
      <c r="S220" s="13">
        <v>2.9022637534200001E-2</v>
      </c>
      <c r="T220" s="27"/>
      <c r="U220" s="7">
        <f t="shared" si="327"/>
        <v>3.41032166796E-2</v>
      </c>
      <c r="V220" s="7">
        <f t="shared" si="327"/>
        <v>1.72988791011E-2</v>
      </c>
      <c r="W220" s="7">
        <f t="shared" si="327"/>
        <v>-5.8739134331000004E-2</v>
      </c>
      <c r="X220" s="9">
        <f t="shared" si="327"/>
        <v>2.6575528289900001E-2</v>
      </c>
      <c r="Y220" s="9">
        <f t="shared" si="327"/>
        <v>5.4132127767799999E-2</v>
      </c>
      <c r="Z220" s="9">
        <f t="shared" si="323"/>
        <v>1.4922219209800001E-2</v>
      </c>
      <c r="AA220" s="10">
        <f t="shared" si="323"/>
        <v>3.9155167175900001E-2</v>
      </c>
      <c r="AB220" s="10">
        <f t="shared" si="323"/>
        <v>1.1450358299200001E-2</v>
      </c>
      <c r="AC220" s="10">
        <f t="shared" si="323"/>
        <v>6.0358652352700002E-3</v>
      </c>
      <c r="AD220" s="13">
        <f t="shared" si="323"/>
        <v>2.8922637534200001E-2</v>
      </c>
      <c r="AF220" s="7">
        <f t="shared" si="357"/>
        <v>3.2383163560307376E-4</v>
      </c>
      <c r="AG220" s="7">
        <f t="shared" si="347"/>
        <v>3.4406341337882614E-3</v>
      </c>
      <c r="AH220" s="7">
        <f t="shared" si="348"/>
        <v>-3.5482668034820392E-4</v>
      </c>
      <c r="AI220" s="9">
        <f t="shared" si="349"/>
        <v>1.0040820474084729E-2</v>
      </c>
      <c r="AJ220" s="9">
        <f t="shared" si="350"/>
        <v>5.6012890501268391E-2</v>
      </c>
      <c r="AK220" s="9">
        <f t="shared" si="351"/>
        <v>-2.3270027593142315E-2</v>
      </c>
      <c r="AL220" s="10">
        <f t="shared" si="352"/>
        <v>1.7819742599737717E-2</v>
      </c>
      <c r="AM220" s="10">
        <f t="shared" si="353"/>
        <v>-3.0183311495742375E-3</v>
      </c>
      <c r="AN220" s="10">
        <f t="shared" si="354"/>
        <v>-3.8169225863782094E-3</v>
      </c>
      <c r="AO220" s="13">
        <f t="shared" si="355"/>
        <v>6.2043975739021935E-3</v>
      </c>
      <c r="AQ220" s="31">
        <f t="shared" si="369"/>
        <v>5.1073660156740743</v>
      </c>
      <c r="AR220" s="31">
        <f t="shared" si="369"/>
        <v>2.263882965736721</v>
      </c>
      <c r="AS220" s="31">
        <f t="shared" si="369"/>
        <v>0.50308724113214531</v>
      </c>
      <c r="AT220" s="32">
        <f t="shared" si="369"/>
        <v>7.1785376222773376</v>
      </c>
      <c r="AU220" s="32">
        <f t="shared" si="369"/>
        <v>2.899592136663248</v>
      </c>
      <c r="AV220" s="32">
        <f t="shared" si="369"/>
        <v>3.725901600866155</v>
      </c>
      <c r="AW220" s="33">
        <f t="shared" si="369"/>
        <v>5.218981204231012</v>
      </c>
      <c r="AX220" s="33">
        <f t="shared" si="369"/>
        <v>3.5259785268927124</v>
      </c>
      <c r="AY220" s="33">
        <f t="shared" si="369"/>
        <v>2.3265901539707232</v>
      </c>
      <c r="AZ220" s="34">
        <f t="shared" si="369"/>
        <v>4.4948395799481329</v>
      </c>
      <c r="BB220" s="31">
        <f>MAX(AQ$17:AQ220)</f>
        <v>5.1073660156740743</v>
      </c>
      <c r="BC220" s="31">
        <f>MAX(AR$17:AR220)</f>
        <v>3.819347326307017</v>
      </c>
      <c r="BD220" s="31">
        <f>MAX(AS$17:AS220)</f>
        <v>1.2376229712026849</v>
      </c>
      <c r="BE220" s="32">
        <f>MAX(AT$17:AT220)</f>
        <v>7.1785376222773376</v>
      </c>
      <c r="BF220" s="32">
        <f>MAX(AU$17:AU220)</f>
        <v>2.899592136663248</v>
      </c>
      <c r="BG220" s="32">
        <f>MAX(AV$17:AV220)</f>
        <v>3.7272933833751036</v>
      </c>
      <c r="BH220" s="33">
        <f>MAX(AW$17:AW220)</f>
        <v>5.218981204231012</v>
      </c>
      <c r="BI220" s="33">
        <f>MAX(AX$17:AX220)</f>
        <v>3.5259785268927124</v>
      </c>
      <c r="BJ220" s="33">
        <f>MAX(AY$17:AY220)</f>
        <v>2.3265901539707232</v>
      </c>
      <c r="BK220" s="34">
        <f>MAX(AZ$17:AZ220)</f>
        <v>4.4948395799481329</v>
      </c>
      <c r="BM220" s="7">
        <f t="shared" si="341"/>
        <v>0</v>
      </c>
      <c r="BN220" s="7">
        <f t="shared" si="341"/>
        <v>0.40725920626713397</v>
      </c>
      <c r="BO220" s="7">
        <f t="shared" si="341"/>
        <v>0.59350524930604653</v>
      </c>
      <c r="BP220" s="9">
        <f t="shared" si="341"/>
        <v>0</v>
      </c>
      <c r="BQ220" s="9">
        <f t="shared" si="341"/>
        <v>0</v>
      </c>
      <c r="BR220" s="9">
        <f t="shared" si="338"/>
        <v>3.7340299402146746E-4</v>
      </c>
      <c r="BS220" s="10">
        <f t="shared" si="338"/>
        <v>0</v>
      </c>
      <c r="BT220" s="10">
        <f t="shared" si="338"/>
        <v>0</v>
      </c>
      <c r="BU220" s="10">
        <f t="shared" si="338"/>
        <v>0</v>
      </c>
      <c r="BV220" s="13">
        <f t="shared" si="338"/>
        <v>0</v>
      </c>
      <c r="BX220" s="72">
        <f t="shared" si="345"/>
        <v>3.080332172242976E-2</v>
      </c>
      <c r="BY220" s="72">
        <f t="shared" si="345"/>
        <v>1E-4</v>
      </c>
      <c r="BZ220" s="72">
        <f t="shared" si="345"/>
        <v>-1.156230318679306E-2</v>
      </c>
      <c r="CA220" s="9">
        <f t="shared" si="345"/>
        <v>2.66755282899E-2</v>
      </c>
      <c r="CB220" s="9">
        <f t="shared" si="345"/>
        <v>3.8092369292258448E-2</v>
      </c>
      <c r="CC220" s="9">
        <f t="shared" si="342"/>
        <v>1.1381301672237843E-2</v>
      </c>
      <c r="CD220" s="10">
        <f t="shared" si="342"/>
        <v>3.9255167175900003E-2</v>
      </c>
      <c r="CE220" s="10">
        <f t="shared" si="342"/>
        <v>1.15503582992E-2</v>
      </c>
      <c r="CF220" s="10">
        <f t="shared" si="342"/>
        <v>6.1358652352700004E-3</v>
      </c>
      <c r="CG220" s="13">
        <f t="shared" si="342"/>
        <v>2.9022637534200001E-2</v>
      </c>
      <c r="CI220" s="31">
        <f t="shared" si="370"/>
        <v>4.5518949736546457</v>
      </c>
      <c r="CJ220" s="31">
        <f t="shared" si="370"/>
        <v>2.1921085680294863</v>
      </c>
      <c r="CK220" s="31">
        <f t="shared" si="370"/>
        <v>1.0474407572714897</v>
      </c>
      <c r="CL220" s="32">
        <f t="shared" si="370"/>
        <v>5.9768396436974536</v>
      </c>
      <c r="CM220" s="32">
        <f t="shared" si="370"/>
        <v>2.3693684070154872</v>
      </c>
      <c r="CN220" s="32">
        <f t="shared" si="370"/>
        <v>4.4159560100118433</v>
      </c>
      <c r="CO220" s="33">
        <f t="shared" si="370"/>
        <v>4.5427416539258463</v>
      </c>
      <c r="CP220" s="33">
        <f t="shared" si="370"/>
        <v>2.7069604517661774</v>
      </c>
      <c r="CQ220" s="33">
        <f t="shared" si="370"/>
        <v>2.0289324155500466</v>
      </c>
      <c r="CR220" s="34">
        <f t="shared" si="370"/>
        <v>4.115432318037616</v>
      </c>
      <c r="CT220" s="31">
        <f>MAX(CI$17:CI220)</f>
        <v>4.7029262147609536</v>
      </c>
      <c r="CU220" s="31">
        <f>MAX(CJ$17:CJ220)</f>
        <v>3.819347326307017</v>
      </c>
      <c r="CV220" s="31">
        <f>MAX(CK$17:CK220)</f>
        <v>1.3129890917897336</v>
      </c>
      <c r="CW220" s="32">
        <f>MAX(CL$17:CL220)</f>
        <v>5.9768396436974536</v>
      </c>
      <c r="CX220" s="32">
        <f>MAX(CM$17:CM220)</f>
        <v>2.3693684070154872</v>
      </c>
      <c r="CY220" s="32">
        <f>MAX(CN$17:CN220)</f>
        <v>4.8904609441356381</v>
      </c>
      <c r="CZ220" s="33">
        <f>MAX(CO$17:CO220)</f>
        <v>4.5427416539258463</v>
      </c>
      <c r="DA220" s="33">
        <f>MAX(CP$17:CP220)</f>
        <v>3.1865446500418209</v>
      </c>
      <c r="DB220" s="33">
        <f>MAX(CQ$17:CQ220)</f>
        <v>2.2616049847636823</v>
      </c>
      <c r="DC220" s="34">
        <f>MAX(CR$17:CR220)</f>
        <v>4.1662967426215163</v>
      </c>
      <c r="DE220" s="7">
        <f t="shared" si="343"/>
        <v>3.2114312283333314E-2</v>
      </c>
      <c r="DF220" s="7">
        <f t="shared" si="343"/>
        <v>0.42605152641378957</v>
      </c>
      <c r="DG220" s="7">
        <f t="shared" si="343"/>
        <v>0.20224717492228006</v>
      </c>
      <c r="DH220" s="9">
        <f t="shared" si="343"/>
        <v>0</v>
      </c>
      <c r="DI220" s="9">
        <f t="shared" si="343"/>
        <v>0</v>
      </c>
      <c r="DJ220" s="9">
        <f t="shared" si="339"/>
        <v>9.7026627866805493E-2</v>
      </c>
      <c r="DK220" s="10">
        <f t="shared" si="339"/>
        <v>0</v>
      </c>
      <c r="DL220" s="10">
        <f t="shared" si="339"/>
        <v>0.15050289606622938</v>
      </c>
      <c r="DM220" s="10">
        <f t="shared" si="339"/>
        <v>0.10287940236298515</v>
      </c>
      <c r="DN220" s="13">
        <f t="shared" si="339"/>
        <v>1.220854579645121E-2</v>
      </c>
      <c r="DP220" s="31">
        <f t="shared" si="358"/>
        <v>1</v>
      </c>
      <c r="DQ220" s="31">
        <f t="shared" si="359"/>
        <v>0</v>
      </c>
      <c r="DR220" s="31">
        <f t="shared" si="360"/>
        <v>0.18155299856720397</v>
      </c>
      <c r="DS220" s="32">
        <f t="shared" si="361"/>
        <v>1</v>
      </c>
      <c r="DT220" s="32">
        <f t="shared" si="362"/>
        <v>0.78319108351913536</v>
      </c>
      <c r="DU220" s="32">
        <f t="shared" si="363"/>
        <v>0.7847115309193502</v>
      </c>
      <c r="DV220" s="33">
        <f t="shared" si="364"/>
        <v>1</v>
      </c>
      <c r="DW220" s="33">
        <f t="shared" si="365"/>
        <v>1</v>
      </c>
      <c r="DX220" s="33">
        <f t="shared" si="366"/>
        <v>1</v>
      </c>
      <c r="DY220" s="34">
        <f t="shared" si="367"/>
        <v>1</v>
      </c>
      <c r="EA220" s="72">
        <f t="shared" ref="EA220:EJ220" si="380">STDEV(U208:U219)*SQRT(12)</f>
        <v>8.7565413070794532E-2</v>
      </c>
      <c r="EB220" s="72">
        <f t="shared" si="380"/>
        <v>6.5966450928949635E-2</v>
      </c>
      <c r="EC220" s="72">
        <f t="shared" si="380"/>
        <v>0.17947527875087776</v>
      </c>
      <c r="ED220" s="74">
        <f t="shared" si="380"/>
        <v>4.0024360602027624E-2</v>
      </c>
      <c r="EE220" s="74">
        <f t="shared" si="380"/>
        <v>0.12768276108388144</v>
      </c>
      <c r="EF220" s="74">
        <f t="shared" si="380"/>
        <v>8.6219952231106511E-2</v>
      </c>
      <c r="EG220" s="75">
        <f t="shared" si="380"/>
        <v>6.4316066886218728E-2</v>
      </c>
      <c r="EH220" s="75">
        <f t="shared" si="380"/>
        <v>4.6951128734959567E-2</v>
      </c>
      <c r="EI220" s="75">
        <f t="shared" si="380"/>
        <v>2.650416599253104E-2</v>
      </c>
      <c r="EJ220" s="76">
        <f t="shared" si="380"/>
        <v>5.5335047814856091E-2</v>
      </c>
    </row>
    <row r="221" spans="1:140" x14ac:dyDescent="0.25">
      <c r="A221" s="3">
        <v>40574</v>
      </c>
      <c r="B221" s="4"/>
      <c r="C221" s="22">
        <v>1E-4</v>
      </c>
      <c r="D221" s="22"/>
      <c r="E221" s="22">
        <v>2.01E-2</v>
      </c>
      <c r="F221" s="22">
        <v>-2.46E-2</v>
      </c>
      <c r="G221" s="22">
        <v>9.5999999999999992E-3</v>
      </c>
      <c r="H221" s="22">
        <v>-2.2000000000000001E-3</v>
      </c>
      <c r="J221" s="7">
        <v>2.6424069643999999E-3</v>
      </c>
      <c r="K221" s="7">
        <v>1.7900904826599999E-2</v>
      </c>
      <c r="L221" s="7">
        <v>-8.3425414959699996E-3</v>
      </c>
      <c r="M221" s="9">
        <v>-7.7126285122000003E-3</v>
      </c>
      <c r="N221" s="9">
        <v>-8.1807839041099992E-3</v>
      </c>
      <c r="O221" s="9">
        <v>-3.8905657615599999E-3</v>
      </c>
      <c r="P221" s="10">
        <v>1.8006970970200001E-2</v>
      </c>
      <c r="Q221" s="10">
        <v>2.15583998472E-2</v>
      </c>
      <c r="R221" s="10">
        <v>1.67473016131E-2</v>
      </c>
      <c r="S221" s="13">
        <v>6.85987651259E-3</v>
      </c>
      <c r="T221" s="27"/>
      <c r="U221" s="7">
        <f t="shared" si="327"/>
        <v>2.5424069644000001E-3</v>
      </c>
      <c r="V221" s="7">
        <f t="shared" si="327"/>
        <v>1.78009048266E-2</v>
      </c>
      <c r="W221" s="7">
        <f t="shared" si="327"/>
        <v>-8.442541495969999E-3</v>
      </c>
      <c r="X221" s="9">
        <f t="shared" si="327"/>
        <v>-7.8126285121999997E-3</v>
      </c>
      <c r="Y221" s="9">
        <f t="shared" si="327"/>
        <v>-8.2807839041099986E-3</v>
      </c>
      <c r="Z221" s="9">
        <f t="shared" si="323"/>
        <v>-3.9905657615599997E-3</v>
      </c>
      <c r="AA221" s="10">
        <f t="shared" si="323"/>
        <v>1.7906970970200001E-2</v>
      </c>
      <c r="AB221" s="10">
        <f t="shared" si="323"/>
        <v>2.1458399847200001E-2</v>
      </c>
      <c r="AC221" s="10">
        <f t="shared" si="323"/>
        <v>1.6647301613100001E-2</v>
      </c>
      <c r="AD221" s="13">
        <f t="shared" si="323"/>
        <v>6.7598765125899997E-3</v>
      </c>
      <c r="AF221" s="7">
        <f t="shared" si="357"/>
        <v>-9.3567931774285792E-3</v>
      </c>
      <c r="AG221" s="7">
        <f t="shared" si="347"/>
        <v>1.3053992751425544E-2</v>
      </c>
      <c r="AH221" s="7">
        <f t="shared" si="348"/>
        <v>9.1692623718003449E-3</v>
      </c>
      <c r="AI221" s="9">
        <f t="shared" si="349"/>
        <v>-1.7142414612925323E-2</v>
      </c>
      <c r="AJ221" s="9">
        <f t="shared" si="350"/>
        <v>-9.784658779682846E-3</v>
      </c>
      <c r="AK221" s="9">
        <f t="shared" si="351"/>
        <v>-1.6279216338525453E-2</v>
      </c>
      <c r="AL221" s="10">
        <f t="shared" si="352"/>
        <v>9.1243622789011474E-3</v>
      </c>
      <c r="AM221" s="10">
        <f t="shared" si="353"/>
        <v>1.5258622809187092E-2</v>
      </c>
      <c r="AN221" s="10">
        <f t="shared" si="354"/>
        <v>1.2894320896810646E-2</v>
      </c>
      <c r="AO221" s="13">
        <f t="shared" si="355"/>
        <v>-2.088600215453847E-3</v>
      </c>
      <c r="AQ221" s="31">
        <f t="shared" si="369"/>
        <v>5.1208617552036317</v>
      </c>
      <c r="AR221" s="31">
        <f t="shared" si="369"/>
        <v>2.3044085192449346</v>
      </c>
      <c r="AS221" s="31">
        <f t="shared" si="369"/>
        <v>0.49889021494690733</v>
      </c>
      <c r="AT221" s="32">
        <f t="shared" si="369"/>
        <v>7.1231722283358607</v>
      </c>
      <c r="AU221" s="32">
        <f t="shared" si="369"/>
        <v>2.8758711999831492</v>
      </c>
      <c r="AV221" s="32">
        <f t="shared" si="369"/>
        <v>3.7114057356668835</v>
      </c>
      <c r="AW221" s="33">
        <f t="shared" si="369"/>
        <v>5.3129592472696192</v>
      </c>
      <c r="AX221" s="33">
        <f t="shared" si="369"/>
        <v>3.6019929818281069</v>
      </c>
      <c r="AY221" s="33">
        <f t="shared" si="369"/>
        <v>2.3655542610093394</v>
      </c>
      <c r="AZ221" s="34">
        <f t="shared" si="369"/>
        <v>4.5256736244104792</v>
      </c>
      <c r="BB221" s="31">
        <f>MAX(AQ$17:AQ221)</f>
        <v>5.1208617552036317</v>
      </c>
      <c r="BC221" s="31">
        <f>MAX(AR$17:AR221)</f>
        <v>3.819347326307017</v>
      </c>
      <c r="BD221" s="31">
        <f>MAX(AS$17:AS221)</f>
        <v>1.2376229712026849</v>
      </c>
      <c r="BE221" s="32">
        <f>MAX(AT$17:AT221)</f>
        <v>7.1785376222773376</v>
      </c>
      <c r="BF221" s="32">
        <f>MAX(AU$17:AU221)</f>
        <v>2.899592136663248</v>
      </c>
      <c r="BG221" s="32">
        <f>MAX(AV$17:AV221)</f>
        <v>3.7272933833751036</v>
      </c>
      <c r="BH221" s="33">
        <f>MAX(AW$17:AW221)</f>
        <v>5.3129592472696192</v>
      </c>
      <c r="BI221" s="33">
        <f>MAX(AX$17:AX221)</f>
        <v>3.6019929818281069</v>
      </c>
      <c r="BJ221" s="33">
        <f>MAX(AY$17:AY221)</f>
        <v>2.3655542610093394</v>
      </c>
      <c r="BK221" s="34">
        <f>MAX(AZ$17:AZ221)</f>
        <v>4.5256736244104792</v>
      </c>
      <c r="BM221" s="7">
        <f t="shared" si="341"/>
        <v>0</v>
      </c>
      <c r="BN221" s="7">
        <f t="shared" si="341"/>
        <v>0.39664860973167865</v>
      </c>
      <c r="BO221" s="7">
        <f t="shared" si="341"/>
        <v>0.59689644863160485</v>
      </c>
      <c r="BP221" s="9">
        <f t="shared" si="341"/>
        <v>7.7126285122000411E-3</v>
      </c>
      <c r="BQ221" s="9">
        <f t="shared" si="341"/>
        <v>8.1807839041100547E-3</v>
      </c>
      <c r="BR221" s="9">
        <f t="shared" si="338"/>
        <v>4.2625160066776715E-3</v>
      </c>
      <c r="BS221" s="10">
        <f t="shared" si="338"/>
        <v>0</v>
      </c>
      <c r="BT221" s="10">
        <f t="shared" si="338"/>
        <v>0</v>
      </c>
      <c r="BU221" s="10">
        <f t="shared" si="338"/>
        <v>0</v>
      </c>
      <c r="BV221" s="13">
        <f t="shared" si="338"/>
        <v>0</v>
      </c>
      <c r="BX221" s="72">
        <f t="shared" si="345"/>
        <v>2.6424069643999999E-3</v>
      </c>
      <c r="BY221" s="72">
        <f t="shared" si="345"/>
        <v>1E-4</v>
      </c>
      <c r="BZ221" s="72">
        <f t="shared" si="345"/>
        <v>-1.4327687241214014E-3</v>
      </c>
      <c r="CA221" s="9">
        <f t="shared" si="345"/>
        <v>-7.7126285121999994E-3</v>
      </c>
      <c r="CB221" s="9">
        <f t="shared" si="345"/>
        <v>-6.3854361182477254E-3</v>
      </c>
      <c r="CC221" s="9">
        <f t="shared" si="342"/>
        <v>-3.0314429679880899E-3</v>
      </c>
      <c r="CD221" s="10">
        <f t="shared" si="342"/>
        <v>1.8006970970200001E-2</v>
      </c>
      <c r="CE221" s="10">
        <f t="shared" si="342"/>
        <v>2.15583998472E-2</v>
      </c>
      <c r="CF221" s="10">
        <f t="shared" si="342"/>
        <v>1.67473016131E-2</v>
      </c>
      <c r="CG221" s="13">
        <f t="shared" si="342"/>
        <v>6.85987651259E-3</v>
      </c>
      <c r="CI221" s="31">
        <f t="shared" si="370"/>
        <v>4.5639229326342479</v>
      </c>
      <c r="CJ221" s="31">
        <f t="shared" si="370"/>
        <v>2.1923277788862894</v>
      </c>
      <c r="CK221" s="31">
        <f t="shared" si="370"/>
        <v>1.0459400169141011</v>
      </c>
      <c r="CL221" s="32">
        <f t="shared" si="370"/>
        <v>5.9307424998486251</v>
      </c>
      <c r="CM221" s="32">
        <f t="shared" si="370"/>
        <v>2.3542389564118955</v>
      </c>
      <c r="CN221" s="32">
        <f t="shared" si="370"/>
        <v>4.4025692912183478</v>
      </c>
      <c r="CO221" s="33">
        <f t="shared" si="370"/>
        <v>4.6245426710132076</v>
      </c>
      <c r="CP221" s="33">
        <f t="shared" si="370"/>
        <v>2.7653181875559096</v>
      </c>
      <c r="CQ221" s="33">
        <f t="shared" si="370"/>
        <v>2.0629115586658586</v>
      </c>
      <c r="CR221" s="34">
        <f t="shared" si="370"/>
        <v>4.1436636755352758</v>
      </c>
      <c r="CT221" s="31">
        <f>MAX(CI$17:CI221)</f>
        <v>4.7029262147609536</v>
      </c>
      <c r="CU221" s="31">
        <f>MAX(CJ$17:CJ221)</f>
        <v>3.819347326307017</v>
      </c>
      <c r="CV221" s="31">
        <f>MAX(CK$17:CK221)</f>
        <v>1.3129890917897336</v>
      </c>
      <c r="CW221" s="32">
        <f>MAX(CL$17:CL221)</f>
        <v>5.9768396436974536</v>
      </c>
      <c r="CX221" s="32">
        <f>MAX(CM$17:CM221)</f>
        <v>2.3693684070154872</v>
      </c>
      <c r="CY221" s="32">
        <f>MAX(CN$17:CN221)</f>
        <v>4.8904609441356381</v>
      </c>
      <c r="CZ221" s="33">
        <f>MAX(CO$17:CO221)</f>
        <v>4.6245426710132076</v>
      </c>
      <c r="DA221" s="33">
        <f>MAX(CP$17:CP221)</f>
        <v>3.1865446500418209</v>
      </c>
      <c r="DB221" s="33">
        <f>MAX(CQ$17:CQ221)</f>
        <v>2.2616049847636823</v>
      </c>
      <c r="DC221" s="34">
        <f>MAX(CR$17:CR221)</f>
        <v>4.1662967426215163</v>
      </c>
      <c r="DE221" s="7">
        <f t="shared" si="343"/>
        <v>2.9556764401367754E-2</v>
      </c>
      <c r="DF221" s="7">
        <f t="shared" si="343"/>
        <v>0.42599413156643096</v>
      </c>
      <c r="DG221" s="7">
        <f t="shared" si="343"/>
        <v>0.20339017021963088</v>
      </c>
      <c r="DH221" s="9">
        <f t="shared" si="343"/>
        <v>7.7126285122000315E-3</v>
      </c>
      <c r="DI221" s="9">
        <f t="shared" si="343"/>
        <v>6.3854361182477046E-3</v>
      </c>
      <c r="DJ221" s="9">
        <f t="shared" si="339"/>
        <v>9.9763940146039232E-2</v>
      </c>
      <c r="DK221" s="10">
        <f t="shared" si="339"/>
        <v>0</v>
      </c>
      <c r="DL221" s="10">
        <f t="shared" si="339"/>
        <v>0.1321890978305868</v>
      </c>
      <c r="DM221" s="10">
        <f t="shared" si="339"/>
        <v>8.7855053131033575E-2</v>
      </c>
      <c r="DN221" s="13">
        <f t="shared" si="339"/>
        <v>5.4324184004232237E-3</v>
      </c>
      <c r="DP221" s="31">
        <f t="shared" si="358"/>
        <v>0.98555588846199771</v>
      </c>
      <c r="DQ221" s="31">
        <f t="shared" si="359"/>
        <v>0</v>
      </c>
      <c r="DR221" s="31">
        <f t="shared" si="360"/>
        <v>0.17643287771053431</v>
      </c>
      <c r="DS221" s="32">
        <f t="shared" si="361"/>
        <v>1</v>
      </c>
      <c r="DT221" s="32">
        <f t="shared" si="362"/>
        <v>0.78772331365310244</v>
      </c>
      <c r="DU221" s="32">
        <f t="shared" si="363"/>
        <v>0.77840020045619818</v>
      </c>
      <c r="DV221" s="33">
        <f t="shared" si="364"/>
        <v>1</v>
      </c>
      <c r="DW221" s="33">
        <f t="shared" si="365"/>
        <v>1</v>
      </c>
      <c r="DX221" s="33">
        <f t="shared" si="366"/>
        <v>1</v>
      </c>
      <c r="DY221" s="34">
        <f t="shared" si="367"/>
        <v>1</v>
      </c>
      <c r="EA221" s="72">
        <f t="shared" ref="EA221:EJ221" si="381">STDEV(U209:U220)*SQRT(12)</f>
        <v>9.1468932665222588E-2</v>
      </c>
      <c r="EB221" s="72">
        <f t="shared" si="381"/>
        <v>6.8483168804436501E-2</v>
      </c>
      <c r="EC221" s="72">
        <f t="shared" si="381"/>
        <v>0.18252423817680327</v>
      </c>
      <c r="ED221" s="74">
        <f t="shared" si="381"/>
        <v>3.6820213686658998E-2</v>
      </c>
      <c r="EE221" s="74">
        <f t="shared" si="381"/>
        <v>0.12424606406535542</v>
      </c>
      <c r="EF221" s="74">
        <f t="shared" si="381"/>
        <v>8.5746834655921256E-2</v>
      </c>
      <c r="EG221" s="75">
        <f t="shared" si="381"/>
        <v>7.00725933102469E-2</v>
      </c>
      <c r="EH221" s="75">
        <f t="shared" si="381"/>
        <v>4.5014359527016302E-2</v>
      </c>
      <c r="EI221" s="75">
        <f t="shared" si="381"/>
        <v>2.6688454106636308E-2</v>
      </c>
      <c r="EJ221" s="76">
        <f t="shared" si="381"/>
        <v>5.9525485976596494E-2</v>
      </c>
    </row>
    <row r="222" spans="1:140" x14ac:dyDescent="0.25">
      <c r="A222" s="3">
        <v>40602</v>
      </c>
      <c r="B222" s="4"/>
      <c r="C222" s="22">
        <v>1E-4</v>
      </c>
      <c r="D222" s="22"/>
      <c r="E222" s="22">
        <v>3.85E-2</v>
      </c>
      <c r="F222" s="22">
        <v>1.7899999999999999E-2</v>
      </c>
      <c r="G222" s="22">
        <v>1.38E-2</v>
      </c>
      <c r="H222" s="22">
        <v>1.9900000000000001E-2</v>
      </c>
      <c r="J222" s="7">
        <v>1.7173275339999999E-2</v>
      </c>
      <c r="K222" s="7">
        <v>5.1686408706299999E-3</v>
      </c>
      <c r="L222" s="7">
        <v>-3.3768764835900002E-2</v>
      </c>
      <c r="M222" s="9">
        <v>1.2776285231799999E-2</v>
      </c>
      <c r="N222" s="9">
        <v>2.5927536660699999E-2</v>
      </c>
      <c r="O222" s="9">
        <v>-6.8128068816900001E-4</v>
      </c>
      <c r="P222" s="10">
        <v>1.44082497085E-2</v>
      </c>
      <c r="Q222" s="10">
        <v>2.8936961607699999E-2</v>
      </c>
      <c r="R222" s="10">
        <v>9.3122699810699993E-3</v>
      </c>
      <c r="S222" s="13">
        <v>1.3800932342400001E-2</v>
      </c>
      <c r="T222" s="27"/>
      <c r="U222" s="7">
        <f t="shared" si="327"/>
        <v>1.7073275339999999E-2</v>
      </c>
      <c r="V222" s="7">
        <f t="shared" si="327"/>
        <v>5.0686408706299996E-3</v>
      </c>
      <c r="W222" s="7">
        <f t="shared" si="327"/>
        <v>-3.3868764835900005E-2</v>
      </c>
      <c r="X222" s="9">
        <f t="shared" si="327"/>
        <v>1.26762852318E-2</v>
      </c>
      <c r="Y222" s="9">
        <f t="shared" si="327"/>
        <v>2.58275366607E-2</v>
      </c>
      <c r="Z222" s="9">
        <f t="shared" si="323"/>
        <v>-7.8128068816900006E-4</v>
      </c>
      <c r="AA222" s="10">
        <f t="shared" si="323"/>
        <v>1.43082497085E-2</v>
      </c>
      <c r="AB222" s="10">
        <f t="shared" si="323"/>
        <v>2.8836961607699999E-2</v>
      </c>
      <c r="AC222" s="10">
        <f t="shared" si="323"/>
        <v>9.2122699810699999E-3</v>
      </c>
      <c r="AD222" s="13">
        <f t="shared" si="323"/>
        <v>1.3700932342400001E-2</v>
      </c>
      <c r="AF222" s="7">
        <f t="shared" si="357"/>
        <v>-3.2838114026667656E-3</v>
      </c>
      <c r="AG222" s="7">
        <f t="shared" si="347"/>
        <v>-3.2002990452025658E-3</v>
      </c>
      <c r="AH222" s="7">
        <f t="shared" si="348"/>
        <v>-4.9616118651161362E-4</v>
      </c>
      <c r="AI222" s="9">
        <f t="shared" si="349"/>
        <v>5.6140334204831006E-4</v>
      </c>
      <c r="AJ222" s="9">
        <f t="shared" si="350"/>
        <v>2.5632009096185109E-2</v>
      </c>
      <c r="AK222" s="9">
        <f t="shared" si="351"/>
        <v>-2.3083086108789373E-2</v>
      </c>
      <c r="AL222" s="10">
        <f t="shared" si="352"/>
        <v>6.7329201969091278E-4</v>
      </c>
      <c r="AM222" s="10">
        <f t="shared" si="353"/>
        <v>1.9440798259644895E-2</v>
      </c>
      <c r="AN222" s="10">
        <f t="shared" si="354"/>
        <v>3.1013806358183987E-3</v>
      </c>
      <c r="AO222" s="13">
        <f t="shared" si="355"/>
        <v>-5.0896546701932784E-4</v>
      </c>
      <c r="AQ222" s="31">
        <f t="shared" si="369"/>
        <v>5.2088037241038192</v>
      </c>
      <c r="AR222" s="31">
        <f t="shared" si="369"/>
        <v>2.3163191793001316</v>
      </c>
      <c r="AS222" s="31">
        <f t="shared" si="369"/>
        <v>0.48204330859943362</v>
      </c>
      <c r="AT222" s="32">
        <f t="shared" si="369"/>
        <v>7.2141799084803164</v>
      </c>
      <c r="AU222" s="32">
        <f t="shared" si="369"/>
        <v>2.9504354559521633</v>
      </c>
      <c r="AV222" s="32">
        <f t="shared" si="369"/>
        <v>3.7088772266132142</v>
      </c>
      <c r="AW222" s="33">
        <f t="shared" si="369"/>
        <v>5.3895096907953643</v>
      </c>
      <c r="AX222" s="33">
        <f t="shared" si="369"/>
        <v>3.7062237144544716</v>
      </c>
      <c r="AY222" s="33">
        <f t="shared" si="369"/>
        <v>2.3875829409427287</v>
      </c>
      <c r="AZ222" s="34">
        <f t="shared" si="369"/>
        <v>4.5881321399047525</v>
      </c>
      <c r="BB222" s="31">
        <f>MAX(AQ$17:AQ222)</f>
        <v>5.2088037241038192</v>
      </c>
      <c r="BC222" s="31">
        <f>MAX(AR$17:AR222)</f>
        <v>3.819347326307017</v>
      </c>
      <c r="BD222" s="31">
        <f>MAX(AS$17:AS222)</f>
        <v>1.2376229712026849</v>
      </c>
      <c r="BE222" s="32">
        <f>MAX(AT$17:AT222)</f>
        <v>7.2141799084803164</v>
      </c>
      <c r="BF222" s="32">
        <f>MAX(AU$17:AU222)</f>
        <v>2.9504354559521633</v>
      </c>
      <c r="BG222" s="32">
        <f>MAX(AV$17:AV222)</f>
        <v>3.7272933833751036</v>
      </c>
      <c r="BH222" s="33">
        <f>MAX(AW$17:AW222)</f>
        <v>5.3895096907953643</v>
      </c>
      <c r="BI222" s="33">
        <f>MAX(AX$17:AX222)</f>
        <v>3.7062237144544716</v>
      </c>
      <c r="BJ222" s="33">
        <f>MAX(AY$17:AY222)</f>
        <v>2.3875829409427287</v>
      </c>
      <c r="BK222" s="34">
        <f>MAX(AZ$17:AZ222)</f>
        <v>4.5881321399047525</v>
      </c>
      <c r="BM222" s="7">
        <f t="shared" si="341"/>
        <v>0</v>
      </c>
      <c r="BN222" s="7">
        <f t="shared" si="341"/>
        <v>0.39353010307658648</v>
      </c>
      <c r="BO222" s="7">
        <f t="shared" si="341"/>
        <v>0.61050875766228041</v>
      </c>
      <c r="BP222" s="9">
        <f t="shared" si="341"/>
        <v>0</v>
      </c>
      <c r="BQ222" s="9">
        <f t="shared" si="341"/>
        <v>0</v>
      </c>
      <c r="BR222" s="9">
        <f t="shared" si="338"/>
        <v>4.9408927250082562E-3</v>
      </c>
      <c r="BS222" s="10">
        <f t="shared" si="338"/>
        <v>0</v>
      </c>
      <c r="BT222" s="10">
        <f t="shared" si="338"/>
        <v>0</v>
      </c>
      <c r="BU222" s="10">
        <f t="shared" si="338"/>
        <v>0</v>
      </c>
      <c r="BV222" s="13">
        <f t="shared" si="338"/>
        <v>0</v>
      </c>
      <c r="BX222" s="72">
        <f t="shared" si="345"/>
        <v>1.6926667046670014E-2</v>
      </c>
      <c r="BY222" s="72">
        <f t="shared" si="345"/>
        <v>1E-4</v>
      </c>
      <c r="BZ222" s="72">
        <f t="shared" si="345"/>
        <v>-5.8755636444991904E-3</v>
      </c>
      <c r="CA222" s="9">
        <f t="shared" si="345"/>
        <v>1.2776285231799999E-2</v>
      </c>
      <c r="CB222" s="9">
        <f t="shared" si="345"/>
        <v>2.0444952761863588E-2</v>
      </c>
      <c r="CC222" s="9">
        <f t="shared" si="342"/>
        <v>-5.0814904428330603E-4</v>
      </c>
      <c r="CD222" s="10">
        <f t="shared" si="342"/>
        <v>1.44082497085E-2</v>
      </c>
      <c r="CE222" s="10">
        <f t="shared" si="342"/>
        <v>2.8936961607699999E-2</v>
      </c>
      <c r="CF222" s="10">
        <f t="shared" si="342"/>
        <v>9.3122699810699993E-3</v>
      </c>
      <c r="CG222" s="13">
        <f t="shared" si="342"/>
        <v>1.3800932342400001E-2</v>
      </c>
      <c r="CI222" s="31">
        <f t="shared" si="370"/>
        <v>4.64117493654161</v>
      </c>
      <c r="CJ222" s="31">
        <f t="shared" si="370"/>
        <v>2.1925470116641779</v>
      </c>
      <c r="CK222" s="31">
        <f t="shared" si="370"/>
        <v>1.0397945297763937</v>
      </c>
      <c r="CL222" s="32">
        <f t="shared" si="370"/>
        <v>6.0065153576630506</v>
      </c>
      <c r="CM222" s="32">
        <f t="shared" si="370"/>
        <v>2.4023712606658756</v>
      </c>
      <c r="CN222" s="32">
        <f t="shared" si="370"/>
        <v>4.4003321298406242</v>
      </c>
      <c r="CO222" s="33">
        <f t="shared" si="370"/>
        <v>4.6911742366047795</v>
      </c>
      <c r="CP222" s="33">
        <f t="shared" si="370"/>
        <v>2.8453380937822894</v>
      </c>
      <c r="CQ222" s="33">
        <f t="shared" si="370"/>
        <v>2.0821219480472251</v>
      </c>
      <c r="CR222" s="34">
        <f t="shared" si="370"/>
        <v>4.2008500975709984</v>
      </c>
      <c r="CT222" s="31">
        <f>MAX(CI$17:CI222)</f>
        <v>4.7029262147609536</v>
      </c>
      <c r="CU222" s="31">
        <f>MAX(CJ$17:CJ222)</f>
        <v>3.819347326307017</v>
      </c>
      <c r="CV222" s="31">
        <f>MAX(CK$17:CK222)</f>
        <v>1.3129890917897336</v>
      </c>
      <c r="CW222" s="32">
        <f>MAX(CL$17:CL222)</f>
        <v>6.0065153576630506</v>
      </c>
      <c r="CX222" s="32">
        <f>MAX(CM$17:CM222)</f>
        <v>2.4023712606658756</v>
      </c>
      <c r="CY222" s="32">
        <f>MAX(CN$17:CN222)</f>
        <v>4.8904609441356381</v>
      </c>
      <c r="CZ222" s="33">
        <f>MAX(CO$17:CO222)</f>
        <v>4.6911742366047795</v>
      </c>
      <c r="DA222" s="33">
        <f>MAX(CP$17:CP222)</f>
        <v>3.1865446500418209</v>
      </c>
      <c r="DB222" s="33">
        <f>MAX(CQ$17:CQ222)</f>
        <v>2.2616049847636823</v>
      </c>
      <c r="DC222" s="34">
        <f>MAX(CR$17:CR222)</f>
        <v>4.2008500975709984</v>
      </c>
      <c r="DE222" s="7">
        <f t="shared" si="343"/>
        <v>1.3130394864696479E-2</v>
      </c>
      <c r="DF222" s="7">
        <f t="shared" si="343"/>
        <v>0.42593673097958762</v>
      </c>
      <c r="DG222" s="7">
        <f t="shared" si="343"/>
        <v>0.20807070197433908</v>
      </c>
      <c r="DH222" s="9">
        <f t="shared" si="343"/>
        <v>0</v>
      </c>
      <c r="DI222" s="9">
        <f t="shared" si="343"/>
        <v>0</v>
      </c>
      <c r="DJ222" s="9">
        <f t="shared" si="339"/>
        <v>0.1002213942394834</v>
      </c>
      <c r="DK222" s="10">
        <f t="shared" si="339"/>
        <v>0</v>
      </c>
      <c r="DL222" s="10">
        <f t="shared" si="339"/>
        <v>0.10707728707176703</v>
      </c>
      <c r="DM222" s="10">
        <f t="shared" si="339"/>
        <v>7.9360913123921004E-2</v>
      </c>
      <c r="DN222" s="13">
        <f t="shared" si="339"/>
        <v>0</v>
      </c>
      <c r="DP222" s="31">
        <f t="shared" si="358"/>
        <v>1</v>
      </c>
      <c r="DQ222" s="31">
        <f t="shared" si="359"/>
        <v>0</v>
      </c>
      <c r="DR222" s="31">
        <f t="shared" si="360"/>
        <v>0.16895817356579895</v>
      </c>
      <c r="DS222" s="32">
        <f t="shared" si="361"/>
        <v>1</v>
      </c>
      <c r="DT222" s="32">
        <f t="shared" si="362"/>
        <v>0.87076000247489016</v>
      </c>
      <c r="DU222" s="32">
        <f t="shared" si="363"/>
        <v>0.7831010353849398</v>
      </c>
      <c r="DV222" s="33">
        <f t="shared" si="364"/>
        <v>1</v>
      </c>
      <c r="DW222" s="33">
        <f t="shared" si="365"/>
        <v>1</v>
      </c>
      <c r="DX222" s="33">
        <f t="shared" si="366"/>
        <v>1</v>
      </c>
      <c r="DY222" s="34">
        <f t="shared" si="367"/>
        <v>1</v>
      </c>
      <c r="EA222" s="72">
        <f t="shared" ref="EA222:EJ222" si="382">STDEV(U210:U221)*SQRT(12)</f>
        <v>8.8358807817015661E-2</v>
      </c>
      <c r="EB222" s="72">
        <f t="shared" si="382"/>
        <v>7.0933231069377364E-2</v>
      </c>
      <c r="EC222" s="72">
        <f t="shared" si="382"/>
        <v>0.18136500114303938</v>
      </c>
      <c r="ED222" s="74">
        <f t="shared" si="382"/>
        <v>4.1140889316713614E-2</v>
      </c>
      <c r="EE222" s="74">
        <f t="shared" si="382"/>
        <v>0.11484220648143938</v>
      </c>
      <c r="EF222" s="74">
        <f t="shared" si="382"/>
        <v>8.5037390550894348E-2</v>
      </c>
      <c r="EG222" s="75">
        <f t="shared" si="382"/>
        <v>7.0410559593628241E-2</v>
      </c>
      <c r="EH222" s="75">
        <f t="shared" si="382"/>
        <v>4.6802943093371394E-2</v>
      </c>
      <c r="EI222" s="75">
        <f t="shared" si="382"/>
        <v>2.539273036119339E-2</v>
      </c>
      <c r="EJ222" s="76">
        <f t="shared" si="382"/>
        <v>5.9082213812242976E-2</v>
      </c>
    </row>
    <row r="223" spans="1:140" x14ac:dyDescent="0.25">
      <c r="A223" s="3">
        <v>40633</v>
      </c>
      <c r="B223" s="4"/>
      <c r="C223" s="22">
        <v>1E-4</v>
      </c>
      <c r="D223" s="22"/>
      <c r="E223" s="22">
        <v>2.8000000000000004E-3</v>
      </c>
      <c r="F223" s="22">
        <v>2.7300000000000001E-2</v>
      </c>
      <c r="G223" s="22">
        <v>-1.3100000000000001E-2</v>
      </c>
      <c r="H223" s="22">
        <v>3.5499999999999997E-2</v>
      </c>
      <c r="J223" s="7">
        <v>2.8314020274200001E-3</v>
      </c>
      <c r="K223" s="7">
        <v>1.1083059398E-2</v>
      </c>
      <c r="L223" s="7">
        <v>-1.7771869013799999E-2</v>
      </c>
      <c r="M223" s="9">
        <v>1.5159447262999999E-3</v>
      </c>
      <c r="N223" s="9">
        <v>-2.7646967945E-2</v>
      </c>
      <c r="O223" s="9">
        <v>2.1215680200599999E-2</v>
      </c>
      <c r="P223" s="10">
        <v>-2.5905585166499999E-3</v>
      </c>
      <c r="Q223" s="10">
        <v>-6.0738255885000002E-3</v>
      </c>
      <c r="R223" s="10">
        <v>-3.1059349209300001E-3</v>
      </c>
      <c r="S223" s="13">
        <v>1.22174940466E-3</v>
      </c>
      <c r="T223" s="27"/>
      <c r="U223" s="7">
        <f t="shared" si="327"/>
        <v>2.7314020274200003E-3</v>
      </c>
      <c r="V223" s="7">
        <f t="shared" si="327"/>
        <v>1.0983059398000001E-2</v>
      </c>
      <c r="W223" s="7">
        <f t="shared" si="327"/>
        <v>-1.7871869013799998E-2</v>
      </c>
      <c r="X223" s="9">
        <f t="shared" si="327"/>
        <v>1.4159447262999999E-3</v>
      </c>
      <c r="Y223" s="9">
        <f t="shared" si="327"/>
        <v>-2.7746967944999999E-2</v>
      </c>
      <c r="Z223" s="9">
        <f t="shared" si="323"/>
        <v>2.11156802006E-2</v>
      </c>
      <c r="AA223" s="10">
        <f t="shared" si="323"/>
        <v>-2.6905585166499997E-3</v>
      </c>
      <c r="AB223" s="10">
        <f t="shared" si="323"/>
        <v>-6.1738255885000004E-3</v>
      </c>
      <c r="AC223" s="10">
        <f t="shared" si="323"/>
        <v>-3.2059349209299999E-3</v>
      </c>
      <c r="AD223" s="13">
        <f t="shared" si="323"/>
        <v>1.12174940466E-3</v>
      </c>
      <c r="AF223" s="7">
        <f t="shared" si="357"/>
        <v>-1.2155460386205023E-3</v>
      </c>
      <c r="AG223" s="7">
        <f t="shared" si="347"/>
        <v>9.5476191512703975E-3</v>
      </c>
      <c r="AH223" s="7">
        <f t="shared" si="348"/>
        <v>-1.50786432015727E-2</v>
      </c>
      <c r="AI223" s="9">
        <f t="shared" si="349"/>
        <v>-5.2952458771342277E-3</v>
      </c>
      <c r="AJ223" s="9">
        <f t="shared" si="350"/>
        <v>-3.0480973716295819E-2</v>
      </c>
      <c r="AK223" s="9">
        <f t="shared" si="351"/>
        <v>1.8241571949462271E-2</v>
      </c>
      <c r="AL223" s="10">
        <f t="shared" si="352"/>
        <v>-6.9109042918115149E-3</v>
      </c>
      <c r="AM223" s="10">
        <f t="shared" si="353"/>
        <v>-9.3683046284841059E-3</v>
      </c>
      <c r="AN223" s="10">
        <f t="shared" si="354"/>
        <v>-4.7419689371624597E-3</v>
      </c>
      <c r="AO223" s="13">
        <f t="shared" si="355"/>
        <v>-2.6858259805688563E-3</v>
      </c>
      <c r="AQ223" s="31">
        <f t="shared" si="369"/>
        <v>5.2235519415286795</v>
      </c>
      <c r="AR223" s="31">
        <f t="shared" si="369"/>
        <v>2.3419910823490415</v>
      </c>
      <c r="AS223" s="31">
        <f t="shared" si="369"/>
        <v>0.47347649806002573</v>
      </c>
      <c r="AT223" s="32">
        <f t="shared" si="369"/>
        <v>7.225116206467157</v>
      </c>
      <c r="AU223" s="32">
        <f t="shared" si="369"/>
        <v>2.8688648614776624</v>
      </c>
      <c r="AV223" s="32">
        <f t="shared" si="369"/>
        <v>3.7875635797563287</v>
      </c>
      <c r="AW223" s="33">
        <f t="shared" si="369"/>
        <v>5.3755478505653063</v>
      </c>
      <c r="AX223" s="33">
        <f t="shared" si="369"/>
        <v>3.6837127580209126</v>
      </c>
      <c r="AY223" s="33">
        <f t="shared" si="369"/>
        <v>2.3801672637098377</v>
      </c>
      <c r="AZ223" s="34">
        <f t="shared" si="369"/>
        <v>4.5937376876151825</v>
      </c>
      <c r="BB223" s="31">
        <f>MAX(AQ$17:AQ223)</f>
        <v>5.2235519415286795</v>
      </c>
      <c r="BC223" s="31">
        <f>MAX(AR$17:AR223)</f>
        <v>3.819347326307017</v>
      </c>
      <c r="BD223" s="31">
        <f>MAX(AS$17:AS223)</f>
        <v>1.2376229712026849</v>
      </c>
      <c r="BE223" s="32">
        <f>MAX(AT$17:AT223)</f>
        <v>7.225116206467157</v>
      </c>
      <c r="BF223" s="32">
        <f>MAX(AU$17:AU223)</f>
        <v>2.9504354559521633</v>
      </c>
      <c r="BG223" s="32">
        <f>MAX(AV$17:AV223)</f>
        <v>3.7875635797563287</v>
      </c>
      <c r="BH223" s="33">
        <f>MAX(AW$17:AW223)</f>
        <v>5.3895096907953643</v>
      </c>
      <c r="BI223" s="33">
        <f>MAX(AX$17:AX223)</f>
        <v>3.7062237144544716</v>
      </c>
      <c r="BJ223" s="33">
        <f>MAX(AY$17:AY223)</f>
        <v>2.3875829409427287</v>
      </c>
      <c r="BK223" s="34">
        <f>MAX(AZ$17:AZ223)</f>
        <v>4.5937376876151825</v>
      </c>
      <c r="BM223" s="7">
        <f t="shared" si="341"/>
        <v>0</v>
      </c>
      <c r="BN223" s="7">
        <f t="shared" si="341"/>
        <v>0.38680856118588536</v>
      </c>
      <c r="BO223" s="7">
        <f t="shared" si="341"/>
        <v>0.61743074500312856</v>
      </c>
      <c r="BP223" s="9">
        <f t="shared" si="341"/>
        <v>0</v>
      </c>
      <c r="BQ223" s="9">
        <f t="shared" si="341"/>
        <v>2.7646967944999986E-2</v>
      </c>
      <c r="BR223" s="9">
        <f t="shared" si="338"/>
        <v>0</v>
      </c>
      <c r="BS223" s="10">
        <f t="shared" si="338"/>
        <v>2.5905585166500831E-3</v>
      </c>
      <c r="BT223" s="10">
        <f t="shared" si="338"/>
        <v>6.0738255884999898E-3</v>
      </c>
      <c r="BU223" s="10">
        <f t="shared" si="338"/>
        <v>3.1059349209301163E-3</v>
      </c>
      <c r="BV223" s="13">
        <f t="shared" si="338"/>
        <v>0</v>
      </c>
      <c r="BX223" s="72">
        <f t="shared" si="345"/>
        <v>2.8314020274200001E-3</v>
      </c>
      <c r="BY223" s="72">
        <f t="shared" si="345"/>
        <v>1E-4</v>
      </c>
      <c r="BZ223" s="72">
        <f t="shared" si="345"/>
        <v>-2.9195983467788442E-3</v>
      </c>
      <c r="CA223" s="9">
        <f t="shared" si="345"/>
        <v>1.5159447262999999E-3</v>
      </c>
      <c r="CB223" s="9">
        <f t="shared" si="345"/>
        <v>-2.4060949876458897E-2</v>
      </c>
      <c r="CC223" s="9">
        <f t="shared" si="342"/>
        <v>1.6635711027947132E-2</v>
      </c>
      <c r="CD223" s="10">
        <f t="shared" si="342"/>
        <v>-2.5905585166499999E-3</v>
      </c>
      <c r="CE223" s="10">
        <f t="shared" si="342"/>
        <v>-6.0738255885000002E-3</v>
      </c>
      <c r="CF223" s="10">
        <f t="shared" si="342"/>
        <v>-3.1059349209300001E-3</v>
      </c>
      <c r="CG223" s="13">
        <f t="shared" si="342"/>
        <v>1.22174940466E-3</v>
      </c>
      <c r="CI223" s="31">
        <f t="shared" si="370"/>
        <v>4.6543159686665447</v>
      </c>
      <c r="CJ223" s="31">
        <f t="shared" si="370"/>
        <v>2.1927662663653442</v>
      </c>
      <c r="CK223" s="31">
        <f t="shared" si="370"/>
        <v>1.0367587473862689</v>
      </c>
      <c r="CL223" s="32">
        <f t="shared" si="370"/>
        <v>6.0156209029429402</v>
      </c>
      <c r="CM223" s="32">
        <f t="shared" si="370"/>
        <v>2.3445679261783487</v>
      </c>
      <c r="CN223" s="32">
        <f t="shared" si="370"/>
        <v>4.4735347835796437</v>
      </c>
      <c r="CO223" s="33">
        <f t="shared" si="370"/>
        <v>4.6790214752330535</v>
      </c>
      <c r="CP223" s="33">
        <f t="shared" si="370"/>
        <v>2.8280560064603408</v>
      </c>
      <c r="CQ223" s="33">
        <f t="shared" si="370"/>
        <v>2.0756550127791504</v>
      </c>
      <c r="CR223" s="34">
        <f t="shared" si="370"/>
        <v>4.2059824836767721</v>
      </c>
      <c r="CT223" s="31">
        <f>MAX(CI$17:CI223)</f>
        <v>4.7029262147609536</v>
      </c>
      <c r="CU223" s="31">
        <f>MAX(CJ$17:CJ223)</f>
        <v>3.819347326307017</v>
      </c>
      <c r="CV223" s="31">
        <f>MAX(CK$17:CK223)</f>
        <v>1.3129890917897336</v>
      </c>
      <c r="CW223" s="32">
        <f>MAX(CL$17:CL223)</f>
        <v>6.0156209029429402</v>
      </c>
      <c r="CX223" s="32">
        <f>MAX(CM$17:CM223)</f>
        <v>2.4023712606658756</v>
      </c>
      <c r="CY223" s="32">
        <f>MAX(CN$17:CN223)</f>
        <v>4.8904609441356381</v>
      </c>
      <c r="CZ223" s="33">
        <f>MAX(CO$17:CO223)</f>
        <v>4.6911742366047795</v>
      </c>
      <c r="DA223" s="33">
        <f>MAX(CP$17:CP223)</f>
        <v>3.1865446500418209</v>
      </c>
      <c r="DB223" s="33">
        <f>MAX(CQ$17:CQ223)</f>
        <v>2.2616049847636823</v>
      </c>
      <c r="DC223" s="34">
        <f>MAX(CR$17:CR223)</f>
        <v>4.2059824836767721</v>
      </c>
      <c r="DE223" s="7">
        <f t="shared" si="343"/>
        <v>1.033617026391721E-2</v>
      </c>
      <c r="DF223" s="7">
        <f t="shared" si="343"/>
        <v>0.42587932465268558</v>
      </c>
      <c r="DG223" s="7">
        <f t="shared" si="343"/>
        <v>0.2103828174436205</v>
      </c>
      <c r="DH223" s="9">
        <f t="shared" si="343"/>
        <v>0</v>
      </c>
      <c r="DI223" s="9">
        <f t="shared" si="343"/>
        <v>2.4060949876458827E-2</v>
      </c>
      <c r="DJ223" s="9">
        <f t="shared" si="339"/>
        <v>8.5252937364922315E-2</v>
      </c>
      <c r="DK223" s="10">
        <f t="shared" si="339"/>
        <v>2.5905585166501018E-3</v>
      </c>
      <c r="DL223" s="10">
        <f t="shared" si="339"/>
        <v>0.11250074389410333</v>
      </c>
      <c r="DM223" s="10">
        <f t="shared" si="339"/>
        <v>8.2220358213422495E-2</v>
      </c>
      <c r="DN223" s="13">
        <f t="shared" si="339"/>
        <v>0</v>
      </c>
      <c r="DP223" s="31">
        <f t="shared" si="358"/>
        <v>1</v>
      </c>
      <c r="DQ223" s="31">
        <f t="shared" si="359"/>
        <v>0</v>
      </c>
      <c r="DR223" s="31">
        <f t="shared" si="360"/>
        <v>0.16458562886766845</v>
      </c>
      <c r="DS223" s="32">
        <f t="shared" si="361"/>
        <v>1</v>
      </c>
      <c r="DT223" s="32">
        <f t="shared" si="362"/>
        <v>0.79634628080062386</v>
      </c>
      <c r="DU223" s="32">
        <f t="shared" si="363"/>
        <v>0.84761803489087939</v>
      </c>
      <c r="DV223" s="33">
        <f t="shared" si="364"/>
        <v>1</v>
      </c>
      <c r="DW223" s="33">
        <f t="shared" si="365"/>
        <v>1</v>
      </c>
      <c r="DX223" s="33">
        <f t="shared" si="366"/>
        <v>1</v>
      </c>
      <c r="DY223" s="34">
        <f t="shared" si="367"/>
        <v>1</v>
      </c>
      <c r="EA223" s="72">
        <f t="shared" ref="EA223:EJ223" si="383">STDEV(U211:U222)*SQRT(12)</f>
        <v>8.8638338864831662E-2</v>
      </c>
      <c r="EB223" s="72">
        <f t="shared" si="383"/>
        <v>6.9252672102453797E-2</v>
      </c>
      <c r="EC223" s="72">
        <f t="shared" si="383"/>
        <v>0.18150062305548006</v>
      </c>
      <c r="ED223" s="74">
        <f t="shared" si="383"/>
        <v>4.1264049698586137E-2</v>
      </c>
      <c r="EE223" s="74">
        <f t="shared" si="383"/>
        <v>0.11550211960811817</v>
      </c>
      <c r="EF223" s="74">
        <f t="shared" si="383"/>
        <v>8.4451192949083403E-2</v>
      </c>
      <c r="EG223" s="75">
        <f t="shared" si="383"/>
        <v>7.0186753985909262E-2</v>
      </c>
      <c r="EH223" s="75">
        <f t="shared" si="383"/>
        <v>5.0110638419948478E-2</v>
      </c>
      <c r="EI223" s="75">
        <f t="shared" si="383"/>
        <v>2.3540965553632071E-2</v>
      </c>
      <c r="EJ223" s="76">
        <f t="shared" si="383"/>
        <v>5.9183652315191161E-2</v>
      </c>
    </row>
    <row r="224" spans="1:140" x14ac:dyDescent="0.25">
      <c r="A224" s="3">
        <v>40662</v>
      </c>
      <c r="B224" s="4"/>
      <c r="C224" s="22">
        <v>0</v>
      </c>
      <c r="D224" s="22"/>
      <c r="E224" s="22">
        <v>2.8199999999999999E-2</v>
      </c>
      <c r="F224" s="22">
        <v>-2.3E-3</v>
      </c>
      <c r="G224" s="22">
        <v>-2.3100000000000002E-2</v>
      </c>
      <c r="H224" s="22">
        <v>7.000000000000001E-4</v>
      </c>
      <c r="J224" s="7">
        <v>1.70018911632E-2</v>
      </c>
      <c r="K224" s="7">
        <v>3.3691421402600001E-2</v>
      </c>
      <c r="L224" s="7">
        <v>-2.6723561521E-2</v>
      </c>
      <c r="M224" s="9">
        <v>2.4628409783300002E-2</v>
      </c>
      <c r="N224" s="9">
        <v>5.4025396240000002E-2</v>
      </c>
      <c r="O224" s="9">
        <v>2.32159793521E-2</v>
      </c>
      <c r="P224" s="10">
        <v>1.1379515569E-2</v>
      </c>
      <c r="Q224" s="10">
        <v>5.7360729502000003E-4</v>
      </c>
      <c r="R224" s="10">
        <v>9.2320017866399998E-3</v>
      </c>
      <c r="S224" s="13">
        <v>1.8020178268099998E-2</v>
      </c>
      <c r="T224" s="27"/>
      <c r="U224" s="7">
        <f t="shared" si="327"/>
        <v>1.70018911632E-2</v>
      </c>
      <c r="V224" s="7">
        <f t="shared" si="327"/>
        <v>3.3691421402600001E-2</v>
      </c>
      <c r="W224" s="7">
        <f t="shared" si="327"/>
        <v>-2.6723561521E-2</v>
      </c>
      <c r="X224" s="9">
        <f t="shared" si="327"/>
        <v>2.4628409783300002E-2</v>
      </c>
      <c r="Y224" s="9">
        <f t="shared" si="327"/>
        <v>5.4025396240000002E-2</v>
      </c>
      <c r="Z224" s="9">
        <f t="shared" si="323"/>
        <v>2.32159793521E-2</v>
      </c>
      <c r="AA224" s="10">
        <f t="shared" si="323"/>
        <v>1.1379515569E-2</v>
      </c>
      <c r="AB224" s="10">
        <f t="shared" si="323"/>
        <v>5.7360729502000003E-4</v>
      </c>
      <c r="AC224" s="10">
        <f t="shared" si="323"/>
        <v>9.2320017866399998E-3</v>
      </c>
      <c r="AD224" s="13">
        <f t="shared" si="323"/>
        <v>1.8020178268099998E-2</v>
      </c>
      <c r="AF224" s="7">
        <f t="shared" si="357"/>
        <v>1.3793822460024391E-3</v>
      </c>
      <c r="AG224" s="7">
        <f t="shared" si="347"/>
        <v>2.7394051419309746E-2</v>
      </c>
      <c r="AH224" s="7">
        <f t="shared" si="348"/>
        <v>-2.1735794884956278E-3</v>
      </c>
      <c r="AI224" s="9">
        <f t="shared" si="349"/>
        <v>1.4072576079796766E-2</v>
      </c>
      <c r="AJ224" s="9">
        <f t="shared" si="350"/>
        <v>5.3097478604621148E-2</v>
      </c>
      <c r="AK224" s="9">
        <f t="shared" si="351"/>
        <v>6.519363871134283E-3</v>
      </c>
      <c r="AL224" s="10">
        <f t="shared" si="352"/>
        <v>4.608184603189236E-4</v>
      </c>
      <c r="AM224" s="10">
        <f t="shared" si="353"/>
        <v>-7.0332745860006134E-3</v>
      </c>
      <c r="AN224" s="10">
        <f t="shared" si="354"/>
        <v>4.4410286847748736E-3</v>
      </c>
      <c r="AO224" s="13">
        <f t="shared" si="355"/>
        <v>6.8115107379289001E-3</v>
      </c>
      <c r="AQ224" s="31">
        <f t="shared" si="369"/>
        <v>5.3123622031238718</v>
      </c>
      <c r="AR224" s="31">
        <f t="shared" si="369"/>
        <v>2.4208960908255945</v>
      </c>
      <c r="AS224" s="31">
        <f t="shared" si="369"/>
        <v>0.460823519735371</v>
      </c>
      <c r="AT224" s="32">
        <f t="shared" si="369"/>
        <v>7.4030593291319926</v>
      </c>
      <c r="AU224" s="32">
        <f t="shared" si="369"/>
        <v>3.0238564223780058</v>
      </c>
      <c r="AV224" s="32">
        <f t="shared" si="369"/>
        <v>3.8754955776187181</v>
      </c>
      <c r="AW224" s="33">
        <f t="shared" si="369"/>
        <v>5.4367189810227181</v>
      </c>
      <c r="AX224" s="33">
        <f t="shared" si="369"/>
        <v>3.6858257625316715</v>
      </c>
      <c r="AY224" s="33">
        <f t="shared" si="369"/>
        <v>2.4021409721409093</v>
      </c>
      <c r="AZ224" s="34">
        <f t="shared" si="369"/>
        <v>4.6765176596628972</v>
      </c>
      <c r="BB224" s="31">
        <f>MAX(AQ$17:AQ224)</f>
        <v>5.3123622031238718</v>
      </c>
      <c r="BC224" s="31">
        <f>MAX(AR$17:AR224)</f>
        <v>3.819347326307017</v>
      </c>
      <c r="BD224" s="31">
        <f>MAX(AS$17:AS224)</f>
        <v>1.2376229712026849</v>
      </c>
      <c r="BE224" s="32">
        <f>MAX(AT$17:AT224)</f>
        <v>7.4030593291319926</v>
      </c>
      <c r="BF224" s="32">
        <f>MAX(AU$17:AU224)</f>
        <v>3.0238564223780058</v>
      </c>
      <c r="BG224" s="32">
        <f>MAX(AV$17:AV224)</f>
        <v>3.8754955776187181</v>
      </c>
      <c r="BH224" s="33">
        <f>MAX(AW$17:AW224)</f>
        <v>5.4367189810227181</v>
      </c>
      <c r="BI224" s="33">
        <f>MAX(AX$17:AX224)</f>
        <v>3.7062237144544716</v>
      </c>
      <c r="BJ224" s="33">
        <f>MAX(AY$17:AY224)</f>
        <v>2.4021409721409093</v>
      </c>
      <c r="BK224" s="34">
        <f>MAX(AZ$17:AZ224)</f>
        <v>4.6765176596628972</v>
      </c>
      <c r="BM224" s="7">
        <f t="shared" si="341"/>
        <v>0</v>
      </c>
      <c r="BN224" s="7">
        <f t="shared" si="341"/>
        <v>0.36614927002033237</v>
      </c>
      <c r="BO224" s="7">
        <f t="shared" si="341"/>
        <v>0.62765435802508052</v>
      </c>
      <c r="BP224" s="9">
        <f t="shared" si="341"/>
        <v>0</v>
      </c>
      <c r="BQ224" s="9">
        <f t="shared" si="341"/>
        <v>0</v>
      </c>
      <c r="BR224" s="9">
        <f t="shared" si="338"/>
        <v>0</v>
      </c>
      <c r="BS224" s="10">
        <f t="shared" si="338"/>
        <v>0</v>
      </c>
      <c r="BT224" s="10">
        <f t="shared" si="338"/>
        <v>5.5037022841462674E-3</v>
      </c>
      <c r="BU224" s="10">
        <f t="shared" si="338"/>
        <v>0</v>
      </c>
      <c r="BV224" s="13">
        <f t="shared" si="338"/>
        <v>0</v>
      </c>
      <c r="BX224" s="72">
        <f t="shared" si="345"/>
        <v>1.70018911632E-2</v>
      </c>
      <c r="BY224" s="72">
        <f t="shared" si="345"/>
        <v>0</v>
      </c>
      <c r="BZ224" s="72">
        <f t="shared" si="345"/>
        <v>-4.3983141785176117E-3</v>
      </c>
      <c r="CA224" s="9">
        <f t="shared" si="345"/>
        <v>2.4628409783300002E-2</v>
      </c>
      <c r="CB224" s="9">
        <f t="shared" si="345"/>
        <v>4.3022923364504008E-2</v>
      </c>
      <c r="CC224" s="9">
        <f t="shared" si="342"/>
        <v>1.9678282796494233E-2</v>
      </c>
      <c r="CD224" s="10">
        <f t="shared" si="342"/>
        <v>1.1379515569E-2</v>
      </c>
      <c r="CE224" s="10">
        <f t="shared" si="342"/>
        <v>5.7360729502000003E-4</v>
      </c>
      <c r="CF224" s="10">
        <f t="shared" si="342"/>
        <v>9.2320017866399998E-3</v>
      </c>
      <c r="CG224" s="13">
        <f t="shared" si="342"/>
        <v>1.8020178268099998E-2</v>
      </c>
      <c r="CI224" s="31">
        <f t="shared" si="370"/>
        <v>4.7334481422049572</v>
      </c>
      <c r="CJ224" s="31">
        <f t="shared" si="370"/>
        <v>2.1927662663653442</v>
      </c>
      <c r="CK224" s="31">
        <f t="shared" si="370"/>
        <v>1.0321987566879378</v>
      </c>
      <c r="CL224" s="32">
        <f t="shared" si="370"/>
        <v>6.1637760796416048</v>
      </c>
      <c r="CM224" s="32">
        <f t="shared" si="370"/>
        <v>2.4454380923891943</v>
      </c>
      <c r="CN224" s="32">
        <f t="shared" si="370"/>
        <v>4.5615662661508782</v>
      </c>
      <c r="CO224" s="33">
        <f t="shared" si="370"/>
        <v>4.7322664729581527</v>
      </c>
      <c r="CP224" s="33">
        <f t="shared" si="370"/>
        <v>2.8296782000163714</v>
      </c>
      <c r="CQ224" s="33">
        <f t="shared" si="370"/>
        <v>2.0948174635655761</v>
      </c>
      <c r="CR224" s="34">
        <f t="shared" si="370"/>
        <v>4.2817750378251338</v>
      </c>
      <c r="CT224" s="31">
        <f>MAX(CI$17:CI224)</f>
        <v>4.7334481422049572</v>
      </c>
      <c r="CU224" s="31">
        <f>MAX(CJ$17:CJ224)</f>
        <v>3.819347326307017</v>
      </c>
      <c r="CV224" s="31">
        <f>MAX(CK$17:CK224)</f>
        <v>1.3129890917897336</v>
      </c>
      <c r="CW224" s="32">
        <f>MAX(CL$17:CL224)</f>
        <v>6.1637760796416048</v>
      </c>
      <c r="CX224" s="32">
        <f>MAX(CM$17:CM224)</f>
        <v>2.4454380923891943</v>
      </c>
      <c r="CY224" s="32">
        <f>MAX(CN$17:CN224)</f>
        <v>4.8904609441356381</v>
      </c>
      <c r="CZ224" s="33">
        <f>MAX(CO$17:CO224)</f>
        <v>4.7322664729581527</v>
      </c>
      <c r="DA224" s="33">
        <f>MAX(CP$17:CP224)</f>
        <v>3.1865446500418209</v>
      </c>
      <c r="DB224" s="33">
        <f>MAX(CQ$17:CQ224)</f>
        <v>2.2616049847636823</v>
      </c>
      <c r="DC224" s="34">
        <f>MAX(CR$17:CR224)</f>
        <v>4.2817750378251338</v>
      </c>
      <c r="DE224" s="7">
        <f t="shared" si="343"/>
        <v>0</v>
      </c>
      <c r="DF224" s="7">
        <f t="shared" si="343"/>
        <v>0.42587932465268558</v>
      </c>
      <c r="DG224" s="7">
        <f t="shared" si="343"/>
        <v>0.21385580189325931</v>
      </c>
      <c r="DH224" s="9">
        <f t="shared" si="343"/>
        <v>0</v>
      </c>
      <c r="DI224" s="9">
        <f t="shared" si="343"/>
        <v>0</v>
      </c>
      <c r="DJ224" s="9">
        <f t="shared" si="339"/>
        <v>6.7252285979126705E-2</v>
      </c>
      <c r="DK224" s="10">
        <f t="shared" si="339"/>
        <v>0</v>
      </c>
      <c r="DL224" s="10">
        <f t="shared" si="339"/>
        <v>0.11199166784647624</v>
      </c>
      <c r="DM224" s="10">
        <f t="shared" si="339"/>
        <v>7.3747414920706883E-2</v>
      </c>
      <c r="DN224" s="13">
        <f t="shared" si="339"/>
        <v>0</v>
      </c>
      <c r="DP224" s="31">
        <f t="shared" si="358"/>
        <v>1</v>
      </c>
      <c r="DQ224" s="31">
        <f t="shared" si="359"/>
        <v>0</v>
      </c>
      <c r="DR224" s="31">
        <f t="shared" si="360"/>
        <v>0.16443969330137234</v>
      </c>
      <c r="DS224" s="32">
        <f t="shared" si="361"/>
        <v>1</v>
      </c>
      <c r="DT224" s="32">
        <f t="shared" si="362"/>
        <v>0.85107089834149219</v>
      </c>
      <c r="DU224" s="32">
        <f t="shared" si="363"/>
        <v>0.97517564891857267</v>
      </c>
      <c r="DV224" s="33">
        <f t="shared" si="364"/>
        <v>1</v>
      </c>
      <c r="DW224" s="33">
        <f t="shared" si="365"/>
        <v>1</v>
      </c>
      <c r="DX224" s="33">
        <f t="shared" si="366"/>
        <v>1</v>
      </c>
      <c r="DY224" s="34">
        <f t="shared" si="367"/>
        <v>1</v>
      </c>
      <c r="EA224" s="72">
        <f t="shared" ref="EA224:EJ224" si="384">STDEV(U212:U223)*SQRT(12)</f>
        <v>8.5937529571439616E-2</v>
      </c>
      <c r="EB224" s="72">
        <f t="shared" si="384"/>
        <v>6.9749890156893216E-2</v>
      </c>
      <c r="EC224" s="72">
        <f t="shared" si="384"/>
        <v>0.17462166296808126</v>
      </c>
      <c r="ED224" s="74">
        <f t="shared" si="384"/>
        <v>4.16569176662814E-2</v>
      </c>
      <c r="EE224" s="74">
        <f t="shared" si="384"/>
        <v>0.11749902410583307</v>
      </c>
      <c r="EF224" s="74">
        <f t="shared" si="384"/>
        <v>7.9557535533549051E-2</v>
      </c>
      <c r="EG224" s="75">
        <f t="shared" si="384"/>
        <v>6.8750276636816016E-2</v>
      </c>
      <c r="EH224" s="75">
        <f t="shared" si="384"/>
        <v>5.2062116649819898E-2</v>
      </c>
      <c r="EI224" s="75">
        <f t="shared" si="384"/>
        <v>2.6545056830597536E-2</v>
      </c>
      <c r="EJ224" s="76">
        <f t="shared" si="384"/>
        <v>5.8115671857503562E-2</v>
      </c>
    </row>
    <row r="225" spans="1:140" x14ac:dyDescent="0.25">
      <c r="A225" s="3">
        <v>40694</v>
      </c>
      <c r="B225" s="4"/>
      <c r="C225" s="22">
        <v>0</v>
      </c>
      <c r="D225" s="22"/>
      <c r="E225" s="22">
        <v>-1.47E-2</v>
      </c>
      <c r="F225" s="22">
        <v>-4.3E-3</v>
      </c>
      <c r="G225" s="22">
        <v>-2.2200000000000001E-2</v>
      </c>
      <c r="H225" s="22">
        <v>-5.6999999999999993E-3</v>
      </c>
      <c r="J225" s="7">
        <v>-1.67869806593E-2</v>
      </c>
      <c r="K225" s="7">
        <v>-1.0297673208400001E-2</v>
      </c>
      <c r="L225" s="7">
        <v>2.1952416150100001E-2</v>
      </c>
      <c r="M225" s="9">
        <v>-6.2644378143699997E-3</v>
      </c>
      <c r="N225" s="9">
        <v>-4.4415731965800002E-2</v>
      </c>
      <c r="O225" s="9">
        <v>-1.1053992844799999E-2</v>
      </c>
      <c r="P225" s="10">
        <v>-6.0750261972400002E-3</v>
      </c>
      <c r="Q225" s="10">
        <v>2.04172236154E-4</v>
      </c>
      <c r="R225" s="10">
        <v>2.1399225822899999E-3</v>
      </c>
      <c r="S225" s="13">
        <v>-9.5792091158699993E-3</v>
      </c>
      <c r="T225" s="27"/>
      <c r="U225" s="7">
        <f t="shared" si="327"/>
        <v>-1.67869806593E-2</v>
      </c>
      <c r="V225" s="7">
        <f t="shared" si="327"/>
        <v>-1.0297673208400001E-2</v>
      </c>
      <c r="W225" s="7">
        <f t="shared" si="327"/>
        <v>2.1952416150100001E-2</v>
      </c>
      <c r="X225" s="9">
        <f t="shared" si="327"/>
        <v>-6.2644378143699997E-3</v>
      </c>
      <c r="Y225" s="9">
        <f t="shared" si="327"/>
        <v>-4.4415731965800002E-2</v>
      </c>
      <c r="Z225" s="9">
        <f t="shared" si="323"/>
        <v>-1.1053992844799999E-2</v>
      </c>
      <c r="AA225" s="10">
        <f t="shared" si="323"/>
        <v>-6.0750261972400002E-3</v>
      </c>
      <c r="AB225" s="10">
        <f t="shared" si="323"/>
        <v>2.04172236154E-4</v>
      </c>
      <c r="AC225" s="10">
        <f t="shared" si="323"/>
        <v>2.1399225822899999E-3</v>
      </c>
      <c r="AD225" s="13">
        <f t="shared" si="323"/>
        <v>-9.5792091158699993E-3</v>
      </c>
      <c r="AF225" s="7">
        <f t="shared" si="357"/>
        <v>-1.2689743099543316E-2</v>
      </c>
      <c r="AG225" s="7">
        <f t="shared" si="347"/>
        <v>-8.3833587153732507E-3</v>
      </c>
      <c r="AH225" s="7">
        <f t="shared" si="348"/>
        <v>9.7557508656797038E-3</v>
      </c>
      <c r="AI225" s="9">
        <f t="shared" si="349"/>
        <v>-1.0326760140197629E-2</v>
      </c>
      <c r="AJ225" s="9">
        <f t="shared" si="350"/>
        <v>-4.8394089799243332E-2</v>
      </c>
      <c r="AK225" s="9">
        <f t="shared" si="351"/>
        <v>-4.4047201305050581E-3</v>
      </c>
      <c r="AL225" s="10">
        <f t="shared" si="352"/>
        <v>-5.6803661323781961E-3</v>
      </c>
      <c r="AM225" s="10">
        <f t="shared" si="353"/>
        <v>4.9734523655678046E-5</v>
      </c>
      <c r="AN225" s="10">
        <f t="shared" si="354"/>
        <v>2.8464647077335904E-3</v>
      </c>
      <c r="AO225" s="13">
        <f t="shared" si="355"/>
        <v>-8.2876068421819573E-3</v>
      </c>
      <c r="AQ225" s="31">
        <f t="shared" si="369"/>
        <v>5.2231836815648354</v>
      </c>
      <c r="AR225" s="31">
        <f t="shared" si="369"/>
        <v>2.3959664940107794</v>
      </c>
      <c r="AS225" s="31">
        <f t="shared" si="369"/>
        <v>0.47093970941235563</v>
      </c>
      <c r="AT225" s="32">
        <f t="shared" si="369"/>
        <v>7.3566833243285537</v>
      </c>
      <c r="AU225" s="32">
        <f t="shared" si="369"/>
        <v>2.8895496260186015</v>
      </c>
      <c r="AV225" s="32">
        <f t="shared" si="369"/>
        <v>3.8326558772336665</v>
      </c>
      <c r="AW225" s="33">
        <f t="shared" si="369"/>
        <v>5.4036907707859729</v>
      </c>
      <c r="AX225" s="33">
        <f t="shared" si="369"/>
        <v>3.6865783058196819</v>
      </c>
      <c r="AY225" s="33">
        <f t="shared" si="369"/>
        <v>2.4072813678530376</v>
      </c>
      <c r="AZ225" s="34">
        <f t="shared" si="369"/>
        <v>4.6317203190669272</v>
      </c>
      <c r="BB225" s="31">
        <f>MAX(AQ$17:AQ225)</f>
        <v>5.3123622031238718</v>
      </c>
      <c r="BC225" s="31">
        <f>MAX(AR$17:AR225)</f>
        <v>3.819347326307017</v>
      </c>
      <c r="BD225" s="31">
        <f>MAX(AS$17:AS225)</f>
        <v>1.2376229712026849</v>
      </c>
      <c r="BE225" s="32">
        <f>MAX(AT$17:AT225)</f>
        <v>7.4030593291319926</v>
      </c>
      <c r="BF225" s="32">
        <f>MAX(AU$17:AU225)</f>
        <v>3.0238564223780058</v>
      </c>
      <c r="BG225" s="32">
        <f>MAX(AV$17:AV225)</f>
        <v>3.8754955776187181</v>
      </c>
      <c r="BH225" s="33">
        <f>MAX(AW$17:AW225)</f>
        <v>5.4367189810227181</v>
      </c>
      <c r="BI225" s="33">
        <f>MAX(AX$17:AX225)</f>
        <v>3.7062237144544716</v>
      </c>
      <c r="BJ225" s="33">
        <f>MAX(AY$17:AY225)</f>
        <v>2.4072813678530376</v>
      </c>
      <c r="BK225" s="34">
        <f>MAX(AZ$17:AZ225)</f>
        <v>4.6765176596628972</v>
      </c>
      <c r="BM225" s="7">
        <f t="shared" si="341"/>
        <v>1.6786980659299927E-2</v>
      </c>
      <c r="BN225" s="7">
        <f t="shared" si="341"/>
        <v>0.37267645770056879</v>
      </c>
      <c r="BO225" s="7">
        <f t="shared" si="341"/>
        <v>0.61948047154077102</v>
      </c>
      <c r="BP225" s="9">
        <f t="shared" si="341"/>
        <v>6.2644378143699858E-3</v>
      </c>
      <c r="BQ225" s="9">
        <f t="shared" si="341"/>
        <v>4.441573196579994E-2</v>
      </c>
      <c r="BR225" s="9">
        <f t="shared" si="338"/>
        <v>1.1053992844800058E-2</v>
      </c>
      <c r="BS225" s="10">
        <f t="shared" si="338"/>
        <v>6.0750261972400384E-3</v>
      </c>
      <c r="BT225" s="10">
        <f t="shared" si="338"/>
        <v>5.3006537511946583E-3</v>
      </c>
      <c r="BU225" s="10">
        <f t="shared" si="338"/>
        <v>0</v>
      </c>
      <c r="BV225" s="13">
        <f t="shared" si="338"/>
        <v>9.5792091158700444E-3</v>
      </c>
      <c r="BX225" s="72">
        <f t="shared" si="345"/>
        <v>-1.67869806593E-2</v>
      </c>
      <c r="BY225" s="72">
        <f t="shared" si="345"/>
        <v>0</v>
      </c>
      <c r="BZ225" s="72">
        <f t="shared" si="345"/>
        <v>3.6098485789465371E-3</v>
      </c>
      <c r="CA225" s="9">
        <f t="shared" si="345"/>
        <v>-6.2644378143699997E-3</v>
      </c>
      <c r="CB225" s="9">
        <f t="shared" si="345"/>
        <v>-3.7800936904628338E-2</v>
      </c>
      <c r="CC225" s="9">
        <f t="shared" si="342"/>
        <v>-1.0779584645569098E-2</v>
      </c>
      <c r="CD225" s="10">
        <f t="shared" si="342"/>
        <v>-6.0750261972400002E-3</v>
      </c>
      <c r="CE225" s="10">
        <f t="shared" si="342"/>
        <v>2.04172236154E-4</v>
      </c>
      <c r="CF225" s="10">
        <f t="shared" si="342"/>
        <v>2.1399225822899999E-3</v>
      </c>
      <c r="CG225" s="13">
        <f t="shared" si="342"/>
        <v>-9.5792091158699993E-3</v>
      </c>
      <c r="CI225" s="31">
        <f t="shared" si="370"/>
        <v>4.6539878397899637</v>
      </c>
      <c r="CJ225" s="31">
        <f t="shared" si="370"/>
        <v>2.1927662663653442</v>
      </c>
      <c r="CK225" s="31">
        <f t="shared" si="370"/>
        <v>1.0359248379029582</v>
      </c>
      <c r="CL225" s="32">
        <f t="shared" si="370"/>
        <v>6.1251634876889884</v>
      </c>
      <c r="CM225" s="32">
        <f t="shared" si="370"/>
        <v>2.3529982413546158</v>
      </c>
      <c r="CN225" s="32">
        <f t="shared" si="370"/>
        <v>4.5123944764685326</v>
      </c>
      <c r="CO225" s="33">
        <f t="shared" si="370"/>
        <v>4.7035178301626113</v>
      </c>
      <c r="CP225" s="33">
        <f t="shared" si="370"/>
        <v>2.8302559417420654</v>
      </c>
      <c r="CQ225" s="33">
        <f t="shared" si="370"/>
        <v>2.0993002107616356</v>
      </c>
      <c r="CR225" s="34">
        <f t="shared" si="370"/>
        <v>4.240759019350695</v>
      </c>
      <c r="CT225" s="31">
        <f>MAX(CI$17:CI225)</f>
        <v>4.7334481422049572</v>
      </c>
      <c r="CU225" s="31">
        <f>MAX(CJ$17:CJ225)</f>
        <v>3.819347326307017</v>
      </c>
      <c r="CV225" s="31">
        <f>MAX(CK$17:CK225)</f>
        <v>1.3129890917897336</v>
      </c>
      <c r="CW225" s="32">
        <f>MAX(CL$17:CL225)</f>
        <v>6.1637760796416048</v>
      </c>
      <c r="CX225" s="32">
        <f>MAX(CM$17:CM225)</f>
        <v>2.4454380923891943</v>
      </c>
      <c r="CY225" s="32">
        <f>MAX(CN$17:CN225)</f>
        <v>4.8904609441356381</v>
      </c>
      <c r="CZ225" s="33">
        <f>MAX(CO$17:CO225)</f>
        <v>4.7322664729581527</v>
      </c>
      <c r="DA225" s="33">
        <f>MAX(CP$17:CP225)</f>
        <v>3.1865446500418209</v>
      </c>
      <c r="DB225" s="33">
        <f>MAX(CQ$17:CQ225)</f>
        <v>2.2616049847636823</v>
      </c>
      <c r="DC225" s="34">
        <f>MAX(CR$17:CR225)</f>
        <v>4.2817750378251338</v>
      </c>
      <c r="DE225" s="7">
        <f t="shared" si="343"/>
        <v>1.6786980659299882E-2</v>
      </c>
      <c r="DF225" s="7">
        <f t="shared" si="343"/>
        <v>0.42587932465268558</v>
      </c>
      <c r="DG225" s="7">
        <f t="shared" si="343"/>
        <v>0.2110179403768766</v>
      </c>
      <c r="DH225" s="9">
        <f t="shared" si="343"/>
        <v>6.2644378143700335E-3</v>
      </c>
      <c r="DI225" s="9">
        <f t="shared" si="343"/>
        <v>3.7800936904628303E-2</v>
      </c>
      <c r="DJ225" s="9">
        <f t="shared" si="339"/>
        <v>7.7306918915375708E-2</v>
      </c>
      <c r="DK225" s="10">
        <f t="shared" si="339"/>
        <v>6.0750261972400306E-3</v>
      </c>
      <c r="DL225" s="10">
        <f t="shared" si="339"/>
        <v>0.11181036119957694</v>
      </c>
      <c r="DM225" s="10">
        <f t="shared" si="339"/>
        <v>7.1765306096991152E-2</v>
      </c>
      <c r="DN225" s="13">
        <f t="shared" si="339"/>
        <v>9.579209115869923E-3</v>
      </c>
      <c r="DP225" s="31">
        <f t="shared" si="358"/>
        <v>1</v>
      </c>
      <c r="DQ225" s="31">
        <f t="shared" si="359"/>
        <v>0</v>
      </c>
      <c r="DR225" s="31">
        <f t="shared" si="360"/>
        <v>0.17108927514783107</v>
      </c>
      <c r="DS225" s="32">
        <f t="shared" si="361"/>
        <v>1</v>
      </c>
      <c r="DT225" s="32">
        <f t="shared" si="362"/>
        <v>0.69273432342132879</v>
      </c>
      <c r="DU225" s="32">
        <f t="shared" si="363"/>
        <v>0.9170492302463743</v>
      </c>
      <c r="DV225" s="33">
        <f t="shared" si="364"/>
        <v>1</v>
      </c>
      <c r="DW225" s="33">
        <f t="shared" si="365"/>
        <v>1</v>
      </c>
      <c r="DX225" s="33">
        <f t="shared" si="366"/>
        <v>1</v>
      </c>
      <c r="DY225" s="34">
        <f t="shared" si="367"/>
        <v>1</v>
      </c>
      <c r="EA225" s="72">
        <f t="shared" ref="EA225:EJ225" si="385">STDEV(U213:U224)*SQRT(12)</f>
        <v>8.6325408953634164E-2</v>
      </c>
      <c r="EB225" s="72">
        <f t="shared" si="385"/>
        <v>7.6317594823152562E-2</v>
      </c>
      <c r="EC225" s="72">
        <f t="shared" si="385"/>
        <v>0.17336379802540264</v>
      </c>
      <c r="ED225" s="74">
        <f t="shared" si="385"/>
        <v>4.3983551049382751E-2</v>
      </c>
      <c r="EE225" s="74">
        <f t="shared" si="385"/>
        <v>0.12616624403248999</v>
      </c>
      <c r="EF225" s="74">
        <f t="shared" si="385"/>
        <v>8.0945520240244026E-2</v>
      </c>
      <c r="EG225" s="75">
        <f t="shared" si="385"/>
        <v>6.7929572391049048E-2</v>
      </c>
      <c r="EH225" s="75">
        <f t="shared" si="385"/>
        <v>5.208083039578737E-2</v>
      </c>
      <c r="EI225" s="75">
        <f t="shared" si="385"/>
        <v>2.4794248127814354E-2</v>
      </c>
      <c r="EJ225" s="76">
        <f t="shared" si="385"/>
        <v>5.8848455556185147E-2</v>
      </c>
    </row>
    <row r="226" spans="1:140" x14ac:dyDescent="0.25">
      <c r="A226" s="3">
        <v>40724</v>
      </c>
      <c r="B226" s="4"/>
      <c r="C226" s="22">
        <v>0</v>
      </c>
      <c r="D226" s="22"/>
      <c r="E226" s="22">
        <v>-1.8500000000000003E-2</v>
      </c>
      <c r="F226" s="22">
        <v>5.9999999999999995E-4</v>
      </c>
      <c r="G226" s="22">
        <v>-5.0000000000000001E-3</v>
      </c>
      <c r="H226" s="22">
        <v>1.7100000000000001E-2</v>
      </c>
      <c r="J226" s="7">
        <v>-1.4874628671400001E-2</v>
      </c>
      <c r="K226" s="7">
        <v>-2.8905351923899998E-3</v>
      </c>
      <c r="L226" s="7">
        <v>1.5695661298499999E-2</v>
      </c>
      <c r="M226" s="9">
        <v>-1.1132039618800001E-2</v>
      </c>
      <c r="N226" s="9">
        <v>-3.07527348614E-2</v>
      </c>
      <c r="O226" s="9">
        <v>-6.50592948997E-3</v>
      </c>
      <c r="P226" s="10">
        <v>-2.1599528024499999E-2</v>
      </c>
      <c r="Q226" s="10">
        <v>-8.5856375947999993E-3</v>
      </c>
      <c r="R226" s="10">
        <v>5.5909003999199999E-4</v>
      </c>
      <c r="S226" s="13">
        <v>-1.36214075017E-2</v>
      </c>
      <c r="T226" s="27"/>
      <c r="U226" s="7">
        <f t="shared" si="327"/>
        <v>-1.4874628671400001E-2</v>
      </c>
      <c r="V226" s="7">
        <f t="shared" si="327"/>
        <v>-2.8905351923899998E-3</v>
      </c>
      <c r="W226" s="7">
        <f t="shared" si="327"/>
        <v>1.5695661298499999E-2</v>
      </c>
      <c r="X226" s="9">
        <f t="shared" si="327"/>
        <v>-1.1132039618800001E-2</v>
      </c>
      <c r="Y226" s="9">
        <f t="shared" si="327"/>
        <v>-3.07527348614E-2</v>
      </c>
      <c r="Z226" s="9">
        <f t="shared" si="323"/>
        <v>-6.50592948997E-3</v>
      </c>
      <c r="AA226" s="10">
        <f t="shared" si="323"/>
        <v>-2.1599528024499999E-2</v>
      </c>
      <c r="AB226" s="10">
        <f t="shared" si="323"/>
        <v>-8.5856375947999993E-3</v>
      </c>
      <c r="AC226" s="10">
        <f t="shared" si="323"/>
        <v>5.5909003999199999E-4</v>
      </c>
      <c r="AD226" s="13">
        <f t="shared" si="323"/>
        <v>-1.36214075017E-2</v>
      </c>
      <c r="AF226" s="7">
        <f t="shared" si="357"/>
        <v>-9.0306536614702115E-3</v>
      </c>
      <c r="AG226" s="7">
        <f t="shared" si="347"/>
        <v>-2.488453844447262E-4</v>
      </c>
      <c r="AH226" s="7">
        <f t="shared" si="348"/>
        <v>2.4404823309336597E-4</v>
      </c>
      <c r="AI226" s="9">
        <f t="shared" si="349"/>
        <v>-1.4619179118633053E-2</v>
      </c>
      <c r="AJ226" s="9">
        <f t="shared" si="350"/>
        <v>-3.500129485690965E-2</v>
      </c>
      <c r="AK226" s="9">
        <f t="shared" si="351"/>
        <v>2.211277376818894E-3</v>
      </c>
      <c r="AL226" s="10">
        <f t="shared" si="352"/>
        <v>-2.0202752405804558E-2</v>
      </c>
      <c r="AM226" s="10">
        <f t="shared" si="353"/>
        <v>-8.079952047615694E-3</v>
      </c>
      <c r="AN226" s="10">
        <f t="shared" si="354"/>
        <v>1.752591556199533E-3</v>
      </c>
      <c r="AO226" s="13">
        <f t="shared" si="355"/>
        <v>-1.1222555222075716E-2</v>
      </c>
      <c r="AQ226" s="31">
        <f t="shared" si="369"/>
        <v>5.1454907638190424</v>
      </c>
      <c r="AR226" s="31">
        <f t="shared" si="369"/>
        <v>2.3890408685400542</v>
      </c>
      <c r="AS226" s="31">
        <f t="shared" si="369"/>
        <v>0.47833141958330599</v>
      </c>
      <c r="AT226" s="32">
        <f t="shared" si="369"/>
        <v>7.2747884340991629</v>
      </c>
      <c r="AU226" s="32">
        <f t="shared" si="369"/>
        <v>2.8006880725007939</v>
      </c>
      <c r="AV226" s="32">
        <f t="shared" si="369"/>
        <v>3.8077208883370655</v>
      </c>
      <c r="AW226" s="33">
        <f t="shared" si="369"/>
        <v>5.2869736005466494</v>
      </c>
      <c r="AX226" s="33">
        <f t="shared" si="369"/>
        <v>3.6549266805210623</v>
      </c>
      <c r="AY226" s="33">
        <f t="shared" si="369"/>
        <v>2.4086272548892627</v>
      </c>
      <c r="AZ226" s="34">
        <f t="shared" si="369"/>
        <v>4.5686297691670124</v>
      </c>
      <c r="BB226" s="31">
        <f>MAX(AQ$17:AQ226)</f>
        <v>5.3123622031238718</v>
      </c>
      <c r="BC226" s="31">
        <f>MAX(AR$17:AR226)</f>
        <v>3.819347326307017</v>
      </c>
      <c r="BD226" s="31">
        <f>MAX(AS$17:AS226)</f>
        <v>1.2376229712026849</v>
      </c>
      <c r="BE226" s="32">
        <f>MAX(AT$17:AT226)</f>
        <v>7.4030593291319926</v>
      </c>
      <c r="BF226" s="32">
        <f>MAX(AU$17:AU226)</f>
        <v>3.0238564223780058</v>
      </c>
      <c r="BG226" s="32">
        <f>MAX(AV$17:AV226)</f>
        <v>3.8754955776187181</v>
      </c>
      <c r="BH226" s="33">
        <f>MAX(AW$17:AW226)</f>
        <v>5.4367189810227181</v>
      </c>
      <c r="BI226" s="33">
        <f>MAX(AX$17:AX226)</f>
        <v>3.7062237144544716</v>
      </c>
      <c r="BJ226" s="33">
        <f>MAX(AY$17:AY226)</f>
        <v>2.4086272548892627</v>
      </c>
      <c r="BK226" s="34">
        <f>MAX(AZ$17:AZ226)</f>
        <v>4.6765176596628972</v>
      </c>
      <c r="BM226" s="7">
        <f t="shared" si="341"/>
        <v>3.1411909226878885E-2</v>
      </c>
      <c r="BN226" s="7">
        <f t="shared" si="341"/>
        <v>0.37448975847660004</v>
      </c>
      <c r="BO226" s="7">
        <f t="shared" si="341"/>
        <v>0.61350796590460999</v>
      </c>
      <c r="BP226" s="9">
        <f t="shared" si="341"/>
        <v>1.7326741463230915E-2</v>
      </c>
      <c r="BQ226" s="9">
        <f t="shared" si="341"/>
        <v>7.3802561598380709E-2</v>
      </c>
      <c r="BR226" s="9">
        <f t="shared" si="338"/>
        <v>1.7488005836739082E-2</v>
      </c>
      <c r="BS226" s="10">
        <f t="shared" si="338"/>
        <v>2.7543336523143155E-2</v>
      </c>
      <c r="BT226" s="10">
        <f t="shared" si="338"/>
        <v>1.3840781853871409E-2</v>
      </c>
      <c r="BU226" s="10">
        <f t="shared" si="338"/>
        <v>0</v>
      </c>
      <c r="BV226" s="13">
        <f t="shared" si="338"/>
        <v>2.3070134306658833E-2</v>
      </c>
      <c r="BX226" s="72">
        <f t="shared" si="345"/>
        <v>-1.4874628671400001E-2</v>
      </c>
      <c r="BY226" s="72">
        <f t="shared" si="345"/>
        <v>0</v>
      </c>
      <c r="BZ226" s="72">
        <f t="shared" si="345"/>
        <v>2.6853593145262297E-3</v>
      </c>
      <c r="CA226" s="9">
        <f t="shared" si="345"/>
        <v>-1.1132039618800001E-2</v>
      </c>
      <c r="CB226" s="9">
        <f t="shared" si="345"/>
        <v>-2.130347497756744E-2</v>
      </c>
      <c r="CC226" s="9">
        <f t="shared" si="342"/>
        <v>-5.9662576308141752E-3</v>
      </c>
      <c r="CD226" s="10">
        <f t="shared" si="342"/>
        <v>-2.1599528024499999E-2</v>
      </c>
      <c r="CE226" s="10">
        <f t="shared" si="342"/>
        <v>-8.5856375947999993E-3</v>
      </c>
      <c r="CF226" s="10">
        <f t="shared" si="342"/>
        <v>5.5909003999199999E-4</v>
      </c>
      <c r="CG226" s="13">
        <f t="shared" si="342"/>
        <v>-1.36214075017E-2</v>
      </c>
      <c r="CI226" s="31">
        <f t="shared" si="370"/>
        <v>4.5847614988318766</v>
      </c>
      <c r="CJ226" s="31">
        <f t="shared" si="370"/>
        <v>2.1927662663653442</v>
      </c>
      <c r="CK226" s="31">
        <f t="shared" si="370"/>
        <v>1.0387066683155699</v>
      </c>
      <c r="CL226" s="32">
        <f t="shared" si="370"/>
        <v>6.056977925072407</v>
      </c>
      <c r="CM226" s="32">
        <f t="shared" si="370"/>
        <v>2.3028712021976574</v>
      </c>
      <c r="CN226" s="32">
        <f t="shared" si="370"/>
        <v>4.4854723684900586</v>
      </c>
      <c r="CO226" s="33">
        <f t="shared" si="370"/>
        <v>4.601924064976278</v>
      </c>
      <c r="CP226" s="33">
        <f t="shared" si="370"/>
        <v>2.8059563899257385</v>
      </c>
      <c r="CQ226" s="33">
        <f t="shared" si="370"/>
        <v>2.1004739086004256</v>
      </c>
      <c r="CR226" s="34">
        <f t="shared" si="370"/>
        <v>4.1829939126316091</v>
      </c>
      <c r="CT226" s="31">
        <f>MAX(CI$17:CI226)</f>
        <v>4.7334481422049572</v>
      </c>
      <c r="CU226" s="31">
        <f>MAX(CJ$17:CJ226)</f>
        <v>3.819347326307017</v>
      </c>
      <c r="CV226" s="31">
        <f>MAX(CK$17:CK226)</f>
        <v>1.3129890917897336</v>
      </c>
      <c r="CW226" s="32">
        <f>MAX(CL$17:CL226)</f>
        <v>6.1637760796416048</v>
      </c>
      <c r="CX226" s="32">
        <f>MAX(CM$17:CM226)</f>
        <v>2.4454380923891943</v>
      </c>
      <c r="CY226" s="32">
        <f>MAX(CN$17:CN226)</f>
        <v>4.8904609441356381</v>
      </c>
      <c r="CZ226" s="33">
        <f>MAX(CO$17:CO226)</f>
        <v>4.7322664729581527</v>
      </c>
      <c r="DA226" s="33">
        <f>MAX(CP$17:CP226)</f>
        <v>3.1865446500418209</v>
      </c>
      <c r="DB226" s="33">
        <f>MAX(CQ$17:CQ226)</f>
        <v>2.2616049847636823</v>
      </c>
      <c r="DC226" s="34">
        <f>MAX(CR$17:CR226)</f>
        <v>4.2817750378251338</v>
      </c>
      <c r="DE226" s="7">
        <f t="shared" si="343"/>
        <v>3.1411909226878899E-2</v>
      </c>
      <c r="DF226" s="7">
        <f t="shared" si="343"/>
        <v>0.42587932465268558</v>
      </c>
      <c r="DG226" s="7">
        <f t="shared" si="343"/>
        <v>0.20889924005407362</v>
      </c>
      <c r="DH226" s="9">
        <f t="shared" si="343"/>
        <v>1.7326741463231037E-2</v>
      </c>
      <c r="DI226" s="9">
        <f t="shared" si="343"/>
        <v>5.8299120568719436E-2</v>
      </c>
      <c r="DJ226" s="9">
        <f t="shared" si="339"/>
        <v>8.2811943551296271E-2</v>
      </c>
      <c r="DK226" s="10">
        <f t="shared" si="339"/>
        <v>2.7543336523143273E-2</v>
      </c>
      <c r="DL226" s="10">
        <f t="shared" si="339"/>
        <v>0.11943603555377373</v>
      </c>
      <c r="DM226" s="10">
        <f t="shared" si="339"/>
        <v>7.1246339324854954E-2</v>
      </c>
      <c r="DN226" s="13">
        <f t="shared" si="339"/>
        <v>2.3070134306658746E-2</v>
      </c>
      <c r="DP226" s="31">
        <f t="shared" si="358"/>
        <v>1</v>
      </c>
      <c r="DQ226" s="31">
        <f t="shared" si="359"/>
        <v>0</v>
      </c>
      <c r="DR226" s="31">
        <f t="shared" si="360"/>
        <v>0.19011512516313459</v>
      </c>
      <c r="DS226" s="32">
        <f t="shared" si="361"/>
        <v>1</v>
      </c>
      <c r="DT226" s="32">
        <f t="shared" si="362"/>
        <v>0.62953684324731796</v>
      </c>
      <c r="DU226" s="32">
        <f t="shared" si="363"/>
        <v>1</v>
      </c>
      <c r="DV226" s="33">
        <f t="shared" si="364"/>
        <v>1</v>
      </c>
      <c r="DW226" s="33">
        <f t="shared" si="365"/>
        <v>1</v>
      </c>
      <c r="DX226" s="33">
        <f t="shared" si="366"/>
        <v>1</v>
      </c>
      <c r="DY226" s="34">
        <f t="shared" si="367"/>
        <v>1</v>
      </c>
      <c r="EA226" s="72">
        <f t="shared" ref="EA226:EJ226" si="386">STDEV(U214:U225)*SQRT(12)</f>
        <v>7.3362865018783807E-2</v>
      </c>
      <c r="EB226" s="72">
        <f t="shared" si="386"/>
        <v>6.6541584079839705E-2</v>
      </c>
      <c r="EC226" s="72">
        <f t="shared" si="386"/>
        <v>0.15972911127359338</v>
      </c>
      <c r="ED226" s="74">
        <f t="shared" si="386"/>
        <v>4.3923665733927919E-2</v>
      </c>
      <c r="EE226" s="74">
        <f t="shared" si="386"/>
        <v>0.12797814881626485</v>
      </c>
      <c r="EF226" s="74">
        <f t="shared" si="386"/>
        <v>6.2623200892893957E-2</v>
      </c>
      <c r="EG226" s="75">
        <f t="shared" si="386"/>
        <v>5.5931527636666652E-2</v>
      </c>
      <c r="EH226" s="75">
        <f t="shared" si="386"/>
        <v>3.8807780799819926E-2</v>
      </c>
      <c r="EI226" s="75">
        <f t="shared" si="386"/>
        <v>1.8980432467503503E-2</v>
      </c>
      <c r="EJ226" s="76">
        <f t="shared" si="386"/>
        <v>4.8522643363708207E-2</v>
      </c>
    </row>
    <row r="227" spans="1:140" x14ac:dyDescent="0.25">
      <c r="A227" s="3">
        <v>40753</v>
      </c>
      <c r="B227" s="4"/>
      <c r="C227" s="22">
        <v>0</v>
      </c>
      <c r="D227" s="22"/>
      <c r="E227" s="22">
        <v>-2.35E-2</v>
      </c>
      <c r="F227" s="22">
        <v>-1.43E-2</v>
      </c>
      <c r="G227" s="22">
        <v>-1.1299999999999999E-2</v>
      </c>
      <c r="H227" s="22">
        <v>1.1999999999999999E-3</v>
      </c>
      <c r="J227" s="7">
        <v>-4.1110641626399998E-3</v>
      </c>
      <c r="K227" s="7">
        <v>-1.84003914013E-3</v>
      </c>
      <c r="L227" s="7">
        <v>3.0098731804400002E-2</v>
      </c>
      <c r="M227" s="9">
        <v>2.5262843583800002E-2</v>
      </c>
      <c r="N227" s="9">
        <v>4.0295921882100003E-2</v>
      </c>
      <c r="O227" s="9">
        <v>1.6679212224200001E-2</v>
      </c>
      <c r="P227" s="10">
        <v>-7.77453590887E-3</v>
      </c>
      <c r="Q227" s="10">
        <v>-1.44478320905E-3</v>
      </c>
      <c r="R227" s="10">
        <v>5.52763741462E-3</v>
      </c>
      <c r="S227" s="13">
        <v>6.8729070375300001E-3</v>
      </c>
      <c r="T227" s="27"/>
      <c r="U227" s="7">
        <f t="shared" si="327"/>
        <v>-4.1110641626399998E-3</v>
      </c>
      <c r="V227" s="7">
        <f t="shared" si="327"/>
        <v>-1.84003914013E-3</v>
      </c>
      <c r="W227" s="7">
        <f t="shared" si="327"/>
        <v>3.0098731804400002E-2</v>
      </c>
      <c r="X227" s="9">
        <f t="shared" si="327"/>
        <v>2.5262843583800002E-2</v>
      </c>
      <c r="Y227" s="9">
        <f t="shared" si="327"/>
        <v>4.0295921882100003E-2</v>
      </c>
      <c r="Z227" s="9">
        <f t="shared" si="323"/>
        <v>1.6679212224200001E-2</v>
      </c>
      <c r="AA227" s="10">
        <f t="shared" si="323"/>
        <v>-7.77453590887E-3</v>
      </c>
      <c r="AB227" s="10">
        <f t="shared" si="323"/>
        <v>-1.44478320905E-3</v>
      </c>
      <c r="AC227" s="10">
        <f t="shared" si="323"/>
        <v>5.52763741462E-3</v>
      </c>
      <c r="AD227" s="13">
        <f t="shared" si="323"/>
        <v>6.8729070375300001E-3</v>
      </c>
      <c r="AF227" s="7">
        <f t="shared" si="357"/>
        <v>4.0312495975175569E-3</v>
      </c>
      <c r="AG227" s="7">
        <f t="shared" si="347"/>
        <v>1.7587234506028031E-3</v>
      </c>
      <c r="AH227" s="7">
        <f t="shared" si="348"/>
        <v>1.0364292711379772E-2</v>
      </c>
      <c r="AI227" s="9">
        <f t="shared" si="349"/>
        <v>2.253252359185455E-2</v>
      </c>
      <c r="AJ227" s="9">
        <f t="shared" si="350"/>
        <v>3.5691832725976778E-2</v>
      </c>
      <c r="AK227" s="9">
        <f t="shared" si="351"/>
        <v>2.8117385081112514E-2</v>
      </c>
      <c r="AL227" s="10">
        <f t="shared" si="352"/>
        <v>-5.0591871930250401E-3</v>
      </c>
      <c r="AM227" s="10">
        <f t="shared" si="353"/>
        <v>-7.0514425441185356E-5</v>
      </c>
      <c r="AN227" s="10">
        <f t="shared" si="354"/>
        <v>7.3618749713064043E-3</v>
      </c>
      <c r="AO227" s="13">
        <f t="shared" si="355"/>
        <v>1.0728667219701969E-2</v>
      </c>
      <c r="AQ227" s="31">
        <f t="shared" ref="AQ227:AZ238" si="387">AQ226*(1+J227)</f>
        <v>5.1243373211407111</v>
      </c>
      <c r="AR227" s="31">
        <f t="shared" si="387"/>
        <v>2.3846449398345704</v>
      </c>
      <c r="AS227" s="31">
        <f t="shared" si="387"/>
        <v>0.49272858869496183</v>
      </c>
      <c r="AT227" s="32">
        <f t="shared" si="387"/>
        <v>7.4585702764150481</v>
      </c>
      <c r="AU227" s="32">
        <f t="shared" si="387"/>
        <v>2.9135443802864152</v>
      </c>
      <c r="AV227" s="32">
        <f t="shared" si="387"/>
        <v>3.8712306731241592</v>
      </c>
      <c r="AW227" s="33">
        <f t="shared" si="387"/>
        <v>5.2458698344399517</v>
      </c>
      <c r="AX227" s="33">
        <f t="shared" si="387"/>
        <v>3.6496461038227368</v>
      </c>
      <c r="AY227" s="33">
        <f t="shared" si="387"/>
        <v>2.4219412730212619</v>
      </c>
      <c r="AZ227" s="34">
        <f t="shared" si="387"/>
        <v>4.6000295368593891</v>
      </c>
      <c r="BB227" s="31">
        <f>MAX(AQ$17:AQ227)</f>
        <v>5.3123622031238718</v>
      </c>
      <c r="BC227" s="31">
        <f>MAX(AR$17:AR227)</f>
        <v>3.819347326307017</v>
      </c>
      <c r="BD227" s="31">
        <f>MAX(AS$17:AS227)</f>
        <v>1.2376229712026849</v>
      </c>
      <c r="BE227" s="32">
        <f>MAX(AT$17:AT227)</f>
        <v>7.4585702764150481</v>
      </c>
      <c r="BF227" s="32">
        <f>MAX(AU$17:AU227)</f>
        <v>3.0238564223780058</v>
      </c>
      <c r="BG227" s="32">
        <f>MAX(AV$17:AV227)</f>
        <v>3.8754955776187181</v>
      </c>
      <c r="BH227" s="33">
        <f>MAX(AW$17:AW227)</f>
        <v>5.4367189810227181</v>
      </c>
      <c r="BI227" s="33">
        <f>MAX(AX$17:AX227)</f>
        <v>3.7062237144544716</v>
      </c>
      <c r="BJ227" s="33">
        <f>MAX(AY$17:AY227)</f>
        <v>2.4219412730212619</v>
      </c>
      <c r="BK227" s="34">
        <f>MAX(AZ$17:AZ227)</f>
        <v>4.6765176596628972</v>
      </c>
      <c r="BM227" s="7">
        <f t="shared" si="341"/>
        <v>3.5393837015216111E-2</v>
      </c>
      <c r="BN227" s="7">
        <f t="shared" si="341"/>
        <v>0.37564072180355523</v>
      </c>
      <c r="BO227" s="7">
        <f t="shared" si="341"/>
        <v>0.60187504582583584</v>
      </c>
      <c r="BP227" s="9">
        <f t="shared" si="341"/>
        <v>0</v>
      </c>
      <c r="BQ227" s="9">
        <f t="shared" si="341"/>
        <v>3.6480581973147914E-2</v>
      </c>
      <c r="BR227" s="9">
        <f t="shared" si="338"/>
        <v>1.1004797732679661E-3</v>
      </c>
      <c r="BS227" s="10">
        <f t="shared" si="338"/>
        <v>3.5103735773163905E-2</v>
      </c>
      <c r="BT227" s="10">
        <f t="shared" si="338"/>
        <v>1.5265568133698759E-2</v>
      </c>
      <c r="BU227" s="10">
        <f t="shared" si="338"/>
        <v>0</v>
      </c>
      <c r="BV227" s="13">
        <f t="shared" si="338"/>
        <v>1.6355786157561891E-2</v>
      </c>
      <c r="BX227" s="72">
        <f t="shared" si="345"/>
        <v>-4.1110641626399998E-3</v>
      </c>
      <c r="BY227" s="72">
        <f t="shared" si="345"/>
        <v>0</v>
      </c>
      <c r="BZ227" s="72">
        <f t="shared" si="345"/>
        <v>5.7222241642451259E-3</v>
      </c>
      <c r="CA227" s="9">
        <f t="shared" si="345"/>
        <v>2.5262843583800002E-2</v>
      </c>
      <c r="CB227" s="9">
        <f t="shared" si="345"/>
        <v>2.5367767457397758E-2</v>
      </c>
      <c r="CC227" s="9">
        <f t="shared" si="342"/>
        <v>1.6679212224200001E-2</v>
      </c>
      <c r="CD227" s="10">
        <f t="shared" si="342"/>
        <v>-7.77453590887E-3</v>
      </c>
      <c r="CE227" s="10">
        <f t="shared" si="342"/>
        <v>-1.44478320905E-3</v>
      </c>
      <c r="CF227" s="10">
        <f t="shared" si="342"/>
        <v>5.52763741462E-3</v>
      </c>
      <c r="CG227" s="13">
        <f t="shared" si="342"/>
        <v>6.8729070375300001E-3</v>
      </c>
      <c r="CI227" s="31">
        <f t="shared" ref="CI227:CR238" si="388">CI226*(1+BX227)</f>
        <v>4.5659132501397774</v>
      </c>
      <c r="CJ227" s="31">
        <f t="shared" si="388"/>
        <v>2.1927662663653442</v>
      </c>
      <c r="CK227" s="31">
        <f t="shared" si="388"/>
        <v>1.0446503807125678</v>
      </c>
      <c r="CL227" s="32">
        <f t="shared" si="388"/>
        <v>6.2099944109840406</v>
      </c>
      <c r="CM227" s="32">
        <f t="shared" si="388"/>
        <v>2.3612899033393457</v>
      </c>
      <c r="CN227" s="32">
        <f t="shared" si="388"/>
        <v>4.5602865140498894</v>
      </c>
      <c r="CO227" s="33">
        <f t="shared" si="388"/>
        <v>4.566146241083227</v>
      </c>
      <c r="CP227" s="33">
        <f t="shared" si="388"/>
        <v>2.8019023912482472</v>
      </c>
      <c r="CQ227" s="33">
        <f t="shared" si="388"/>
        <v>2.1120845667660384</v>
      </c>
      <c r="CR227" s="34">
        <f t="shared" si="388"/>
        <v>4.2117432409316802</v>
      </c>
      <c r="CT227" s="31">
        <f>MAX(CI$17:CI227)</f>
        <v>4.7334481422049572</v>
      </c>
      <c r="CU227" s="31">
        <f>MAX(CJ$17:CJ227)</f>
        <v>3.819347326307017</v>
      </c>
      <c r="CV227" s="31">
        <f>MAX(CK$17:CK227)</f>
        <v>1.3129890917897336</v>
      </c>
      <c r="CW227" s="32">
        <f>MAX(CL$17:CL227)</f>
        <v>6.2099944109840406</v>
      </c>
      <c r="CX227" s="32">
        <f>MAX(CM$17:CM227)</f>
        <v>2.4454380923891943</v>
      </c>
      <c r="CY227" s="32">
        <f>MAX(CN$17:CN227)</f>
        <v>4.8904609441356381</v>
      </c>
      <c r="CZ227" s="33">
        <f>MAX(CO$17:CO227)</f>
        <v>4.7322664729581527</v>
      </c>
      <c r="DA227" s="33">
        <f>MAX(CP$17:CP227)</f>
        <v>3.1865446500418209</v>
      </c>
      <c r="DB227" s="33">
        <f>MAX(CQ$17:CQ227)</f>
        <v>2.2616049847636823</v>
      </c>
      <c r="DC227" s="34">
        <f>MAX(CR$17:CR227)</f>
        <v>4.2817750378251338</v>
      </c>
      <c r="DE227" s="7">
        <f t="shared" si="343"/>
        <v>3.5393837015216124E-2</v>
      </c>
      <c r="DF227" s="7">
        <f t="shared" si="343"/>
        <v>0.42587932465268558</v>
      </c>
      <c r="DG227" s="7">
        <f t="shared" si="343"/>
        <v>0.20437238416915837</v>
      </c>
      <c r="DH227" s="9">
        <f t="shared" si="343"/>
        <v>0</v>
      </c>
      <c r="DI227" s="9">
        <f t="shared" si="343"/>
        <v>3.4410271644879684E-2</v>
      </c>
      <c r="DJ227" s="9">
        <f t="shared" si="339"/>
        <v>6.7513969308286806E-2</v>
      </c>
      <c r="DK227" s="10">
        <f t="shared" si="339"/>
        <v>3.5103735773164002E-2</v>
      </c>
      <c r="DL227" s="10">
        <f t="shared" si="339"/>
        <v>0.12070825958410013</v>
      </c>
      <c r="DM227" s="10">
        <f t="shared" si="339"/>
        <v>6.6112525841141745E-2</v>
      </c>
      <c r="DN227" s="13">
        <f t="shared" si="339"/>
        <v>1.6355786157561718E-2</v>
      </c>
      <c r="DP227" s="31">
        <f t="shared" si="358"/>
        <v>1</v>
      </c>
      <c r="DQ227" s="31">
        <f t="shared" si="359"/>
        <v>0</v>
      </c>
      <c r="DR227" s="31">
        <f t="shared" si="360"/>
        <v>0.22085288995244942</v>
      </c>
      <c r="DS227" s="32">
        <f t="shared" si="361"/>
        <v>1</v>
      </c>
      <c r="DT227" s="32">
        <f t="shared" si="362"/>
        <v>0.65905580426524146</v>
      </c>
      <c r="DU227" s="32">
        <f t="shared" si="363"/>
        <v>1</v>
      </c>
      <c r="DV227" s="33">
        <f t="shared" si="364"/>
        <v>1</v>
      </c>
      <c r="DW227" s="33">
        <f t="shared" si="365"/>
        <v>1</v>
      </c>
      <c r="DX227" s="33">
        <f t="shared" si="366"/>
        <v>1</v>
      </c>
      <c r="DY227" s="34">
        <f t="shared" si="367"/>
        <v>1</v>
      </c>
      <c r="EA227" s="72">
        <f t="shared" ref="EA227:EJ227" si="389">STDEV(U215:U226)*SQRT(12)</f>
        <v>7.0794710098569344E-2</v>
      </c>
      <c r="EB227" s="72">
        <f t="shared" si="389"/>
        <v>6.4881253137180919E-2</v>
      </c>
      <c r="EC227" s="72">
        <f t="shared" si="389"/>
        <v>0.14433078937964944</v>
      </c>
      <c r="ED227" s="74">
        <f t="shared" si="389"/>
        <v>4.8544929738077967E-2</v>
      </c>
      <c r="EE227" s="74">
        <f t="shared" si="389"/>
        <v>0.13432839659216067</v>
      </c>
      <c r="EF227" s="74">
        <f t="shared" si="389"/>
        <v>6.4226489695605002E-2</v>
      </c>
      <c r="EG227" s="75">
        <f t="shared" si="389"/>
        <v>5.9036777576154616E-2</v>
      </c>
      <c r="EH227" s="75">
        <f t="shared" si="389"/>
        <v>4.2087991161636737E-2</v>
      </c>
      <c r="EI227" s="75">
        <f t="shared" si="389"/>
        <v>2.0731799249496821E-2</v>
      </c>
      <c r="EJ227" s="76">
        <f t="shared" si="389"/>
        <v>5.0848234860897949E-2</v>
      </c>
    </row>
    <row r="228" spans="1:140" x14ac:dyDescent="0.25">
      <c r="A228" s="3">
        <v>40786</v>
      </c>
      <c r="B228" s="4"/>
      <c r="C228" s="22">
        <v>1E-4</v>
      </c>
      <c r="D228" s="22"/>
      <c r="E228" s="22">
        <v>-5.8600000000000006E-2</v>
      </c>
      <c r="F228" s="22">
        <v>-3.2400000000000005E-2</v>
      </c>
      <c r="G228" s="22">
        <v>-1.49E-2</v>
      </c>
      <c r="H228" s="22">
        <v>-3.5999999999999999E-3</v>
      </c>
      <c r="J228" s="7">
        <v>-4.4446720962899998E-2</v>
      </c>
      <c r="K228" s="7">
        <v>-8.94598032691E-3</v>
      </c>
      <c r="L228" s="7">
        <v>6.5551792800600001E-2</v>
      </c>
      <c r="M228" s="9">
        <v>1.90797216092E-2</v>
      </c>
      <c r="N228" s="9">
        <v>2.4624161088799999E-3</v>
      </c>
      <c r="O228" s="9">
        <v>-3.1526861142199998E-2</v>
      </c>
      <c r="P228" s="10">
        <v>-5.3694078863399997E-2</v>
      </c>
      <c r="Q228" s="10">
        <v>-1.73400512147E-2</v>
      </c>
      <c r="R228" s="10">
        <v>-2.7410495763200001E-3</v>
      </c>
      <c r="S228" s="13">
        <v>-2.3004099658100002E-2</v>
      </c>
      <c r="T228" s="27"/>
      <c r="U228" s="7">
        <f t="shared" si="327"/>
        <v>-4.4546720962900001E-2</v>
      </c>
      <c r="V228" s="7">
        <f t="shared" si="327"/>
        <v>-9.0459803269099994E-3</v>
      </c>
      <c r="W228" s="7">
        <f t="shared" si="327"/>
        <v>6.5451792800599998E-2</v>
      </c>
      <c r="X228" s="9">
        <f t="shared" si="327"/>
        <v>1.8979721609200001E-2</v>
      </c>
      <c r="Y228" s="9">
        <f t="shared" si="327"/>
        <v>2.3624161088800001E-3</v>
      </c>
      <c r="Z228" s="9">
        <f t="shared" si="323"/>
        <v>-3.1626861142200001E-2</v>
      </c>
      <c r="AA228" s="10">
        <f t="shared" si="323"/>
        <v>-5.3794078863399999E-2</v>
      </c>
      <c r="AB228" s="10">
        <f t="shared" si="323"/>
        <v>-1.7440051214699999E-2</v>
      </c>
      <c r="AC228" s="10">
        <f t="shared" si="323"/>
        <v>-2.84104957632E-3</v>
      </c>
      <c r="AD228" s="13">
        <f t="shared" si="323"/>
        <v>-2.3104099658100001E-2</v>
      </c>
      <c r="AF228" s="7">
        <f t="shared" si="357"/>
        <v>-2.0270069176143515E-2</v>
      </c>
      <c r="AG228" s="7">
        <f t="shared" si="347"/>
        <v>1.2714331989912633E-3</v>
      </c>
      <c r="AH228" s="7">
        <f t="shared" si="348"/>
        <v>1.5651914993732308E-2</v>
      </c>
      <c r="AI228" s="9">
        <f t="shared" si="349"/>
        <v>2.1562274562625501E-2</v>
      </c>
      <c r="AJ228" s="9">
        <f t="shared" si="350"/>
        <v>-4.7374877547505245E-3</v>
      </c>
      <c r="AK228" s="9">
        <f t="shared" si="351"/>
        <v>-1.0875070346196697E-3</v>
      </c>
      <c r="AL228" s="10">
        <f t="shared" si="352"/>
        <v>-4.1822347005565405E-2</v>
      </c>
      <c r="AM228" s="10">
        <f t="shared" si="353"/>
        <v>-9.9683281113911257E-3</v>
      </c>
      <c r="AN228" s="10">
        <f t="shared" si="354"/>
        <v>3.4911549845280825E-3</v>
      </c>
      <c r="AO228" s="13">
        <f t="shared" si="355"/>
        <v>-9.0208460000432821E-3</v>
      </c>
      <c r="AQ228" s="31">
        <f t="shared" si="387"/>
        <v>4.8965773301081956</v>
      </c>
      <c r="AR228" s="31">
        <f t="shared" si="387"/>
        <v>2.3633119531161451</v>
      </c>
      <c r="AS228" s="31">
        <f t="shared" si="387"/>
        <v>0.52502783104802597</v>
      </c>
      <c r="AT228" s="32">
        <f t="shared" si="387"/>
        <v>7.6008777208917015</v>
      </c>
      <c r="AU228" s="32">
        <f t="shared" si="387"/>
        <v>2.920718738902369</v>
      </c>
      <c r="AV228" s="32">
        <f t="shared" si="387"/>
        <v>3.7491829212431482</v>
      </c>
      <c r="AW228" s="33">
        <f t="shared" si="387"/>
        <v>4.964197685842402</v>
      </c>
      <c r="AX228" s="33">
        <f t="shared" si="387"/>
        <v>3.5863610534669204</v>
      </c>
      <c r="AY228" s="33">
        <f t="shared" si="387"/>
        <v>2.4153026119209748</v>
      </c>
      <c r="AZ228" s="34">
        <f t="shared" si="387"/>
        <v>4.4942099989632718</v>
      </c>
      <c r="BB228" s="31">
        <f>MAX(AQ$17:AQ228)</f>
        <v>5.3123622031238718</v>
      </c>
      <c r="BC228" s="31">
        <f>MAX(AR$17:AR228)</f>
        <v>3.819347326307017</v>
      </c>
      <c r="BD228" s="31">
        <f>MAX(AS$17:AS228)</f>
        <v>1.2376229712026849</v>
      </c>
      <c r="BE228" s="32">
        <f>MAX(AT$17:AT228)</f>
        <v>7.6008777208917015</v>
      </c>
      <c r="BF228" s="32">
        <f>MAX(AU$17:AU228)</f>
        <v>3.0238564223780058</v>
      </c>
      <c r="BG228" s="32">
        <f>MAX(AV$17:AV228)</f>
        <v>3.8754955776187181</v>
      </c>
      <c r="BH228" s="33">
        <f>MAX(AW$17:AW228)</f>
        <v>5.4367189810227181</v>
      </c>
      <c r="BI228" s="33">
        <f>MAX(AX$17:AX228)</f>
        <v>3.7062237144544716</v>
      </c>
      <c r="BJ228" s="33">
        <f>MAX(AY$17:AY228)</f>
        <v>2.4219412730212619</v>
      </c>
      <c r="BK228" s="34">
        <f>MAX(AZ$17:AZ228)</f>
        <v>4.6765176596628972</v>
      </c>
      <c r="BM228" s="7">
        <f t="shared" si="341"/>
        <v>7.82674179804944E-2</v>
      </c>
      <c r="BN228" s="7">
        <f t="shared" si="341"/>
        <v>0.38122622762322428</v>
      </c>
      <c r="BO228" s="7">
        <f t="shared" si="341"/>
        <v>0.57577724132106267</v>
      </c>
      <c r="BP228" s="9">
        <f t="shared" si="341"/>
        <v>0</v>
      </c>
      <c r="BQ228" s="9">
        <f t="shared" si="341"/>
        <v>3.4107996236979986E-2</v>
      </c>
      <c r="BR228" s="9">
        <f t="shared" si="338"/>
        <v>3.2592646242466404E-2</v>
      </c>
      <c r="BS228" s="10">
        <f t="shared" si="338"/>
        <v>8.6912951879559663E-2</v>
      </c>
      <c r="BT228" s="10">
        <f t="shared" si="338"/>
        <v>3.2340913615138897E-2</v>
      </c>
      <c r="BU228" s="10">
        <f t="shared" si="338"/>
        <v>2.7410495763201034E-3</v>
      </c>
      <c r="BV228" s="13">
        <f t="shared" si="338"/>
        <v>3.8983635680906834E-2</v>
      </c>
      <c r="BX228" s="72">
        <f t="shared" si="345"/>
        <v>-4.4446720962899998E-2</v>
      </c>
      <c r="BY228" s="72">
        <f t="shared" si="345"/>
        <v>1E-4</v>
      </c>
      <c r="BZ228" s="72">
        <f t="shared" si="345"/>
        <v>1.4555217592581432E-2</v>
      </c>
      <c r="CA228" s="9">
        <f t="shared" si="345"/>
        <v>1.90797216092E-2</v>
      </c>
      <c r="CB228" s="9">
        <f t="shared" si="345"/>
        <v>1.6569640486470707E-3</v>
      </c>
      <c r="CC228" s="9">
        <f t="shared" si="342"/>
        <v>-3.1526861142199998E-2</v>
      </c>
      <c r="CD228" s="10">
        <f t="shared" si="342"/>
        <v>-5.3694078863399997E-2</v>
      </c>
      <c r="CE228" s="10">
        <f t="shared" si="342"/>
        <v>-1.73400512147E-2</v>
      </c>
      <c r="CF228" s="10">
        <f t="shared" si="342"/>
        <v>-2.7410495763200001E-3</v>
      </c>
      <c r="CG228" s="13">
        <f t="shared" si="342"/>
        <v>-2.3004099658100002E-2</v>
      </c>
      <c r="CI228" s="31">
        <f t="shared" si="388"/>
        <v>4.3629733779700066</v>
      </c>
      <c r="CJ228" s="31">
        <f t="shared" si="388"/>
        <v>2.1929855429919809</v>
      </c>
      <c r="CK228" s="31">
        <f t="shared" si="388"/>
        <v>1.0598554943120122</v>
      </c>
      <c r="CL228" s="32">
        <f t="shared" si="388"/>
        <v>6.3284793755403044</v>
      </c>
      <c r="CM228" s="32">
        <f t="shared" si="388"/>
        <v>2.365202475817612</v>
      </c>
      <c r="CN228" s="32">
        <f t="shared" si="388"/>
        <v>4.4165149943527906</v>
      </c>
      <c r="CO228" s="33">
        <f t="shared" si="388"/>
        <v>4.3209712247126868</v>
      </c>
      <c r="CP228" s="33">
        <f t="shared" si="388"/>
        <v>2.7533172602854123</v>
      </c>
      <c r="CQ228" s="33">
        <f t="shared" si="388"/>
        <v>2.1062952382591522</v>
      </c>
      <c r="CR228" s="34">
        <f t="shared" si="388"/>
        <v>4.1148558796829589</v>
      </c>
      <c r="CT228" s="31">
        <f>MAX(CI$17:CI228)</f>
        <v>4.7334481422049572</v>
      </c>
      <c r="CU228" s="31">
        <f>MAX(CJ$17:CJ228)</f>
        <v>3.819347326307017</v>
      </c>
      <c r="CV228" s="31">
        <f>MAX(CK$17:CK228)</f>
        <v>1.3129890917897336</v>
      </c>
      <c r="CW228" s="32">
        <f>MAX(CL$17:CL228)</f>
        <v>6.3284793755403044</v>
      </c>
      <c r="CX228" s="32">
        <f>MAX(CM$17:CM228)</f>
        <v>2.4454380923891943</v>
      </c>
      <c r="CY228" s="32">
        <f>MAX(CN$17:CN228)</f>
        <v>4.8904609441356381</v>
      </c>
      <c r="CZ228" s="33">
        <f>MAX(CO$17:CO228)</f>
        <v>4.7322664729581527</v>
      </c>
      <c r="DA228" s="33">
        <f>MAX(CP$17:CP228)</f>
        <v>3.1865446500418209</v>
      </c>
      <c r="DB228" s="33">
        <f>MAX(CQ$17:CQ228)</f>
        <v>2.2616049847636823</v>
      </c>
      <c r="DC228" s="34">
        <f>MAX(CR$17:CR228)</f>
        <v>4.2817750378251338</v>
      </c>
      <c r="DE228" s="7">
        <f t="shared" si="343"/>
        <v>7.8267417980494511E-2</v>
      </c>
      <c r="DF228" s="7">
        <f t="shared" si="343"/>
        <v>0.42582191258515084</v>
      </c>
      <c r="DG228" s="7">
        <f t="shared" si="343"/>
        <v>0.1927918510980737</v>
      </c>
      <c r="DH228" s="9">
        <f t="shared" si="343"/>
        <v>0</v>
      </c>
      <c r="DI228" s="9">
        <f t="shared" si="343"/>
        <v>3.2810324179252504E-2</v>
      </c>
      <c r="DJ228" s="9">
        <f t="shared" si="339"/>
        <v>9.6912326914945821E-2</v>
      </c>
      <c r="DK228" s="10">
        <f t="shared" si="339"/>
        <v>8.6912951879559761E-2</v>
      </c>
      <c r="DL228" s="10">
        <f t="shared" si="339"/>
        <v>0.1359552233955745</v>
      </c>
      <c r="DM228" s="10">
        <f t="shared" si="339"/>
        <v>6.8672357706515488E-2</v>
      </c>
      <c r="DN228" s="13">
        <f t="shared" si="339"/>
        <v>3.898363568090657E-2</v>
      </c>
      <c r="DP228" s="31">
        <f t="shared" si="358"/>
        <v>1</v>
      </c>
      <c r="DQ228" s="31">
        <f t="shared" si="359"/>
        <v>0</v>
      </c>
      <c r="DR228" s="31">
        <f t="shared" si="360"/>
        <v>0.23452010794901021</v>
      </c>
      <c r="DS228" s="32">
        <f t="shared" si="361"/>
        <v>1</v>
      </c>
      <c r="DT228" s="32">
        <f t="shared" si="362"/>
        <v>0.65606969196648257</v>
      </c>
      <c r="DU228" s="32">
        <f t="shared" si="363"/>
        <v>1</v>
      </c>
      <c r="DV228" s="33">
        <f t="shared" si="364"/>
        <v>1</v>
      </c>
      <c r="DW228" s="33">
        <f t="shared" si="365"/>
        <v>1</v>
      </c>
      <c r="DX228" s="33">
        <f t="shared" si="366"/>
        <v>1</v>
      </c>
      <c r="DY228" s="34">
        <f t="shared" si="367"/>
        <v>1</v>
      </c>
      <c r="EA228" s="72">
        <f t="shared" ref="EA228:EJ228" si="390">STDEV(U216:U227)*SQRT(12)</f>
        <v>7.0413946169908093E-2</v>
      </c>
      <c r="EB228" s="72">
        <f t="shared" si="390"/>
        <v>6.4757003143264949E-2</v>
      </c>
      <c r="EC228" s="72">
        <f t="shared" si="390"/>
        <v>0.15237946948986236</v>
      </c>
      <c r="ED228" s="74">
        <f t="shared" si="390"/>
        <v>5.1340600973980161E-2</v>
      </c>
      <c r="EE228" s="74">
        <f t="shared" si="390"/>
        <v>0.13575268963671708</v>
      </c>
      <c r="EF228" s="74">
        <f t="shared" si="390"/>
        <v>5.932348638077526E-2</v>
      </c>
      <c r="EG228" s="75">
        <f t="shared" si="390"/>
        <v>6.1040901024926847E-2</v>
      </c>
      <c r="EH228" s="75">
        <f t="shared" si="390"/>
        <v>4.0993330195317555E-2</v>
      </c>
      <c r="EI228" s="75">
        <f t="shared" si="390"/>
        <v>2.0464418799578336E-2</v>
      </c>
      <c r="EJ228" s="76">
        <f t="shared" si="390"/>
        <v>5.0440471501255822E-2</v>
      </c>
    </row>
    <row r="229" spans="1:140" x14ac:dyDescent="0.25">
      <c r="A229" s="3">
        <v>40816</v>
      </c>
      <c r="B229" s="4"/>
      <c r="C229" s="22">
        <v>0</v>
      </c>
      <c r="D229" s="22"/>
      <c r="E229" s="22">
        <v>-8.43E-2</v>
      </c>
      <c r="F229" s="22">
        <v>-3.5799999999999998E-2</v>
      </c>
      <c r="G229" s="22">
        <v>-9.7999999999999997E-3</v>
      </c>
      <c r="H229" s="22">
        <v>-2.5099999999999997E-2</v>
      </c>
      <c r="J229" s="7">
        <v>-5.2218274650799999E-2</v>
      </c>
      <c r="K229" s="7">
        <v>-2.21629978165E-2</v>
      </c>
      <c r="L229" s="7">
        <v>8.4496724993700006E-2</v>
      </c>
      <c r="M229" s="9">
        <v>-7.0169425230899997E-4</v>
      </c>
      <c r="N229" s="9">
        <v>-7.8394750423200002E-3</v>
      </c>
      <c r="O229" s="9">
        <v>-7.4699544675300003E-2</v>
      </c>
      <c r="P229" s="10">
        <v>-5.0624866492299997E-2</v>
      </c>
      <c r="Q229" s="10">
        <v>-1.76741349236E-2</v>
      </c>
      <c r="R229" s="10">
        <v>-1.8635120064E-3</v>
      </c>
      <c r="S229" s="13">
        <v>-3.2012742342099998E-2</v>
      </c>
      <c r="T229" s="27"/>
      <c r="U229" s="7">
        <f t="shared" si="327"/>
        <v>-5.2218274650799999E-2</v>
      </c>
      <c r="V229" s="7">
        <f t="shared" si="327"/>
        <v>-2.21629978165E-2</v>
      </c>
      <c r="W229" s="7">
        <f t="shared" si="327"/>
        <v>8.4496724993700006E-2</v>
      </c>
      <c r="X229" s="9">
        <f t="shared" si="327"/>
        <v>-7.0169425230899997E-4</v>
      </c>
      <c r="Y229" s="9">
        <f t="shared" si="327"/>
        <v>-7.8394750423200002E-3</v>
      </c>
      <c r="Z229" s="9">
        <f t="shared" si="323"/>
        <v>-7.4699544675300003E-2</v>
      </c>
      <c r="AA229" s="10">
        <f t="shared" si="323"/>
        <v>-5.0624866492299997E-2</v>
      </c>
      <c r="AB229" s="10">
        <f t="shared" si="323"/>
        <v>-1.76741349236E-2</v>
      </c>
      <c r="AC229" s="10">
        <f t="shared" si="323"/>
        <v>-1.8635120064E-3</v>
      </c>
      <c r="AD229" s="13">
        <f t="shared" si="323"/>
        <v>-3.2012742342099998E-2</v>
      </c>
      <c r="AF229" s="7">
        <f t="shared" si="357"/>
        <v>-1.6128161687872788E-2</v>
      </c>
      <c r="AG229" s="7">
        <f t="shared" si="347"/>
        <v>-6.9262301870708365E-3</v>
      </c>
      <c r="AH229" s="7">
        <f t="shared" si="348"/>
        <v>1.2683121404898426E-2</v>
      </c>
      <c r="AI229" s="9">
        <f t="shared" si="349"/>
        <v>5.7709109716587628E-3</v>
      </c>
      <c r="AJ229" s="9">
        <f t="shared" si="350"/>
        <v>-1.6766798791504299E-2</v>
      </c>
      <c r="AK229" s="9">
        <f t="shared" si="351"/>
        <v>-3.0174425378484269E-2</v>
      </c>
      <c r="AL229" s="10">
        <f t="shared" si="352"/>
        <v>-3.1875668915116874E-2</v>
      </c>
      <c r="AM229" s="10">
        <f t="shared" si="353"/>
        <v>-5.7378939850691486E-3</v>
      </c>
      <c r="AN229" s="10">
        <f t="shared" si="354"/>
        <v>7.762075802509481E-3</v>
      </c>
      <c r="AO229" s="13">
        <f t="shared" si="355"/>
        <v>-1.0440982064948177E-2</v>
      </c>
      <c r="AQ229" s="31">
        <f t="shared" si="387"/>
        <v>4.6408865102357248</v>
      </c>
      <c r="AR229" s="31">
        <f t="shared" si="387"/>
        <v>2.3109338754595234</v>
      </c>
      <c r="AS229" s="31">
        <f t="shared" si="387"/>
        <v>0.5693909633021299</v>
      </c>
      <c r="AT229" s="32">
        <f t="shared" si="387"/>
        <v>7.5955442286824484</v>
      </c>
      <c r="AU229" s="32">
        <f t="shared" si="387"/>
        <v>2.8978218372431077</v>
      </c>
      <c r="AV229" s="32">
        <f t="shared" si="387"/>
        <v>3.4691206641218737</v>
      </c>
      <c r="AW229" s="33">
        <f t="shared" si="387"/>
        <v>4.7128858407552459</v>
      </c>
      <c r="AX229" s="33">
        <f t="shared" si="387"/>
        <v>3.5229752243232015</v>
      </c>
      <c r="AY229" s="33">
        <f t="shared" si="387"/>
        <v>2.4108016665045708</v>
      </c>
      <c r="AZ229" s="34">
        <f t="shared" si="387"/>
        <v>4.3503380122351709</v>
      </c>
      <c r="BB229" s="31">
        <f>MAX(AQ$17:AQ229)</f>
        <v>5.3123622031238718</v>
      </c>
      <c r="BC229" s="31">
        <f>MAX(AR$17:AR229)</f>
        <v>3.819347326307017</v>
      </c>
      <c r="BD229" s="31">
        <f>MAX(AS$17:AS229)</f>
        <v>1.2376229712026849</v>
      </c>
      <c r="BE229" s="32">
        <f>MAX(AT$17:AT229)</f>
        <v>7.6008777208917015</v>
      </c>
      <c r="BF229" s="32">
        <f>MAX(AU$17:AU229)</f>
        <v>3.0238564223780058</v>
      </c>
      <c r="BG229" s="32">
        <f>MAX(AV$17:AV229)</f>
        <v>3.8754955776187181</v>
      </c>
      <c r="BH229" s="33">
        <f>MAX(AW$17:AW229)</f>
        <v>5.4367189810227181</v>
      </c>
      <c r="BI229" s="33">
        <f>MAX(AX$17:AX229)</f>
        <v>3.7062237144544716</v>
      </c>
      <c r="BJ229" s="33">
        <f>MAX(AY$17:AY229)</f>
        <v>2.4219412730212619</v>
      </c>
      <c r="BK229" s="34">
        <f>MAX(AZ$17:AZ229)</f>
        <v>4.6765176596628972</v>
      </c>
      <c r="BM229" s="7">
        <f t="shared" si="341"/>
        <v>0.12639870310297999</v>
      </c>
      <c r="BN229" s="7">
        <f t="shared" si="341"/>
        <v>0.39494010938931828</v>
      </c>
      <c r="BO229" s="7">
        <f t="shared" si="341"/>
        <v>0.53993180754489967</v>
      </c>
      <c r="BP229" s="9">
        <f t="shared" si="341"/>
        <v>7.0169425230899043E-4</v>
      </c>
      <c r="BQ229" s="9">
        <f t="shared" si="341"/>
        <v>4.1680082494056574E-2</v>
      </c>
      <c r="BR229" s="9">
        <f t="shared" si="338"/>
        <v>0.1048575350836911</v>
      </c>
      <c r="BS229" s="10">
        <f t="shared" si="338"/>
        <v>0.13313786178650525</v>
      </c>
      <c r="BT229" s="10">
        <f t="shared" si="338"/>
        <v>4.9443450867952501E-2</v>
      </c>
      <c r="BU229" s="10">
        <f t="shared" si="338"/>
        <v>4.5994536039244867E-3</v>
      </c>
      <c r="BV229" s="13">
        <f t="shared" si="338"/>
        <v>6.9748404938395694E-2</v>
      </c>
      <c r="BX229" s="72">
        <f t="shared" si="345"/>
        <v>-5.2218274650799999E-2</v>
      </c>
      <c r="BY229" s="72">
        <f t="shared" si="345"/>
        <v>0</v>
      </c>
      <c r="BZ229" s="72">
        <f t="shared" si="345"/>
        <v>1.9816181066860356E-2</v>
      </c>
      <c r="CA229" s="9">
        <f t="shared" si="345"/>
        <v>-7.0169425230899997E-4</v>
      </c>
      <c r="CB229" s="9">
        <f t="shared" si="345"/>
        <v>-5.1432419761938105E-3</v>
      </c>
      <c r="CC229" s="9">
        <f t="shared" si="342"/>
        <v>-7.4699544675300003E-2</v>
      </c>
      <c r="CD229" s="10">
        <f t="shared" si="342"/>
        <v>-5.0624866492299997E-2</v>
      </c>
      <c r="CE229" s="10">
        <f t="shared" si="342"/>
        <v>-1.76741349236E-2</v>
      </c>
      <c r="CF229" s="10">
        <f t="shared" si="342"/>
        <v>-1.8635120064E-3</v>
      </c>
      <c r="CG229" s="13">
        <f t="shared" si="342"/>
        <v>-3.2012742342099998E-2</v>
      </c>
      <c r="CI229" s="31">
        <f t="shared" si="388"/>
        <v>4.1351464358250398</v>
      </c>
      <c r="CJ229" s="31">
        <f t="shared" si="388"/>
        <v>2.1929855429919809</v>
      </c>
      <c r="CK229" s="31">
        <f t="shared" si="388"/>
        <v>1.0808577826920058</v>
      </c>
      <c r="CL229" s="32">
        <f t="shared" si="388"/>
        <v>6.3240387179366317</v>
      </c>
      <c r="CM229" s="32">
        <f t="shared" si="388"/>
        <v>2.3530376671617894</v>
      </c>
      <c r="CN229" s="32">
        <f t="shared" si="388"/>
        <v>4.0866033352230016</v>
      </c>
      <c r="CO229" s="33">
        <f t="shared" si="388"/>
        <v>4.1022226333445371</v>
      </c>
      <c r="CP229" s="33">
        <f t="shared" si="388"/>
        <v>2.7046547595396513</v>
      </c>
      <c r="CQ229" s="33">
        <f t="shared" si="388"/>
        <v>2.102370131793633</v>
      </c>
      <c r="CR229" s="34">
        <f t="shared" si="388"/>
        <v>3.9831280586317934</v>
      </c>
      <c r="CT229" s="31">
        <f>MAX(CI$17:CI229)</f>
        <v>4.7334481422049572</v>
      </c>
      <c r="CU229" s="31">
        <f>MAX(CJ$17:CJ229)</f>
        <v>3.819347326307017</v>
      </c>
      <c r="CV229" s="31">
        <f>MAX(CK$17:CK229)</f>
        <v>1.3129890917897336</v>
      </c>
      <c r="CW229" s="32">
        <f>MAX(CL$17:CL229)</f>
        <v>6.3284793755403044</v>
      </c>
      <c r="CX229" s="32">
        <f>MAX(CM$17:CM229)</f>
        <v>2.4454380923891943</v>
      </c>
      <c r="CY229" s="32">
        <f>MAX(CN$17:CN229)</f>
        <v>4.8904609441356381</v>
      </c>
      <c r="CZ229" s="33">
        <f>MAX(CO$17:CO229)</f>
        <v>4.7322664729581527</v>
      </c>
      <c r="DA229" s="33">
        <f>MAX(CP$17:CP229)</f>
        <v>3.1865446500418209</v>
      </c>
      <c r="DB229" s="33">
        <f>MAX(CQ$17:CQ229)</f>
        <v>2.2616049847636823</v>
      </c>
      <c r="DC229" s="34">
        <f>MAX(CR$17:CR229)</f>
        <v>4.2817750378251338</v>
      </c>
      <c r="DE229" s="7">
        <f t="shared" si="343"/>
        <v>0.12639870310298015</v>
      </c>
      <c r="DF229" s="7">
        <f t="shared" si="343"/>
        <v>0.42582191258515084</v>
      </c>
      <c r="DG229" s="7">
        <f t="shared" si="343"/>
        <v>0.17679606826078795</v>
      </c>
      <c r="DH229" s="9">
        <f t="shared" si="343"/>
        <v>7.016942523089914E-4</v>
      </c>
      <c r="DI229" s="9">
        <f t="shared" si="343"/>
        <v>3.7784814718875022E-2</v>
      </c>
      <c r="DJ229" s="9">
        <f t="shared" si="339"/>
        <v>0.16437256489627564</v>
      </c>
      <c r="DK229" s="10">
        <f t="shared" si="339"/>
        <v>0.13313786178650533</v>
      </c>
      <c r="DL229" s="10">
        <f t="shared" si="339"/>
        <v>0.15122646735731293</v>
      </c>
      <c r="DM229" s="10">
        <f t="shared" si="339"/>
        <v>7.0407897949821677E-2</v>
      </c>
      <c r="DN229" s="13">
        <f t="shared" si="339"/>
        <v>6.974840493839532E-2</v>
      </c>
      <c r="DP229" s="31">
        <f t="shared" si="358"/>
        <v>0.66830013139366717</v>
      </c>
      <c r="DQ229" s="31">
        <f t="shared" si="359"/>
        <v>0</v>
      </c>
      <c r="DR229" s="31">
        <f t="shared" si="360"/>
        <v>0.25714595742070973</v>
      </c>
      <c r="DS229" s="32">
        <f t="shared" si="361"/>
        <v>1</v>
      </c>
      <c r="DT229" s="32">
        <f t="shared" si="362"/>
        <v>0.67336474285312176</v>
      </c>
      <c r="DU229" s="32">
        <f t="shared" si="363"/>
        <v>0.62520740943013975</v>
      </c>
      <c r="DV229" s="33">
        <f t="shared" si="364"/>
        <v>0.64366951618341917</v>
      </c>
      <c r="DW229" s="33">
        <f t="shared" si="365"/>
        <v>1</v>
      </c>
      <c r="DX229" s="33">
        <f t="shared" si="366"/>
        <v>1</v>
      </c>
      <c r="DY229" s="34">
        <f t="shared" si="367"/>
        <v>1</v>
      </c>
      <c r="EA229" s="72">
        <f t="shared" ref="EA229:EJ229" si="391">STDEV(U217:U228)*SQRT(12)</f>
        <v>8.6588489583262152E-2</v>
      </c>
      <c r="EB229" s="72">
        <f t="shared" si="391"/>
        <v>6.2656492215479087E-2</v>
      </c>
      <c r="EC229" s="72">
        <f t="shared" si="391"/>
        <v>0.15970687487501029</v>
      </c>
      <c r="ED229" s="74">
        <f t="shared" si="391"/>
        <v>5.1957223333127182E-2</v>
      </c>
      <c r="EE229" s="74">
        <f t="shared" si="391"/>
        <v>0.12980344261867641</v>
      </c>
      <c r="EF229" s="74">
        <f t="shared" si="391"/>
        <v>7.2310635403028484E-2</v>
      </c>
      <c r="EG229" s="75">
        <f t="shared" si="391"/>
        <v>8.6411910676816875E-2</v>
      </c>
      <c r="EH229" s="75">
        <f t="shared" si="391"/>
        <v>4.7306767347410038E-2</v>
      </c>
      <c r="EI229" s="75">
        <f t="shared" si="391"/>
        <v>2.2247246819018473E-2</v>
      </c>
      <c r="EJ229" s="76">
        <f t="shared" si="391"/>
        <v>5.9584452314666331E-2</v>
      </c>
    </row>
    <row r="230" spans="1:140" x14ac:dyDescent="0.25">
      <c r="A230" s="3">
        <v>40847</v>
      </c>
      <c r="B230" s="4"/>
      <c r="C230" s="22">
        <v>0</v>
      </c>
      <c r="D230" s="22"/>
      <c r="E230" s="22">
        <v>0.1153</v>
      </c>
      <c r="F230" s="22">
        <v>3.5299999999999998E-2</v>
      </c>
      <c r="G230" s="22">
        <v>-9.1999999999999998E-3</v>
      </c>
      <c r="H230" s="22">
        <v>-1.44E-2</v>
      </c>
      <c r="J230" s="7">
        <v>4.45009943578E-2</v>
      </c>
      <c r="K230" s="7">
        <v>2.7545559320799998E-2</v>
      </c>
      <c r="L230" s="7">
        <v>-9.5900372335100001E-2</v>
      </c>
      <c r="M230" s="9">
        <v>1.77080044642E-3</v>
      </c>
      <c r="N230" s="9">
        <v>-5.0672022423300003E-2</v>
      </c>
      <c r="O230" s="9">
        <v>3.7013791492700003E-2</v>
      </c>
      <c r="P230" s="10">
        <v>2.55470772029E-2</v>
      </c>
      <c r="Q230" s="10">
        <v>1.17309449372E-2</v>
      </c>
      <c r="R230" s="10">
        <v>1.37694672948E-3</v>
      </c>
      <c r="S230" s="13">
        <v>1.7255033290800002E-2</v>
      </c>
      <c r="T230" s="27"/>
      <c r="U230" s="7">
        <f t="shared" si="327"/>
        <v>4.45009943578E-2</v>
      </c>
      <c r="V230" s="7">
        <f t="shared" si="327"/>
        <v>2.7545559320799998E-2</v>
      </c>
      <c r="W230" s="7">
        <f t="shared" si="327"/>
        <v>-9.5900372335100001E-2</v>
      </c>
      <c r="X230" s="9">
        <f t="shared" si="327"/>
        <v>1.77080044642E-3</v>
      </c>
      <c r="Y230" s="9">
        <f t="shared" si="327"/>
        <v>-5.0672022423300003E-2</v>
      </c>
      <c r="Z230" s="9">
        <f t="shared" si="323"/>
        <v>3.7013791492700003E-2</v>
      </c>
      <c r="AA230" s="10">
        <f t="shared" si="323"/>
        <v>2.55470772029E-2</v>
      </c>
      <c r="AB230" s="10">
        <f t="shared" si="323"/>
        <v>1.17309449372E-2</v>
      </c>
      <c r="AC230" s="10">
        <f t="shared" si="323"/>
        <v>1.37694672948E-3</v>
      </c>
      <c r="AD230" s="13">
        <f t="shared" si="323"/>
        <v>1.7255033290800002E-2</v>
      </c>
      <c r="AF230" s="7">
        <f t="shared" si="357"/>
        <v>-1.1158575588365277E-2</v>
      </c>
      <c r="AG230" s="7">
        <f t="shared" si="347"/>
        <v>4.5759814613509781E-3</v>
      </c>
      <c r="AH230" s="7">
        <f t="shared" si="348"/>
        <v>3.2564390984332614E-3</v>
      </c>
      <c r="AI230" s="9">
        <f t="shared" si="349"/>
        <v>-2.1968829084485223E-2</v>
      </c>
      <c r="AJ230" s="9">
        <f t="shared" si="350"/>
        <v>-4.5406622080790375E-2</v>
      </c>
      <c r="AK230" s="9">
        <f t="shared" si="351"/>
        <v>-2.7082051536219169E-2</v>
      </c>
      <c r="AL230" s="10">
        <f t="shared" si="352"/>
        <v>-8.3411632581257174E-3</v>
      </c>
      <c r="AM230" s="10">
        <f t="shared" si="353"/>
        <v>-1.1006656922335571E-2</v>
      </c>
      <c r="AN230" s="10">
        <f t="shared" si="354"/>
        <v>-1.4575648197527069E-2</v>
      </c>
      <c r="AO230" s="13">
        <f t="shared" si="355"/>
        <v>-1.9332969901751772E-2</v>
      </c>
      <c r="AQ230" s="31">
        <f t="shared" si="387"/>
        <v>4.8474105746429155</v>
      </c>
      <c r="AR230" s="31">
        <f t="shared" si="387"/>
        <v>2.37458984161244</v>
      </c>
      <c r="AS230" s="31">
        <f t="shared" si="387"/>
        <v>0.51478615791721438</v>
      </c>
      <c r="AT230" s="32">
        <f t="shared" si="387"/>
        <v>7.6089944217934029</v>
      </c>
      <c r="AU230" s="32">
        <f t="shared" si="387"/>
        <v>2.7509833441275964</v>
      </c>
      <c r="AV230" s="32">
        <f t="shared" si="387"/>
        <v>3.5975259730466975</v>
      </c>
      <c r="AW230" s="33">
        <f t="shared" si="387"/>
        <v>4.833286299177475</v>
      </c>
      <c r="AX230" s="33">
        <f t="shared" si="387"/>
        <v>3.5643030526948571</v>
      </c>
      <c r="AY230" s="33">
        <f t="shared" si="387"/>
        <v>2.4141212119746891</v>
      </c>
      <c r="AZ230" s="34">
        <f t="shared" si="387"/>
        <v>4.4254032394625211</v>
      </c>
      <c r="BB230" s="31">
        <f>MAX(AQ$17:AQ230)</f>
        <v>5.3123622031238718</v>
      </c>
      <c r="BC230" s="31">
        <f>MAX(AR$17:AR230)</f>
        <v>3.819347326307017</v>
      </c>
      <c r="BD230" s="31">
        <f>MAX(AS$17:AS230)</f>
        <v>1.2376229712026849</v>
      </c>
      <c r="BE230" s="32">
        <f>MAX(AT$17:AT230)</f>
        <v>7.6089944217934029</v>
      </c>
      <c r="BF230" s="32">
        <f>MAX(AU$17:AU230)</f>
        <v>3.0238564223780058</v>
      </c>
      <c r="BG230" s="32">
        <f>MAX(AV$17:AV230)</f>
        <v>3.8754955776187181</v>
      </c>
      <c r="BH230" s="33">
        <f>MAX(AW$17:AW230)</f>
        <v>5.4367189810227181</v>
      </c>
      <c r="BI230" s="33">
        <f>MAX(AX$17:AX230)</f>
        <v>3.7062237144544716</v>
      </c>
      <c r="BJ230" s="33">
        <f>MAX(AY$17:AY230)</f>
        <v>2.4219412730212619</v>
      </c>
      <c r="BK230" s="34">
        <f>MAX(AZ$17:AZ230)</f>
        <v>4.6765176596628972</v>
      </c>
      <c r="BM230" s="7">
        <f t="shared" si="341"/>
        <v>8.7522576718798845E-2</v>
      </c>
      <c r="BN230" s="7">
        <f t="shared" si="341"/>
        <v>0.37827339627986495</v>
      </c>
      <c r="BO230" s="7">
        <f t="shared" si="341"/>
        <v>0.58405251850088025</v>
      </c>
      <c r="BP230" s="9">
        <f t="shared" si="341"/>
        <v>0</v>
      </c>
      <c r="BQ230" s="9">
        <f t="shared" si="341"/>
        <v>9.0240090842612808E-2</v>
      </c>
      <c r="BR230" s="9">
        <f t="shared" si="338"/>
        <v>7.1724918531017354E-2</v>
      </c>
      <c r="BS230" s="10">
        <f t="shared" si="338"/>
        <v>0.11099206781729401</v>
      </c>
      <c r="BT230" s="10">
        <f t="shared" si="338"/>
        <v>3.8292524330389523E-2</v>
      </c>
      <c r="BU230" s="10">
        <f t="shared" si="338"/>
        <v>3.2288400770418657E-3</v>
      </c>
      <c r="BV230" s="13">
        <f t="shared" si="338"/>
        <v>5.3696882696787997E-2</v>
      </c>
      <c r="BX230" s="72">
        <f t="shared" si="345"/>
        <v>2.9740020376466583E-2</v>
      </c>
      <c r="BY230" s="72">
        <f t="shared" si="345"/>
        <v>0</v>
      </c>
      <c r="BZ230" s="72">
        <f t="shared" si="345"/>
        <v>-2.4660393061111834E-2</v>
      </c>
      <c r="CA230" s="9">
        <f t="shared" si="345"/>
        <v>1.77080044642E-3</v>
      </c>
      <c r="CB230" s="9">
        <f t="shared" si="345"/>
        <v>-3.4120753348913027E-2</v>
      </c>
      <c r="CC230" s="9">
        <f t="shared" si="342"/>
        <v>2.3141296692338314E-2</v>
      </c>
      <c r="CD230" s="10">
        <f t="shared" si="342"/>
        <v>1.6443874823091099E-2</v>
      </c>
      <c r="CE230" s="10">
        <f t="shared" si="342"/>
        <v>1.17309449372E-2</v>
      </c>
      <c r="CF230" s="10">
        <f t="shared" si="342"/>
        <v>1.37694672948E-3</v>
      </c>
      <c r="CG230" s="13">
        <f t="shared" si="342"/>
        <v>1.7255033290800002E-2</v>
      </c>
      <c r="CI230" s="31">
        <f t="shared" si="388"/>
        <v>4.2581257750861496</v>
      </c>
      <c r="CJ230" s="31">
        <f t="shared" si="388"/>
        <v>2.1929855429919809</v>
      </c>
      <c r="CK230" s="31">
        <f t="shared" si="388"/>
        <v>1.0542034049276592</v>
      </c>
      <c r="CL230" s="32">
        <f t="shared" si="388"/>
        <v>6.335237328521532</v>
      </c>
      <c r="CM230" s="32">
        <f t="shared" si="388"/>
        <v>2.2727502492998601</v>
      </c>
      <c r="CN230" s="32">
        <f t="shared" si="388"/>
        <v>4.1811726354672967</v>
      </c>
      <c r="CO230" s="33">
        <f t="shared" si="388"/>
        <v>4.1696790688237053</v>
      </c>
      <c r="CP230" s="33">
        <f t="shared" si="388"/>
        <v>2.7363829155979471</v>
      </c>
      <c r="CQ230" s="33">
        <f t="shared" si="388"/>
        <v>2.1052649834707626</v>
      </c>
      <c r="CR230" s="34">
        <f t="shared" si="388"/>
        <v>4.0518570658850042</v>
      </c>
      <c r="CT230" s="31">
        <f>MAX(CI$17:CI230)</f>
        <v>4.7334481422049572</v>
      </c>
      <c r="CU230" s="31">
        <f>MAX(CJ$17:CJ230)</f>
        <v>3.819347326307017</v>
      </c>
      <c r="CV230" s="31">
        <f>MAX(CK$17:CK230)</f>
        <v>1.3129890917897336</v>
      </c>
      <c r="CW230" s="32">
        <f>MAX(CL$17:CL230)</f>
        <v>6.335237328521532</v>
      </c>
      <c r="CX230" s="32">
        <f>MAX(CM$17:CM230)</f>
        <v>2.4454380923891943</v>
      </c>
      <c r="CY230" s="32">
        <f>MAX(CN$17:CN230)</f>
        <v>4.8904609441356381</v>
      </c>
      <c r="CZ230" s="33">
        <f>MAX(CO$17:CO230)</f>
        <v>4.7322664729581527</v>
      </c>
      <c r="DA230" s="33">
        <f>MAX(CP$17:CP230)</f>
        <v>3.1865446500418209</v>
      </c>
      <c r="DB230" s="33">
        <f>MAX(CQ$17:CQ230)</f>
        <v>2.2616049847636823</v>
      </c>
      <c r="DC230" s="34">
        <f>MAX(CR$17:CR230)</f>
        <v>4.2817750378251338</v>
      </c>
      <c r="DE230" s="7">
        <f t="shared" si="343"/>
        <v>0.10041778273235516</v>
      </c>
      <c r="DF230" s="7">
        <f t="shared" si="343"/>
        <v>0.42582191258515084</v>
      </c>
      <c r="DG230" s="7">
        <f t="shared" si="343"/>
        <v>0.19709660078692959</v>
      </c>
      <c r="DH230" s="9">
        <f t="shared" si="343"/>
        <v>0</v>
      </c>
      <c r="DI230" s="9">
        <f t="shared" si="343"/>
        <v>7.0616321724430997E-2</v>
      </c>
      <c r="DJ230" s="9">
        <f t="shared" si="339"/>
        <v>0.14503506249628259</v>
      </c>
      <c r="DK230" s="10">
        <f t="shared" si="339"/>
        <v>0.11888328929684563</v>
      </c>
      <c r="DL230" s="10">
        <f t="shared" si="339"/>
        <v>0.14126955178172876</v>
      </c>
      <c r="DM230" s="10">
        <f t="shared" si="339"/>
        <v>6.9127899145153257E-2</v>
      </c>
      <c r="DN230" s="13">
        <f t="shared" si="339"/>
        <v>5.3696882696787636E-2</v>
      </c>
      <c r="DP230" s="31">
        <f t="shared" si="358"/>
        <v>0.74522840973403026</v>
      </c>
      <c r="DQ230" s="31">
        <f t="shared" si="359"/>
        <v>0</v>
      </c>
      <c r="DR230" s="31">
        <f t="shared" si="360"/>
        <v>0.22873041525149304</v>
      </c>
      <c r="DS230" s="32">
        <f t="shared" si="361"/>
        <v>1</v>
      </c>
      <c r="DT230" s="32">
        <f t="shared" si="362"/>
        <v>0.59380332702068561</v>
      </c>
      <c r="DU230" s="32">
        <f t="shared" si="363"/>
        <v>0.53186790023412567</v>
      </c>
      <c r="DV230" s="33">
        <f t="shared" si="364"/>
        <v>0.63071502695954829</v>
      </c>
      <c r="DW230" s="33">
        <f t="shared" si="365"/>
        <v>1</v>
      </c>
      <c r="DX230" s="33">
        <f t="shared" si="366"/>
        <v>1</v>
      </c>
      <c r="DY230" s="34">
        <f t="shared" si="367"/>
        <v>1</v>
      </c>
      <c r="EA230" s="72">
        <f t="shared" ref="EA230:EJ230" si="392">STDEV(U218:U229)*SQRT(12)</f>
        <v>8.9271161548477515E-2</v>
      </c>
      <c r="EB230" s="72">
        <f t="shared" si="392"/>
        <v>5.9700358089602966E-2</v>
      </c>
      <c r="EC230" s="72">
        <f t="shared" si="392"/>
        <v>0.14996314781009243</v>
      </c>
      <c r="ED230" s="74">
        <f t="shared" si="392"/>
        <v>4.9452756473358603E-2</v>
      </c>
      <c r="EE230" s="74">
        <f t="shared" si="392"/>
        <v>0.12876523692699476</v>
      </c>
      <c r="EF230" s="74">
        <f t="shared" si="392"/>
        <v>9.7119941145475272E-2</v>
      </c>
      <c r="EG230" s="75">
        <f t="shared" si="392"/>
        <v>9.5720308412635138E-2</v>
      </c>
      <c r="EH230" s="75">
        <f t="shared" si="392"/>
        <v>5.1812024636045249E-2</v>
      </c>
      <c r="EI230" s="75">
        <f t="shared" si="392"/>
        <v>2.1321646163097039E-2</v>
      </c>
      <c r="EJ230" s="76">
        <f t="shared" si="392"/>
        <v>6.2939858330830115E-2</v>
      </c>
    </row>
    <row r="231" spans="1:140" x14ac:dyDescent="0.25">
      <c r="A231" s="3">
        <v>40877</v>
      </c>
      <c r="B231" s="4"/>
      <c r="C231" s="22">
        <v>0</v>
      </c>
      <c r="D231" s="22"/>
      <c r="E231" s="22">
        <v>-6.1000000000000004E-3</v>
      </c>
      <c r="F231" s="22">
        <v>-2.2000000000000001E-3</v>
      </c>
      <c r="G231" s="22">
        <v>-2.9999999999999997E-4</v>
      </c>
      <c r="H231" s="22">
        <v>3.9800000000000002E-2</v>
      </c>
      <c r="J231" s="7">
        <v>-1.48093394408E-2</v>
      </c>
      <c r="K231" s="7">
        <v>9.2790816804799996E-4</v>
      </c>
      <c r="L231" s="7">
        <v>-1.71560060176E-3</v>
      </c>
      <c r="M231" s="9">
        <v>-2.9595760752700002E-4</v>
      </c>
      <c r="N231" s="9">
        <v>1.75387278601E-3</v>
      </c>
      <c r="O231" s="9">
        <v>-2.68698563651E-2</v>
      </c>
      <c r="P231" s="10">
        <v>-1.0523960688600001E-2</v>
      </c>
      <c r="Q231" s="10">
        <v>-5.9660048521600001E-3</v>
      </c>
      <c r="R231" s="10">
        <v>4.9428796369899997E-3</v>
      </c>
      <c r="S231" s="13">
        <v>-7.8863638911900007E-3</v>
      </c>
      <c r="T231" s="27"/>
      <c r="U231" s="7">
        <f t="shared" si="327"/>
        <v>-1.48093394408E-2</v>
      </c>
      <c r="V231" s="7">
        <f t="shared" si="327"/>
        <v>9.2790816804799996E-4</v>
      </c>
      <c r="W231" s="7">
        <f t="shared" si="327"/>
        <v>-1.71560060176E-3</v>
      </c>
      <c r="X231" s="9">
        <f t="shared" si="327"/>
        <v>-2.9595760752700002E-4</v>
      </c>
      <c r="Y231" s="9">
        <f t="shared" si="327"/>
        <v>1.75387278601E-3</v>
      </c>
      <c r="Z231" s="9">
        <f t="shared" si="323"/>
        <v>-2.68698563651E-2</v>
      </c>
      <c r="AA231" s="10">
        <f t="shared" si="323"/>
        <v>-1.0523960688600001E-2</v>
      </c>
      <c r="AB231" s="10">
        <f t="shared" si="323"/>
        <v>-5.9660048521600001E-3</v>
      </c>
      <c r="AC231" s="10">
        <f t="shared" si="323"/>
        <v>4.9428796369899997E-3</v>
      </c>
      <c r="AD231" s="13">
        <f t="shared" si="323"/>
        <v>-7.8863638911900007E-3</v>
      </c>
      <c r="AF231" s="7">
        <f t="shared" si="357"/>
        <v>-1.4665244531435076E-2</v>
      </c>
      <c r="AG231" s="7">
        <f t="shared" si="347"/>
        <v>1.1960574746801996E-3</v>
      </c>
      <c r="AH231" s="7">
        <f t="shared" si="348"/>
        <v>-6.5458051186849074E-3</v>
      </c>
      <c r="AI231" s="9">
        <f t="shared" si="349"/>
        <v>-5.6600094869212999E-3</v>
      </c>
      <c r="AJ231" s="9">
        <f t="shared" si="350"/>
        <v>-1.6129748911779828E-3</v>
      </c>
      <c r="AK231" s="9">
        <f t="shared" si="351"/>
        <v>-2.4900645153817683E-2</v>
      </c>
      <c r="AL231" s="10">
        <f t="shared" si="352"/>
        <v>-1.239724635083537E-2</v>
      </c>
      <c r="AM231" s="10">
        <f t="shared" si="353"/>
        <v>-7.6144057313084785E-3</v>
      </c>
      <c r="AN231" s="10">
        <f t="shared" si="354"/>
        <v>4.547355772809931E-3</v>
      </c>
      <c r="AO231" s="13">
        <f t="shared" si="355"/>
        <v>-9.1006432098839768E-3</v>
      </c>
      <c r="AQ231" s="31">
        <f t="shared" si="387"/>
        <v>4.775623626034105</v>
      </c>
      <c r="AR231" s="31">
        <f t="shared" si="387"/>
        <v>2.3767932429222358</v>
      </c>
      <c r="AS231" s="31">
        <f t="shared" si="387"/>
        <v>0.51390299047491383</v>
      </c>
      <c r="AT231" s="32">
        <f t="shared" si="387"/>
        <v>7.6067424820086424</v>
      </c>
      <c r="AU231" s="32">
        <f t="shared" si="387"/>
        <v>2.7558082189496287</v>
      </c>
      <c r="AV231" s="32">
        <f t="shared" si="387"/>
        <v>3.5008609668812163</v>
      </c>
      <c r="AW231" s="33">
        <f t="shared" si="387"/>
        <v>4.7824209841681826</v>
      </c>
      <c r="AX231" s="33">
        <f t="shared" si="387"/>
        <v>3.5430384033879108</v>
      </c>
      <c r="AY231" s="33">
        <f t="shared" si="387"/>
        <v>2.4260539225545843</v>
      </c>
      <c r="AZ231" s="34">
        <f t="shared" si="387"/>
        <v>4.390502899150869</v>
      </c>
      <c r="BB231" s="31">
        <f>MAX(AQ$17:AQ231)</f>
        <v>5.3123622031238718</v>
      </c>
      <c r="BC231" s="31">
        <f>MAX(AR$17:AR231)</f>
        <v>3.819347326307017</v>
      </c>
      <c r="BD231" s="31">
        <f>MAX(AS$17:AS231)</f>
        <v>1.2376229712026849</v>
      </c>
      <c r="BE231" s="32">
        <f>MAX(AT$17:AT231)</f>
        <v>7.6089944217934029</v>
      </c>
      <c r="BF231" s="32">
        <f>MAX(AU$17:AU231)</f>
        <v>3.0238564223780058</v>
      </c>
      <c r="BG231" s="32">
        <f>MAX(AV$17:AV231)</f>
        <v>3.8754955776187181</v>
      </c>
      <c r="BH231" s="33">
        <f>MAX(AW$17:AW231)</f>
        <v>5.4367189810227181</v>
      </c>
      <c r="BI231" s="33">
        <f>MAX(AX$17:AX231)</f>
        <v>3.7062237144544716</v>
      </c>
      <c r="BJ231" s="33">
        <f>MAX(AY$17:AY231)</f>
        <v>2.4260539225545843</v>
      </c>
      <c r="BK231" s="34">
        <f>MAX(AZ$17:AZ231)</f>
        <v>4.6765176596628972</v>
      </c>
      <c r="BM231" s="7">
        <f t="shared" si="341"/>
        <v>0.10103576461223672</v>
      </c>
      <c r="BN231" s="7">
        <f t="shared" si="341"/>
        <v>0.37769649108598036</v>
      </c>
      <c r="BO231" s="7">
        <f t="shared" si="341"/>
        <v>0.58476611825044078</v>
      </c>
      <c r="BP231" s="9">
        <f t="shared" si="341"/>
        <v>2.9595760752702566E-4</v>
      </c>
      <c r="BQ231" s="9">
        <f t="shared" si="341"/>
        <v>8.8644487696138696E-2</v>
      </c>
      <c r="BR231" s="9">
        <f t="shared" si="338"/>
        <v>9.6667536637390375E-2</v>
      </c>
      <c r="BS231" s="10">
        <f t="shared" si="338"/>
        <v>0.12034795234743832</v>
      </c>
      <c r="BT231" s="10">
        <f t="shared" si="338"/>
        <v>4.4030075796593009E-2</v>
      </c>
      <c r="BU231" s="10">
        <f t="shared" si="338"/>
        <v>0</v>
      </c>
      <c r="BV231" s="13">
        <f t="shared" si="338"/>
        <v>6.11597734312085E-2</v>
      </c>
      <c r="BX231" s="72">
        <f t="shared" si="345"/>
        <v>-1.1036340480678837E-2</v>
      </c>
      <c r="BY231" s="72">
        <f t="shared" si="345"/>
        <v>0</v>
      </c>
      <c r="BZ231" s="72">
        <f t="shared" si="345"/>
        <v>-3.9241003804627614E-4</v>
      </c>
      <c r="CA231" s="9">
        <f t="shared" si="345"/>
        <v>-2.9595760752700002E-4</v>
      </c>
      <c r="CB231" s="9">
        <f t="shared" si="345"/>
        <v>1.0414554955037771E-3</v>
      </c>
      <c r="CC231" s="9">
        <f t="shared" si="342"/>
        <v>-1.4291214084498294E-2</v>
      </c>
      <c r="CD231" s="10">
        <f t="shared" si="342"/>
        <v>-6.6376201494315759E-3</v>
      </c>
      <c r="CE231" s="10">
        <f t="shared" si="342"/>
        <v>-5.9660048521600001E-3</v>
      </c>
      <c r="CF231" s="10">
        <f t="shared" si="342"/>
        <v>4.9428796369899997E-3</v>
      </c>
      <c r="CG231" s="13">
        <f t="shared" si="342"/>
        <v>-7.8863638911900007E-3</v>
      </c>
      <c r="CI231" s="31">
        <f t="shared" si="388"/>
        <v>4.2111316492227449</v>
      </c>
      <c r="CJ231" s="31">
        <f t="shared" si="388"/>
        <v>2.1929855429919809</v>
      </c>
      <c r="CK231" s="31">
        <f t="shared" si="388"/>
        <v>1.053789724929423</v>
      </c>
      <c r="CL231" s="32">
        <f t="shared" si="388"/>
        <v>6.3333623668386672</v>
      </c>
      <c r="CM231" s="32">
        <f t="shared" si="388"/>
        <v>2.2751172175369012</v>
      </c>
      <c r="CN231" s="32">
        <f t="shared" si="388"/>
        <v>4.1214186022095873</v>
      </c>
      <c r="CO231" s="33">
        <f t="shared" si="388"/>
        <v>4.1420023230198177</v>
      </c>
      <c r="CP231" s="33">
        <f t="shared" si="388"/>
        <v>2.7200576418461218</v>
      </c>
      <c r="CQ231" s="33">
        <f t="shared" si="388"/>
        <v>2.1156710548880282</v>
      </c>
      <c r="CR231" s="34">
        <f t="shared" si="388"/>
        <v>4.0199026466283456</v>
      </c>
      <c r="CT231" s="31">
        <f>MAX(CI$17:CI231)</f>
        <v>4.7334481422049572</v>
      </c>
      <c r="CU231" s="31">
        <f>MAX(CJ$17:CJ231)</f>
        <v>3.819347326307017</v>
      </c>
      <c r="CV231" s="31">
        <f>MAX(CK$17:CK231)</f>
        <v>1.3129890917897336</v>
      </c>
      <c r="CW231" s="32">
        <f>MAX(CL$17:CL231)</f>
        <v>6.335237328521532</v>
      </c>
      <c r="CX231" s="32">
        <f>MAX(CM$17:CM231)</f>
        <v>2.4454380923891943</v>
      </c>
      <c r="CY231" s="32">
        <f>MAX(CN$17:CN231)</f>
        <v>4.8904609441356381</v>
      </c>
      <c r="CZ231" s="33">
        <f>MAX(CO$17:CO231)</f>
        <v>4.7322664729581527</v>
      </c>
      <c r="DA231" s="33">
        <f>MAX(CP$17:CP231)</f>
        <v>3.1865446500418209</v>
      </c>
      <c r="DB231" s="33">
        <f>MAX(CQ$17:CQ231)</f>
        <v>2.2616049847636823</v>
      </c>
      <c r="DC231" s="34">
        <f>MAX(CR$17:CR231)</f>
        <v>4.2817750378251338</v>
      </c>
      <c r="DE231" s="7">
        <f t="shared" si="343"/>
        <v>0.11034587837248482</v>
      </c>
      <c r="DF231" s="7">
        <f t="shared" si="343"/>
        <v>0.42582191258515084</v>
      </c>
      <c r="DG231" s="7">
        <f t="shared" si="343"/>
        <v>0.19741166814036226</v>
      </c>
      <c r="DH231" s="9">
        <f t="shared" si="343"/>
        <v>2.9595760752697682E-4</v>
      </c>
      <c r="DI231" s="9">
        <f t="shared" si="343"/>
        <v>6.9648409985259327E-2</v>
      </c>
      <c r="DJ231" s="9">
        <f t="shared" si="339"/>
        <v>0.15725354945288797</v>
      </c>
      <c r="DK231" s="10">
        <f t="shared" si="339"/>
        <v>0.12473180732980982</v>
      </c>
      <c r="DL231" s="10">
        <f t="shared" si="339"/>
        <v>0.14639274180249659</v>
      </c>
      <c r="DM231" s="10">
        <f t="shared" si="339"/>
        <v>6.4526710393195796E-2</v>
      </c>
      <c r="DN231" s="13">
        <f t="shared" si="339"/>
        <v>6.1159773431208216E-2</v>
      </c>
      <c r="DP231" s="31">
        <f t="shared" si="358"/>
        <v>0.63870392110597007</v>
      </c>
      <c r="DQ231" s="31">
        <f t="shared" si="359"/>
        <v>0</v>
      </c>
      <c r="DR231" s="31">
        <f t="shared" si="360"/>
        <v>0.19450992968030784</v>
      </c>
      <c r="DS231" s="32">
        <f t="shared" si="361"/>
        <v>1</v>
      </c>
      <c r="DT231" s="32">
        <f t="shared" si="362"/>
        <v>0.5788266764582688</v>
      </c>
      <c r="DU231" s="32">
        <f t="shared" si="363"/>
        <v>0.4649572842298263</v>
      </c>
      <c r="DV231" s="33">
        <f t="shared" si="364"/>
        <v>0.59695310528145951</v>
      </c>
      <c r="DW231" s="33">
        <f t="shared" si="365"/>
        <v>1</v>
      </c>
      <c r="DX231" s="33">
        <f t="shared" si="366"/>
        <v>1</v>
      </c>
      <c r="DY231" s="34">
        <f t="shared" si="367"/>
        <v>1</v>
      </c>
      <c r="EA231" s="72">
        <f t="shared" ref="EA231:EJ231" si="393">STDEV(U219:U230)*SQRT(12)</f>
        <v>9.897863227931597E-2</v>
      </c>
      <c r="EB231" s="72">
        <f t="shared" si="393"/>
        <v>6.4754255072517197E-2</v>
      </c>
      <c r="EC231" s="72">
        <f t="shared" si="393"/>
        <v>0.17580650343189783</v>
      </c>
      <c r="ED231" s="74">
        <f t="shared" si="393"/>
        <v>4.8929472588838806E-2</v>
      </c>
      <c r="EE231" s="74">
        <f t="shared" si="393"/>
        <v>0.13265432721254808</v>
      </c>
      <c r="EF231" s="74">
        <f t="shared" si="393"/>
        <v>0.10233660552536053</v>
      </c>
      <c r="EG231" s="75">
        <f t="shared" si="393"/>
        <v>9.7868208362057937E-2</v>
      </c>
      <c r="EH231" s="75">
        <f t="shared" si="393"/>
        <v>4.9508387546258824E-2</v>
      </c>
      <c r="EI231" s="75">
        <f t="shared" si="393"/>
        <v>2.0542963810208155E-2</v>
      </c>
      <c r="EJ231" s="76">
        <f t="shared" si="393"/>
        <v>6.2387500767400385E-2</v>
      </c>
    </row>
    <row r="232" spans="1:140" x14ac:dyDescent="0.25">
      <c r="A232" s="3">
        <v>40907</v>
      </c>
      <c r="B232" s="4"/>
      <c r="C232" s="22">
        <v>0</v>
      </c>
      <c r="D232" s="22"/>
      <c r="E232" s="22">
        <v>4.8999999999999998E-3</v>
      </c>
      <c r="F232" s="22">
        <v>-4.3E-3</v>
      </c>
      <c r="G232" s="22">
        <v>1.5500000000000002E-2</v>
      </c>
      <c r="H232" s="22">
        <v>1.9099999999999999E-2</v>
      </c>
      <c r="J232" s="7">
        <v>-8.8591584567499996E-3</v>
      </c>
      <c r="K232" s="7">
        <v>-4.9288901555099998E-3</v>
      </c>
      <c r="L232" s="7">
        <v>1.6454941382200002E-2</v>
      </c>
      <c r="M232" s="9">
        <v>4.2822318481400001E-3</v>
      </c>
      <c r="N232" s="9">
        <v>7.8926744095500004E-3</v>
      </c>
      <c r="O232" s="9">
        <v>-7.0193994343899996E-3</v>
      </c>
      <c r="P232" s="10">
        <v>-8.0733886465899993E-3</v>
      </c>
      <c r="Q232" s="10">
        <v>6.2181161855499999E-3</v>
      </c>
      <c r="R232" s="10">
        <v>3.7939662374499999E-3</v>
      </c>
      <c r="S232" s="13">
        <v>-2.18802999582E-3</v>
      </c>
      <c r="T232" s="27"/>
      <c r="U232" s="7">
        <f t="shared" si="327"/>
        <v>-8.8591584567499996E-3</v>
      </c>
      <c r="V232" s="7">
        <f t="shared" si="327"/>
        <v>-4.9288901555099998E-3</v>
      </c>
      <c r="W232" s="7">
        <f t="shared" si="327"/>
        <v>1.6454941382200002E-2</v>
      </c>
      <c r="X232" s="9">
        <f t="shared" si="327"/>
        <v>4.2822318481400001E-3</v>
      </c>
      <c r="Y232" s="9">
        <f t="shared" si="327"/>
        <v>7.8926744095500004E-3</v>
      </c>
      <c r="Z232" s="9">
        <f t="shared" si="323"/>
        <v>-7.0193994343899996E-3</v>
      </c>
      <c r="AA232" s="10">
        <f t="shared" si="323"/>
        <v>-8.0733886465899993E-3</v>
      </c>
      <c r="AB232" s="10">
        <f t="shared" si="323"/>
        <v>6.2181161855499999E-3</v>
      </c>
      <c r="AC232" s="10">
        <f t="shared" si="323"/>
        <v>3.7939662374499999E-3</v>
      </c>
      <c r="AD232" s="13">
        <f t="shared" si="323"/>
        <v>-2.18802999582E-3</v>
      </c>
      <c r="AF232" s="7">
        <f t="shared" si="357"/>
        <v>-1.3771408797886164E-2</v>
      </c>
      <c r="AG232" s="7">
        <f t="shared" si="347"/>
        <v>-6.7663009710103653E-3</v>
      </c>
      <c r="AH232" s="7">
        <f t="shared" si="348"/>
        <v>2.104695412602501E-2</v>
      </c>
      <c r="AI232" s="9">
        <f t="shared" si="349"/>
        <v>-2.7468229486070188E-3</v>
      </c>
      <c r="AJ232" s="9">
        <f t="shared" si="350"/>
        <v>5.3079908857118835E-3</v>
      </c>
      <c r="AK232" s="9">
        <f t="shared" si="351"/>
        <v>-1.1036313401379647E-2</v>
      </c>
      <c r="AL232" s="10">
        <f t="shared" si="352"/>
        <v>-1.2847535122554312E-2</v>
      </c>
      <c r="AM232" s="10">
        <f t="shared" si="353"/>
        <v>2.6588321862676006E-3</v>
      </c>
      <c r="AN232" s="10">
        <f t="shared" si="354"/>
        <v>1.988823084216414E-3</v>
      </c>
      <c r="AO232" s="13">
        <f t="shared" si="355"/>
        <v>-6.6075067001188838E-3</v>
      </c>
      <c r="AQ232" s="31">
        <f t="shared" si="387"/>
        <v>4.73331561960127</v>
      </c>
      <c r="AR232" s="31">
        <f t="shared" si="387"/>
        <v>2.3650782901055138</v>
      </c>
      <c r="AS232" s="31">
        <f t="shared" si="387"/>
        <v>0.52235923405931584</v>
      </c>
      <c r="AT232" s="32">
        <f t="shared" si="387"/>
        <v>7.639316316925699</v>
      </c>
      <c r="AU232" s="32">
        <f t="shared" si="387"/>
        <v>2.77755891595696</v>
      </c>
      <c r="AV232" s="32">
        <f t="shared" si="387"/>
        <v>3.4762870253904121</v>
      </c>
      <c r="AW232" s="33">
        <f t="shared" si="387"/>
        <v>4.7438106408913852</v>
      </c>
      <c r="AX232" s="33">
        <f t="shared" si="387"/>
        <v>3.5650694278300419</v>
      </c>
      <c r="AY232" s="33">
        <f t="shared" si="387"/>
        <v>2.4352582892269896</v>
      </c>
      <c r="AZ232" s="34">
        <f t="shared" si="387"/>
        <v>4.3808963471107925</v>
      </c>
      <c r="BB232" s="31">
        <f>MAX(AQ$17:AQ232)</f>
        <v>5.3123622031238718</v>
      </c>
      <c r="BC232" s="31">
        <f>MAX(AR$17:AR232)</f>
        <v>3.819347326307017</v>
      </c>
      <c r="BD232" s="31">
        <f>MAX(AS$17:AS232)</f>
        <v>1.2376229712026849</v>
      </c>
      <c r="BE232" s="32">
        <f>MAX(AT$17:AT232)</f>
        <v>7.639316316925699</v>
      </c>
      <c r="BF232" s="32">
        <f>MAX(AU$17:AU232)</f>
        <v>3.0238564223780058</v>
      </c>
      <c r="BG232" s="32">
        <f>MAX(AV$17:AV232)</f>
        <v>3.8754955776187181</v>
      </c>
      <c r="BH232" s="33">
        <f>MAX(AW$17:AW232)</f>
        <v>5.4367189810227181</v>
      </c>
      <c r="BI232" s="33">
        <f>MAX(AX$17:AX232)</f>
        <v>3.7062237144544716</v>
      </c>
      <c r="BJ232" s="33">
        <f>MAX(AY$17:AY232)</f>
        <v>2.4352582892269896</v>
      </c>
      <c r="BK232" s="34">
        <f>MAX(AZ$17:AZ232)</f>
        <v>4.6765176596628972</v>
      </c>
      <c r="BM232" s="7">
        <f t="shared" si="341"/>
        <v>0.10899983122048798</v>
      </c>
      <c r="BN232" s="7">
        <f t="shared" si="341"/>
        <v>0.38076375672480595</v>
      </c>
      <c r="BO232" s="7">
        <f t="shared" si="341"/>
        <v>0.57793346906634835</v>
      </c>
      <c r="BP232" s="9">
        <f t="shared" si="341"/>
        <v>0</v>
      </c>
      <c r="BQ232" s="9">
        <f t="shared" si="341"/>
        <v>8.1451455366175665E-2</v>
      </c>
      <c r="BR232" s="9">
        <f t="shared" si="338"/>
        <v>0.10300838801978404</v>
      </c>
      <c r="BS232" s="10">
        <f t="shared" si="338"/>
        <v>0.1274497252019062</v>
      </c>
      <c r="BT232" s="10">
        <f t="shared" si="338"/>
        <v>3.8085743738004926E-2</v>
      </c>
      <c r="BU232" s="10">
        <f t="shared" si="338"/>
        <v>0</v>
      </c>
      <c r="BV232" s="13">
        <f t="shared" si="338"/>
        <v>6.3213984008223409E-2</v>
      </c>
      <c r="BX232" s="72">
        <f t="shared" si="345"/>
        <v>-5.6583792440253397E-3</v>
      </c>
      <c r="BY232" s="72">
        <f t="shared" si="345"/>
        <v>0</v>
      </c>
      <c r="BZ232" s="72">
        <f t="shared" si="345"/>
        <v>3.2006494911453096E-3</v>
      </c>
      <c r="CA232" s="9">
        <f t="shared" si="345"/>
        <v>4.2822318481400001E-3</v>
      </c>
      <c r="CB232" s="9">
        <f t="shared" si="345"/>
        <v>4.5684904968470554E-3</v>
      </c>
      <c r="CC232" s="9">
        <f t="shared" si="342"/>
        <v>-3.2637208979383529E-3</v>
      </c>
      <c r="CD232" s="10">
        <f t="shared" si="342"/>
        <v>-4.8194344227259801E-3</v>
      </c>
      <c r="CE232" s="10">
        <f t="shared" si="342"/>
        <v>6.2181161855499999E-3</v>
      </c>
      <c r="CF232" s="10">
        <f t="shared" si="342"/>
        <v>3.7939662374499999E-3</v>
      </c>
      <c r="CG232" s="13">
        <f t="shared" si="342"/>
        <v>-2.18802999582E-3</v>
      </c>
      <c r="CI232" s="31">
        <f t="shared" si="388"/>
        <v>4.1873034693049247</v>
      </c>
      <c r="CJ232" s="31">
        <f t="shared" si="388"/>
        <v>2.1929855429919809</v>
      </c>
      <c r="CK232" s="31">
        <f t="shared" si="388"/>
        <v>1.0571625364762927</v>
      </c>
      <c r="CL232" s="32">
        <f t="shared" si="388"/>
        <v>6.3604832928717547</v>
      </c>
      <c r="CM232" s="32">
        <f t="shared" si="388"/>
        <v>2.2855110689244316</v>
      </c>
      <c r="CN232" s="32">
        <f t="shared" si="388"/>
        <v>4.1079674421884036</v>
      </c>
      <c r="CO232" s="33">
        <f t="shared" si="388"/>
        <v>4.1220402144452448</v>
      </c>
      <c r="CP232" s="33">
        <f t="shared" si="388"/>
        <v>2.736971276294514</v>
      </c>
      <c r="CQ232" s="33">
        <f t="shared" si="388"/>
        <v>2.1236978394398234</v>
      </c>
      <c r="CR232" s="34">
        <f t="shared" si="388"/>
        <v>4.0111069790572467</v>
      </c>
      <c r="CT232" s="31">
        <f>MAX(CI$17:CI232)</f>
        <v>4.7334481422049572</v>
      </c>
      <c r="CU232" s="31">
        <f>MAX(CJ$17:CJ232)</f>
        <v>3.819347326307017</v>
      </c>
      <c r="CV232" s="31">
        <f>MAX(CK$17:CK232)</f>
        <v>1.3129890917897336</v>
      </c>
      <c r="CW232" s="32">
        <f>MAX(CL$17:CL232)</f>
        <v>6.3604832928717547</v>
      </c>
      <c r="CX232" s="32">
        <f>MAX(CM$17:CM232)</f>
        <v>2.4454380923891943</v>
      </c>
      <c r="CY232" s="32">
        <f>MAX(CN$17:CN232)</f>
        <v>4.8904609441356381</v>
      </c>
      <c r="CZ232" s="33">
        <f>MAX(CO$17:CO232)</f>
        <v>4.7322664729581527</v>
      </c>
      <c r="DA232" s="33">
        <f>MAX(CP$17:CP232)</f>
        <v>3.1865446500418209</v>
      </c>
      <c r="DB232" s="33">
        <f>MAX(CQ$17:CQ232)</f>
        <v>2.2616049847636823</v>
      </c>
      <c r="DC232" s="34">
        <f>MAX(CR$17:CR232)</f>
        <v>4.2817750378251338</v>
      </c>
      <c r="DE232" s="7">
        <f t="shared" si="343"/>
        <v>0.11537987878866353</v>
      </c>
      <c r="DF232" s="7">
        <f t="shared" si="343"/>
        <v>0.42582191258515084</v>
      </c>
      <c r="DG232" s="7">
        <f t="shared" si="343"/>
        <v>0.19484286420439645</v>
      </c>
      <c r="DH232" s="9">
        <f t="shared" si="343"/>
        <v>0</v>
      </c>
      <c r="DI232" s="9">
        <f t="shared" si="343"/>
        <v>6.5398107587550477E-2</v>
      </c>
      <c r="DJ232" s="9">
        <f t="shared" si="339"/>
        <v>0.16000403865520205</v>
      </c>
      <c r="DK232" s="10">
        <f t="shared" si="339"/>
        <v>0.12895010498668175</v>
      </c>
      <c r="DL232" s="10">
        <f t="shared" si="339"/>
        <v>0.14108491269419576</v>
      </c>
      <c r="DM232" s="10">
        <f t="shared" si="339"/>
        <v>6.0977556316391401E-2</v>
      </c>
      <c r="DN232" s="13">
        <f t="shared" si="339"/>
        <v>6.3213984008223159E-2</v>
      </c>
      <c r="DP232" s="31">
        <f t="shared" si="358"/>
        <v>0.61709852214230565</v>
      </c>
      <c r="DQ232" s="31">
        <f t="shared" si="359"/>
        <v>0</v>
      </c>
      <c r="DR232" s="31">
        <f t="shared" si="360"/>
        <v>0.20089963605586328</v>
      </c>
      <c r="DS232" s="32">
        <f t="shared" si="361"/>
        <v>1</v>
      </c>
      <c r="DT232" s="32">
        <f t="shared" si="362"/>
        <v>0.62116764714289563</v>
      </c>
      <c r="DU232" s="32">
        <f t="shared" si="363"/>
        <v>0.44264560536326064</v>
      </c>
      <c r="DV232" s="33">
        <f t="shared" si="364"/>
        <v>0.58152470918994081</v>
      </c>
      <c r="DW232" s="33">
        <f t="shared" si="365"/>
        <v>1</v>
      </c>
      <c r="DX232" s="33">
        <f t="shared" si="366"/>
        <v>1</v>
      </c>
      <c r="DY232" s="34">
        <f t="shared" si="367"/>
        <v>1</v>
      </c>
      <c r="EA232" s="72">
        <f t="shared" ref="EA232:EJ232" si="394">STDEV(U220:U231)*SQRT(12)</f>
        <v>9.972482220527408E-2</v>
      </c>
      <c r="EB232" s="72">
        <f t="shared" si="394"/>
        <v>5.6949896144603829E-2</v>
      </c>
      <c r="EC232" s="72">
        <f t="shared" si="394"/>
        <v>0.17447706370551938</v>
      </c>
      <c r="ED232" s="74">
        <f t="shared" si="394"/>
        <v>4.7844402622889907E-2</v>
      </c>
      <c r="EE232" s="74">
        <f t="shared" si="394"/>
        <v>0.12589295524942284</v>
      </c>
      <c r="EF232" s="74">
        <f t="shared" si="394"/>
        <v>0.10542366146382434</v>
      </c>
      <c r="EG232" s="75">
        <f t="shared" si="394"/>
        <v>9.8046791082239279E-2</v>
      </c>
      <c r="EH232" s="75">
        <f t="shared" si="394"/>
        <v>5.01253520658098E-2</v>
      </c>
      <c r="EI232" s="75">
        <f t="shared" si="394"/>
        <v>2.0283759966113462E-2</v>
      </c>
      <c r="EJ232" s="76">
        <f t="shared" si="394"/>
        <v>6.2976498651380095E-2</v>
      </c>
    </row>
    <row r="233" spans="1:140" x14ac:dyDescent="0.25">
      <c r="A233" s="3">
        <v>40939</v>
      </c>
      <c r="B233" s="4"/>
      <c r="C233" s="22">
        <v>0</v>
      </c>
      <c r="D233" s="22"/>
      <c r="E233" s="22">
        <v>5.3899999999999997E-2</v>
      </c>
      <c r="F233" s="22">
        <v>2.4E-2</v>
      </c>
      <c r="G233" s="22">
        <v>-2.2200000000000001E-2</v>
      </c>
      <c r="H233" s="22">
        <v>-7.9400000000000012E-2</v>
      </c>
      <c r="J233" s="7">
        <v>3.9064696396999998E-2</v>
      </c>
      <c r="K233" s="7">
        <v>1.7128193924000001E-3</v>
      </c>
      <c r="L233" s="7">
        <v>-7.5820699392300003E-2</v>
      </c>
      <c r="M233" s="9">
        <v>1.21877399407E-2</v>
      </c>
      <c r="N233" s="9">
        <v>1.1439644838299999E-2</v>
      </c>
      <c r="O233" s="9">
        <v>3.7375352234999999E-2</v>
      </c>
      <c r="P233" s="10">
        <v>2.80247262767E-2</v>
      </c>
      <c r="Q233" s="10">
        <v>2.3593573935000001E-2</v>
      </c>
      <c r="R233" s="10">
        <v>1.16912715417E-2</v>
      </c>
      <c r="S233" s="13">
        <v>2.3350686229300002E-2</v>
      </c>
      <c r="T233" s="27"/>
      <c r="U233" s="7">
        <f t="shared" si="327"/>
        <v>3.9064696396999998E-2</v>
      </c>
      <c r="V233" s="7">
        <f t="shared" si="327"/>
        <v>1.7128193924000001E-3</v>
      </c>
      <c r="W233" s="7">
        <f t="shared" si="327"/>
        <v>-7.5820699392300003E-2</v>
      </c>
      <c r="X233" s="9">
        <f t="shared" si="327"/>
        <v>1.21877399407E-2</v>
      </c>
      <c r="Y233" s="9">
        <f t="shared" si="327"/>
        <v>1.1439644838299999E-2</v>
      </c>
      <c r="Z233" s="9">
        <f t="shared" si="323"/>
        <v>3.7375352234999999E-2</v>
      </c>
      <c r="AA233" s="10">
        <f t="shared" si="323"/>
        <v>2.80247262767E-2</v>
      </c>
      <c r="AB233" s="10">
        <f t="shared" si="323"/>
        <v>2.3593573935000001E-2</v>
      </c>
      <c r="AC233" s="10">
        <f t="shared" si="323"/>
        <v>1.16912715417E-2</v>
      </c>
      <c r="AD233" s="13">
        <f t="shared" si="323"/>
        <v>2.3350686229300002E-2</v>
      </c>
      <c r="AF233" s="7">
        <f t="shared" si="357"/>
        <v>1.1628726303631709E-2</v>
      </c>
      <c r="AG233" s="7">
        <f t="shared" si="347"/>
        <v>-9.5039046944181554E-3</v>
      </c>
      <c r="AH233" s="7">
        <f t="shared" si="348"/>
        <v>-2.9256991577861734E-2</v>
      </c>
      <c r="AI233" s="9">
        <f t="shared" si="349"/>
        <v>-2.2581460333454956E-3</v>
      </c>
      <c r="AJ233" s="9">
        <f t="shared" si="350"/>
        <v>1.233914708847492E-2</v>
      </c>
      <c r="AK233" s="9">
        <f t="shared" si="351"/>
        <v>6.6929715647988768E-3</v>
      </c>
      <c r="AL233" s="10">
        <f t="shared" si="352"/>
        <v>1.0328563448670391E-2</v>
      </c>
      <c r="AM233" s="10">
        <f t="shared" si="353"/>
        <v>1.1522174218757408E-2</v>
      </c>
      <c r="AN233" s="10">
        <f t="shared" si="354"/>
        <v>3.6069151917734743E-3</v>
      </c>
      <c r="AO233" s="13">
        <f t="shared" si="355"/>
        <v>4.6535120800338045E-3</v>
      </c>
      <c r="AQ233" s="31">
        <f t="shared" si="387"/>
        <v>4.9182211572321721</v>
      </c>
      <c r="AR233" s="31">
        <f t="shared" si="387"/>
        <v>2.3691292420653509</v>
      </c>
      <c r="AS233" s="31">
        <f t="shared" si="387"/>
        <v>0.4827535915989124</v>
      </c>
      <c r="AT233" s="32">
        <f t="shared" si="387"/>
        <v>7.7324223175211353</v>
      </c>
      <c r="AU233" s="32">
        <f t="shared" si="387"/>
        <v>2.8093332034729612</v>
      </c>
      <c r="AV233" s="32">
        <f t="shared" si="387"/>
        <v>3.6062144774343392</v>
      </c>
      <c r="AW233" s="33">
        <f t="shared" si="387"/>
        <v>4.8767546356108626</v>
      </c>
      <c r="AX233" s="33">
        <f t="shared" si="387"/>
        <v>3.649182156958958</v>
      </c>
      <c r="AY233" s="33">
        <f t="shared" si="387"/>
        <v>2.4637295551605178</v>
      </c>
      <c r="AZ233" s="34">
        <f t="shared" si="387"/>
        <v>4.4831932831152637</v>
      </c>
      <c r="BB233" s="31">
        <f>MAX(AQ$17:AQ233)</f>
        <v>5.3123622031238718</v>
      </c>
      <c r="BC233" s="31">
        <f>MAX(AR$17:AR233)</f>
        <v>3.819347326307017</v>
      </c>
      <c r="BD233" s="31">
        <f>MAX(AS$17:AS233)</f>
        <v>1.2376229712026849</v>
      </c>
      <c r="BE233" s="32">
        <f>MAX(AT$17:AT233)</f>
        <v>7.7324223175211353</v>
      </c>
      <c r="BF233" s="32">
        <f>MAX(AU$17:AU233)</f>
        <v>3.0238564223780058</v>
      </c>
      <c r="BG233" s="32">
        <f>MAX(AV$17:AV233)</f>
        <v>3.8754955776187181</v>
      </c>
      <c r="BH233" s="33">
        <f>MAX(AW$17:AW233)</f>
        <v>5.4367189810227181</v>
      </c>
      <c r="BI233" s="33">
        <f>MAX(AX$17:AX233)</f>
        <v>3.7062237144544716</v>
      </c>
      <c r="BJ233" s="33">
        <f>MAX(AY$17:AY233)</f>
        <v>2.4637295551605178</v>
      </c>
      <c r="BK233" s="34">
        <f>MAX(AZ$17:AZ233)</f>
        <v>4.6765176596628972</v>
      </c>
      <c r="BM233" s="7">
        <f t="shared" si="341"/>
        <v>7.4193180137440487E-2</v>
      </c>
      <c r="BN233" s="7">
        <f t="shared" si="341"/>
        <v>0.37970311687884728</v>
      </c>
      <c r="BO233" s="7">
        <f t="shared" si="341"/>
        <v>0.60993484863181968</v>
      </c>
      <c r="BP233" s="9">
        <f t="shared" si="341"/>
        <v>0</v>
      </c>
      <c r="BQ233" s="9">
        <f t="shared" si="341"/>
        <v>7.0943586248827351E-2</v>
      </c>
      <c r="BR233" s="9">
        <f t="shared" si="338"/>
        <v>6.948301057018301E-2</v>
      </c>
      <c r="BS233" s="10">
        <f t="shared" si="338"/>
        <v>0.10299674258803033</v>
      </c>
      <c r="BT233" s="10">
        <f t="shared" si="338"/>
        <v>1.5390748613757046E-2</v>
      </c>
      <c r="BU233" s="10">
        <f t="shared" si="338"/>
        <v>0</v>
      </c>
      <c r="BV233" s="13">
        <f t="shared" si="338"/>
        <v>4.133938768480331E-2</v>
      </c>
      <c r="BX233" s="72">
        <f t="shared" si="345"/>
        <v>2.410676641452655E-2</v>
      </c>
      <c r="BY233" s="72">
        <f t="shared" si="345"/>
        <v>0</v>
      </c>
      <c r="BZ233" s="72">
        <f t="shared" si="345"/>
        <v>-1.5232350913414084E-2</v>
      </c>
      <c r="CA233" s="9">
        <f t="shared" si="345"/>
        <v>1.21877399407E-2</v>
      </c>
      <c r="CB233" s="9">
        <f t="shared" si="345"/>
        <v>7.1059372683571816E-3</v>
      </c>
      <c r="CC233" s="9">
        <f t="shared" si="342"/>
        <v>1.654403541572667E-2</v>
      </c>
      <c r="CD233" s="10">
        <f t="shared" si="342"/>
        <v>1.629707079818566E-2</v>
      </c>
      <c r="CE233" s="10">
        <f t="shared" si="342"/>
        <v>2.3593573935000001E-2</v>
      </c>
      <c r="CF233" s="10">
        <f t="shared" si="342"/>
        <v>1.16912715417E-2</v>
      </c>
      <c r="CG233" s="13">
        <f t="shared" si="342"/>
        <v>2.3350686229300002E-2</v>
      </c>
      <c r="CI233" s="31">
        <f t="shared" si="388"/>
        <v>4.2882458159461949</v>
      </c>
      <c r="CJ233" s="31">
        <f t="shared" si="388"/>
        <v>2.1929855429919809</v>
      </c>
      <c r="CK233" s="31">
        <f t="shared" si="388"/>
        <v>1.0410594657481709</v>
      </c>
      <c r="CL233" s="32">
        <f t="shared" si="388"/>
        <v>6.4380032091424431</v>
      </c>
      <c r="CM233" s="32">
        <f t="shared" si="388"/>
        <v>2.301751767206345</v>
      </c>
      <c r="CN233" s="32">
        <f t="shared" si="388"/>
        <v>4.1759298010386203</v>
      </c>
      <c r="CO233" s="33">
        <f t="shared" si="388"/>
        <v>4.1892173956530279</v>
      </c>
      <c r="CP233" s="33">
        <f t="shared" si="388"/>
        <v>2.8015462104597399</v>
      </c>
      <c r="CQ233" s="33">
        <f t="shared" si="388"/>
        <v>2.1485265675532359</v>
      </c>
      <c r="CR233" s="34">
        <f t="shared" si="388"/>
        <v>4.1047690795573679</v>
      </c>
      <c r="CT233" s="31">
        <f>MAX(CI$17:CI233)</f>
        <v>4.7334481422049572</v>
      </c>
      <c r="CU233" s="31">
        <f>MAX(CJ$17:CJ233)</f>
        <v>3.819347326307017</v>
      </c>
      <c r="CV233" s="31">
        <f>MAX(CK$17:CK233)</f>
        <v>1.3129890917897336</v>
      </c>
      <c r="CW233" s="32">
        <f>MAX(CL$17:CL233)</f>
        <v>6.4380032091424431</v>
      </c>
      <c r="CX233" s="32">
        <f>MAX(CM$17:CM233)</f>
        <v>2.4454380923891943</v>
      </c>
      <c r="CY233" s="32">
        <f>MAX(CN$17:CN233)</f>
        <v>4.8904609441356381</v>
      </c>
      <c r="CZ233" s="33">
        <f>MAX(CO$17:CO233)</f>
        <v>4.7322664729581527</v>
      </c>
      <c r="DA233" s="33">
        <f>MAX(CP$17:CP233)</f>
        <v>3.1865446500418209</v>
      </c>
      <c r="DB233" s="33">
        <f>MAX(CQ$17:CQ233)</f>
        <v>2.2616049847636823</v>
      </c>
      <c r="DC233" s="34">
        <f>MAX(CR$17:CR233)</f>
        <v>4.2817750378251338</v>
      </c>
      <c r="DE233" s="7">
        <f t="shared" si="343"/>
        <v>9.4054548161031731E-2</v>
      </c>
      <c r="DF233" s="7">
        <f t="shared" si="343"/>
        <v>0.42582191258515084</v>
      </c>
      <c r="DG233" s="7">
        <f t="shared" si="343"/>
        <v>0.20710730023727447</v>
      </c>
      <c r="DH233" s="9">
        <f t="shared" si="343"/>
        <v>0</v>
      </c>
      <c r="DI233" s="9">
        <f t="shared" si="343"/>
        <v>5.8756885169179512E-2</v>
      </c>
      <c r="DJ233" s="9">
        <f t="shared" si="339"/>
        <v>0.14610711572164642</v>
      </c>
      <c r="DK233" s="10">
        <f t="shared" si="339"/>
        <v>0.1147545431788974</v>
      </c>
      <c r="DL233" s="10">
        <f t="shared" si="339"/>
        <v>0.12082003607795927</v>
      </c>
      <c r="DM233" s="10">
        <f t="shared" si="339"/>
        <v>4.9999189943535659E-2</v>
      </c>
      <c r="DN233" s="13">
        <f t="shared" si="339"/>
        <v>4.133938768480315E-2</v>
      </c>
      <c r="DP233" s="31">
        <f t="shared" si="358"/>
        <v>0.75060421379516939</v>
      </c>
      <c r="DQ233" s="31">
        <f t="shared" si="359"/>
        <v>0</v>
      </c>
      <c r="DR233" s="31">
        <f t="shared" si="360"/>
        <v>0.18911170000163283</v>
      </c>
      <c r="DS233" s="32">
        <f t="shared" si="361"/>
        <v>1</v>
      </c>
      <c r="DT233" s="32">
        <f t="shared" si="362"/>
        <v>0.71641660053706424</v>
      </c>
      <c r="DU233" s="32">
        <f t="shared" si="363"/>
        <v>0.49565020231569679</v>
      </c>
      <c r="DV233" s="33">
        <f t="shared" si="364"/>
        <v>0.71662982238027861</v>
      </c>
      <c r="DW233" s="33">
        <f t="shared" si="365"/>
        <v>1</v>
      </c>
      <c r="DX233" s="33">
        <f t="shared" si="366"/>
        <v>1</v>
      </c>
      <c r="DY233" s="34">
        <f t="shared" si="367"/>
        <v>1</v>
      </c>
      <c r="EA233" s="72">
        <f t="shared" ref="EA233:EJ233" si="395">STDEV(U221:U232)*SQRT(12)</f>
        <v>9.1457631977877596E-2</v>
      </c>
      <c r="EB233" s="72">
        <f t="shared" si="395"/>
        <v>5.6298454810478953E-2</v>
      </c>
      <c r="EC233" s="72">
        <f t="shared" si="395"/>
        <v>0.1637351536365782</v>
      </c>
      <c r="ED233" s="74">
        <f t="shared" si="395"/>
        <v>4.2876517104199117E-2</v>
      </c>
      <c r="EE233" s="74">
        <f t="shared" si="395"/>
        <v>0.11224526560382685</v>
      </c>
      <c r="EF233" s="74">
        <f t="shared" si="395"/>
        <v>0.10349562625642042</v>
      </c>
      <c r="EG233" s="75">
        <f t="shared" si="395"/>
        <v>8.616510739385258E-2</v>
      </c>
      <c r="EH233" s="75">
        <f t="shared" si="395"/>
        <v>4.9247904702003215E-2</v>
      </c>
      <c r="EI233" s="75">
        <f t="shared" si="395"/>
        <v>2.0159422879438824E-2</v>
      </c>
      <c r="EJ233" s="76">
        <f t="shared" si="395"/>
        <v>5.4837841718143668E-2</v>
      </c>
    </row>
    <row r="234" spans="1:140" x14ac:dyDescent="0.25">
      <c r="A234" s="3">
        <v>40968</v>
      </c>
      <c r="B234" s="4"/>
      <c r="C234" s="22">
        <v>0</v>
      </c>
      <c r="D234" s="22"/>
      <c r="E234" s="22">
        <v>4.2000000000000003E-2</v>
      </c>
      <c r="F234" s="22">
        <v>-1.6E-2</v>
      </c>
      <c r="G234" s="22">
        <v>-2.9999999999999997E-4</v>
      </c>
      <c r="H234" s="22">
        <v>-2.7000000000000001E-3</v>
      </c>
      <c r="J234" s="7">
        <v>2.6418383516299999E-2</v>
      </c>
      <c r="K234" s="7">
        <v>1.33346100851E-2</v>
      </c>
      <c r="L234" s="7">
        <v>-4.6567317804899998E-2</v>
      </c>
      <c r="M234" s="9">
        <v>7.8516879618099993E-3</v>
      </c>
      <c r="N234" s="9">
        <v>1.2038856593E-2</v>
      </c>
      <c r="O234" s="9">
        <v>2.9176876121700002E-2</v>
      </c>
      <c r="P234" s="10">
        <v>1.5808833967199998E-2</v>
      </c>
      <c r="Q234" s="10">
        <v>1.87844860237E-2</v>
      </c>
      <c r="R234" s="10">
        <v>1.00172943972E-2</v>
      </c>
      <c r="S234" s="13">
        <v>1.6090669113799999E-2</v>
      </c>
      <c r="T234" s="27"/>
      <c r="U234" s="7">
        <f t="shared" si="327"/>
        <v>2.6418383516299999E-2</v>
      </c>
      <c r="V234" s="7">
        <f t="shared" si="327"/>
        <v>1.33346100851E-2</v>
      </c>
      <c r="W234" s="7">
        <f t="shared" si="327"/>
        <v>-4.6567317804899998E-2</v>
      </c>
      <c r="X234" s="9">
        <f t="shared" si="327"/>
        <v>7.8516879618099993E-3</v>
      </c>
      <c r="Y234" s="9">
        <f t="shared" si="327"/>
        <v>1.2038856593E-2</v>
      </c>
      <c r="Z234" s="9">
        <f t="shared" si="323"/>
        <v>2.9176876121700002E-2</v>
      </c>
      <c r="AA234" s="10">
        <f t="shared" si="323"/>
        <v>1.5808833967199998E-2</v>
      </c>
      <c r="AB234" s="10">
        <f t="shared" si="323"/>
        <v>1.87844860237E-2</v>
      </c>
      <c r="AC234" s="10">
        <f t="shared" si="323"/>
        <v>1.00172943972E-2</v>
      </c>
      <c r="AD234" s="13">
        <f t="shared" si="323"/>
        <v>1.6090669113799999E-2</v>
      </c>
      <c r="AF234" s="7">
        <f t="shared" si="357"/>
        <v>4.4524596484737944E-3</v>
      </c>
      <c r="AG234" s="7">
        <f t="shared" si="347"/>
        <v>4.3957192213161626E-3</v>
      </c>
      <c r="AH234" s="7">
        <f t="shared" si="348"/>
        <v>-1.0196735936182089E-2</v>
      </c>
      <c r="AI234" s="9">
        <f t="shared" si="349"/>
        <v>-4.792967583463011E-3</v>
      </c>
      <c r="AJ234" s="9">
        <f t="shared" si="350"/>
        <v>1.2092199440914612E-2</v>
      </c>
      <c r="AK234" s="9">
        <f t="shared" si="351"/>
        <v>4.9703945079930915E-3</v>
      </c>
      <c r="AL234" s="10">
        <f t="shared" si="352"/>
        <v>1.2508751103862473E-3</v>
      </c>
      <c r="AM234" s="10">
        <f t="shared" si="353"/>
        <v>8.7803144101477396E-3</v>
      </c>
      <c r="AN234" s="10">
        <f t="shared" si="354"/>
        <v>3.4578898236131868E-3</v>
      </c>
      <c r="AO234" s="13">
        <f t="shared" si="355"/>
        <v>8.609357725972884E-4</v>
      </c>
      <c r="AQ234" s="31">
        <f t="shared" si="387"/>
        <v>5.048152609981913</v>
      </c>
      <c r="AR234" s="31">
        <f t="shared" si="387"/>
        <v>2.4007206567495007</v>
      </c>
      <c r="AS234" s="31">
        <f t="shared" si="387"/>
        <v>0.46027305167746896</v>
      </c>
      <c r="AT234" s="32">
        <f t="shared" si="387"/>
        <v>7.7931348847472472</v>
      </c>
      <c r="AU234" s="32">
        <f t="shared" si="387"/>
        <v>2.8431543630315259</v>
      </c>
      <c r="AV234" s="32">
        <f t="shared" si="387"/>
        <v>3.7114325505107217</v>
      </c>
      <c r="AW234" s="33">
        <f t="shared" si="387"/>
        <v>4.9538504399440075</v>
      </c>
      <c r="AX234" s="33">
        <f t="shared" si="387"/>
        <v>3.7177301681842891</v>
      </c>
      <c r="AY234" s="33">
        <f t="shared" si="387"/>
        <v>2.4884094594296431</v>
      </c>
      <c r="AZ234" s="34">
        <f t="shared" si="387"/>
        <v>4.5553308628070823</v>
      </c>
      <c r="BB234" s="31">
        <f>MAX(AQ$17:AQ234)</f>
        <v>5.3123622031238718</v>
      </c>
      <c r="BC234" s="31">
        <f>MAX(AR$17:AR234)</f>
        <v>3.819347326307017</v>
      </c>
      <c r="BD234" s="31">
        <f>MAX(AS$17:AS234)</f>
        <v>1.2376229712026849</v>
      </c>
      <c r="BE234" s="32">
        <f>MAX(AT$17:AT234)</f>
        <v>7.7931348847472472</v>
      </c>
      <c r="BF234" s="32">
        <f>MAX(AU$17:AU234)</f>
        <v>3.0238564223780058</v>
      </c>
      <c r="BG234" s="32">
        <f>MAX(AV$17:AV234)</f>
        <v>3.8754955776187181</v>
      </c>
      <c r="BH234" s="33">
        <f>MAX(AW$17:AW234)</f>
        <v>5.4367189810227181</v>
      </c>
      <c r="BI234" s="33">
        <f>MAX(AX$17:AX234)</f>
        <v>3.7177301681842891</v>
      </c>
      <c r="BJ234" s="33">
        <f>MAX(AY$17:AY234)</f>
        <v>2.4884094594296431</v>
      </c>
      <c r="BK234" s="34">
        <f>MAX(AZ$17:AZ234)</f>
        <v>4.6765176596628972</v>
      </c>
      <c r="BM234" s="7">
        <f t="shared" si="341"/>
        <v>4.973486050830523E-2</v>
      </c>
      <c r="BN234" s="7">
        <f t="shared" si="341"/>
        <v>0.3714316998054239</v>
      </c>
      <c r="BO234" s="7">
        <f t="shared" si="341"/>
        <v>0.62809913650019822</v>
      </c>
      <c r="BP234" s="9">
        <f t="shared" si="341"/>
        <v>0</v>
      </c>
      <c r="BQ234" s="9">
        <f t="shared" si="341"/>
        <v>5.9758809316869971E-2</v>
      </c>
      <c r="BR234" s="9">
        <f t="shared" si="338"/>
        <v>4.2333431640452085E-2</v>
      </c>
      <c r="BS234" s="10">
        <f t="shared" si="338"/>
        <v>8.8816167023566969E-2</v>
      </c>
      <c r="BT234" s="10">
        <f t="shared" si="338"/>
        <v>0</v>
      </c>
      <c r="BU234" s="10">
        <f t="shared" si="338"/>
        <v>0</v>
      </c>
      <c r="BV234" s="13">
        <f t="shared" si="338"/>
        <v>2.591389697960652E-2</v>
      </c>
      <c r="BX234" s="72">
        <f t="shared" si="345"/>
        <v>1.9829749988991625E-2</v>
      </c>
      <c r="BY234" s="72">
        <f t="shared" si="345"/>
        <v>0</v>
      </c>
      <c r="BZ234" s="72">
        <f t="shared" si="345"/>
        <v>-8.8064246346009432E-3</v>
      </c>
      <c r="CA234" s="9">
        <f t="shared" si="345"/>
        <v>7.8516879618099993E-3</v>
      </c>
      <c r="CB234" s="9">
        <f t="shared" si="345"/>
        <v>8.6248367147102826E-3</v>
      </c>
      <c r="CC234" s="9">
        <f t="shared" si="342"/>
        <v>1.4461524552660629E-2</v>
      </c>
      <c r="CD234" s="10">
        <f t="shared" si="342"/>
        <v>1.132908187795385E-2</v>
      </c>
      <c r="CE234" s="10">
        <f t="shared" si="342"/>
        <v>1.87844860237E-2</v>
      </c>
      <c r="CF234" s="10">
        <f t="shared" si="342"/>
        <v>1.00172943972E-2</v>
      </c>
      <c r="CG234" s="13">
        <f t="shared" si="342"/>
        <v>1.6090669113799999E-2</v>
      </c>
      <c r="CI234" s="31">
        <f t="shared" si="388"/>
        <v>4.3732806583677473</v>
      </c>
      <c r="CJ234" s="31">
        <f t="shared" si="388"/>
        <v>2.1929855429919809</v>
      </c>
      <c r="CK234" s="31">
        <f t="shared" si="388"/>
        <v>1.0318914540229218</v>
      </c>
      <c r="CL234" s="32">
        <f t="shared" si="388"/>
        <v>6.4885524014377607</v>
      </c>
      <c r="CM234" s="32">
        <f t="shared" si="388"/>
        <v>2.3216040003562957</v>
      </c>
      <c r="CN234" s="32">
        <f t="shared" si="388"/>
        <v>4.2363201123865277</v>
      </c>
      <c r="CO234" s="33">
        <f t="shared" si="388"/>
        <v>4.23667738253293</v>
      </c>
      <c r="CP234" s="33">
        <f t="shared" si="388"/>
        <v>2.8541718160948708</v>
      </c>
      <c r="CQ234" s="33">
        <f t="shared" si="388"/>
        <v>2.170048990700622</v>
      </c>
      <c r="CR234" s="34">
        <f t="shared" si="388"/>
        <v>4.1708175606050837</v>
      </c>
      <c r="CT234" s="31">
        <f>MAX(CI$17:CI234)</f>
        <v>4.7334481422049572</v>
      </c>
      <c r="CU234" s="31">
        <f>MAX(CJ$17:CJ234)</f>
        <v>3.819347326307017</v>
      </c>
      <c r="CV234" s="31">
        <f>MAX(CK$17:CK234)</f>
        <v>1.3129890917897336</v>
      </c>
      <c r="CW234" s="32">
        <f>MAX(CL$17:CL234)</f>
        <v>6.4885524014377607</v>
      </c>
      <c r="CX234" s="32">
        <f>MAX(CM$17:CM234)</f>
        <v>2.4454380923891943</v>
      </c>
      <c r="CY234" s="32">
        <f>MAX(CN$17:CN234)</f>
        <v>4.8904609441356381</v>
      </c>
      <c r="CZ234" s="33">
        <f>MAX(CO$17:CO234)</f>
        <v>4.7322664729581527</v>
      </c>
      <c r="DA234" s="33">
        <f>MAX(CP$17:CP234)</f>
        <v>3.1865446500418209</v>
      </c>
      <c r="DB234" s="33">
        <f>MAX(CQ$17:CQ234)</f>
        <v>2.2616049847636823</v>
      </c>
      <c r="DC234" s="34">
        <f>MAX(CR$17:CR234)</f>
        <v>4.2817750378251338</v>
      </c>
      <c r="DE234" s="7">
        <f t="shared" si="343"/>
        <v>7.6089876347400956E-2</v>
      </c>
      <c r="DF234" s="7">
        <f t="shared" si="343"/>
        <v>0.42582191258515084</v>
      </c>
      <c r="DG234" s="7">
        <f t="shared" si="343"/>
        <v>0.2140898500410601</v>
      </c>
      <c r="DH234" s="9">
        <f t="shared" si="343"/>
        <v>0</v>
      </c>
      <c r="DI234" s="9">
        <f t="shared" si="343"/>
        <v>5.0638816994918345E-2</v>
      </c>
      <c r="DJ234" s="9">
        <f t="shared" si="339"/>
        <v>0.13375852281031275</v>
      </c>
      <c r="DK234" s="10">
        <f t="shared" si="339"/>
        <v>0.10472552491648439</v>
      </c>
      <c r="DL234" s="10">
        <f t="shared" si="339"/>
        <v>0.10430509233334857</v>
      </c>
      <c r="DM234" s="10">
        <f t="shared" si="339"/>
        <v>4.0482752151621719E-2</v>
      </c>
      <c r="DN234" s="13">
        <f t="shared" si="339"/>
        <v>2.5913896979606239E-2</v>
      </c>
      <c r="DP234" s="31">
        <f t="shared" si="358"/>
        <v>0.73252695910724896</v>
      </c>
      <c r="DQ234" s="31">
        <f t="shared" si="359"/>
        <v>0</v>
      </c>
      <c r="DR234" s="31">
        <f t="shared" si="360"/>
        <v>0.15716891085598206</v>
      </c>
      <c r="DS234" s="32">
        <f t="shared" si="361"/>
        <v>1</v>
      </c>
      <c r="DT234" s="32">
        <f t="shared" si="362"/>
        <v>0.7356582467924645</v>
      </c>
      <c r="DU234" s="32">
        <f t="shared" si="363"/>
        <v>0.49469523561299683</v>
      </c>
      <c r="DV234" s="33">
        <f t="shared" si="364"/>
        <v>0.72362477157469252</v>
      </c>
      <c r="DW234" s="33">
        <f t="shared" si="365"/>
        <v>1</v>
      </c>
      <c r="DX234" s="33">
        <f t="shared" si="366"/>
        <v>1</v>
      </c>
      <c r="DY234" s="34">
        <f t="shared" si="367"/>
        <v>1</v>
      </c>
      <c r="EA234" s="72">
        <f t="shared" ref="EA234:EJ234" si="396">STDEV(U222:U233)*SQRT(12)</f>
        <v>0.10188936660455682</v>
      </c>
      <c r="EB234" s="72">
        <f t="shared" si="396"/>
        <v>5.4172899732770133E-2</v>
      </c>
      <c r="EC234" s="72">
        <f t="shared" si="396"/>
        <v>0.18220344276114842</v>
      </c>
      <c r="ED234" s="74">
        <f t="shared" si="396"/>
        <v>4.0854463199032152E-2</v>
      </c>
      <c r="EE234" s="74">
        <f t="shared" si="396"/>
        <v>0.1129877829786311</v>
      </c>
      <c r="EF234" s="74">
        <f t="shared" si="396"/>
        <v>0.1120160893832548</v>
      </c>
      <c r="EG234" s="75">
        <f t="shared" si="396"/>
        <v>8.9951994806449845E-2</v>
      </c>
      <c r="EH234" s="75">
        <f t="shared" si="396"/>
        <v>5.025259800306385E-2</v>
      </c>
      <c r="EI234" s="75">
        <f t="shared" si="396"/>
        <v>1.70872456302371E-2</v>
      </c>
      <c r="EJ234" s="76">
        <f t="shared" si="396"/>
        <v>6.0012744031740173E-2</v>
      </c>
    </row>
    <row r="235" spans="1:140" x14ac:dyDescent="0.25">
      <c r="A235" s="3">
        <v>40998</v>
      </c>
      <c r="B235" s="4"/>
      <c r="C235" s="22">
        <v>0</v>
      </c>
      <c r="D235" s="22"/>
      <c r="E235" s="22">
        <v>2.52E-2</v>
      </c>
      <c r="F235" s="22">
        <v>-1.9E-3</v>
      </c>
      <c r="G235" s="22">
        <v>2.0000000000000001E-4</v>
      </c>
      <c r="H235" s="22">
        <v>1.49E-2</v>
      </c>
      <c r="J235" s="7">
        <v>4.99849464619E-3</v>
      </c>
      <c r="K235" s="7">
        <v>-1.55311900473E-3</v>
      </c>
      <c r="L235" s="7">
        <v>-1.35407692989E-2</v>
      </c>
      <c r="M235" s="9">
        <v>-4.2707371452499997E-3</v>
      </c>
      <c r="N235" s="9">
        <v>-2.9648180258199999E-2</v>
      </c>
      <c r="O235" s="9">
        <v>-7.0118467475499997E-3</v>
      </c>
      <c r="P235" s="10">
        <v>7.8633617311099999E-3</v>
      </c>
      <c r="Q235" s="10">
        <v>5.53545709108E-3</v>
      </c>
      <c r="R235" s="10">
        <v>7.3767664747600003E-3</v>
      </c>
      <c r="S235" s="13">
        <v>4.7830063017799998E-4</v>
      </c>
      <c r="T235" s="27"/>
      <c r="U235" s="7">
        <f t="shared" si="327"/>
        <v>4.99849464619E-3</v>
      </c>
      <c r="V235" s="7">
        <f t="shared" si="327"/>
        <v>-1.55311900473E-3</v>
      </c>
      <c r="W235" s="7">
        <f t="shared" si="327"/>
        <v>-1.35407692989E-2</v>
      </c>
      <c r="X235" s="9">
        <f t="shared" si="327"/>
        <v>-4.2707371452499997E-3</v>
      </c>
      <c r="Y235" s="9">
        <f t="shared" si="327"/>
        <v>-2.9648180258199999E-2</v>
      </c>
      <c r="Z235" s="9">
        <f t="shared" si="323"/>
        <v>-7.0118467475499997E-3</v>
      </c>
      <c r="AA235" s="10">
        <f t="shared" si="323"/>
        <v>7.8633617311099999E-3</v>
      </c>
      <c r="AB235" s="10">
        <f t="shared" si="323"/>
        <v>5.53545709108E-3</v>
      </c>
      <c r="AC235" s="10">
        <f t="shared" si="323"/>
        <v>7.3767664747600003E-3</v>
      </c>
      <c r="AD235" s="13">
        <f t="shared" si="323"/>
        <v>4.7830063017799998E-4</v>
      </c>
      <c r="AF235" s="7">
        <f t="shared" si="357"/>
        <v>-9.2450110208709014E-3</v>
      </c>
      <c r="AG235" s="7">
        <f t="shared" si="347"/>
        <v>-7.276245318347736E-3</v>
      </c>
      <c r="AH235" s="7">
        <f t="shared" si="348"/>
        <v>8.4395171170362181E-3</v>
      </c>
      <c r="AI235" s="9">
        <f t="shared" si="349"/>
        <v>-1.4372479144020674E-2</v>
      </c>
      <c r="AJ235" s="9">
        <f t="shared" si="350"/>
        <v>-3.0789415389946999E-2</v>
      </c>
      <c r="AK235" s="9">
        <f t="shared" si="351"/>
        <v>-2.2075882634441546E-2</v>
      </c>
      <c r="AL235" s="10">
        <f t="shared" si="352"/>
        <v>-2.2641915192813649E-3</v>
      </c>
      <c r="AM235" s="10">
        <f t="shared" si="353"/>
        <v>-1.5502748480859078E-3</v>
      </c>
      <c r="AN235" s="10">
        <f t="shared" si="354"/>
        <v>2.9702349971821966E-3</v>
      </c>
      <c r="AO235" s="13">
        <f t="shared" si="355"/>
        <v>-9.8562221584644876E-3</v>
      </c>
      <c r="AQ235" s="31">
        <f t="shared" si="387"/>
        <v>5.0733857737760584</v>
      </c>
      <c r="AR235" s="31">
        <f t="shared" si="387"/>
        <v>2.3969920518724552</v>
      </c>
      <c r="AS235" s="31">
        <f t="shared" si="387"/>
        <v>0.45404060047020367</v>
      </c>
      <c r="AT235" s="32">
        <f t="shared" si="387"/>
        <v>7.7598524541170137</v>
      </c>
      <c r="AU235" s="32">
        <f t="shared" si="387"/>
        <v>2.7588600099744793</v>
      </c>
      <c r="AV235" s="32">
        <f t="shared" si="387"/>
        <v>3.685408554252672</v>
      </c>
      <c r="AW235" s="33">
        <f t="shared" si="387"/>
        <v>4.9928043579151051</v>
      </c>
      <c r="AX235" s="33">
        <f t="shared" si="387"/>
        <v>3.7383095040064869</v>
      </c>
      <c r="AY235" s="33">
        <f t="shared" si="387"/>
        <v>2.5067658749054393</v>
      </c>
      <c r="AZ235" s="34">
        <f t="shared" si="387"/>
        <v>4.5575096804294324</v>
      </c>
      <c r="BB235" s="31">
        <f>MAX(AQ$17:AQ235)</f>
        <v>5.3123622031238718</v>
      </c>
      <c r="BC235" s="31">
        <f>MAX(AR$17:AR235)</f>
        <v>3.819347326307017</v>
      </c>
      <c r="BD235" s="31">
        <f>MAX(AS$17:AS235)</f>
        <v>1.2376229712026849</v>
      </c>
      <c r="BE235" s="32">
        <f>MAX(AT$17:AT235)</f>
        <v>7.7931348847472472</v>
      </c>
      <c r="BF235" s="32">
        <f>MAX(AU$17:AU235)</f>
        <v>3.0238564223780058</v>
      </c>
      <c r="BG235" s="32">
        <f>MAX(AV$17:AV235)</f>
        <v>3.8754955776187181</v>
      </c>
      <c r="BH235" s="33">
        <f>MAX(AW$17:AW235)</f>
        <v>5.4367189810227181</v>
      </c>
      <c r="BI235" s="33">
        <f>MAX(AX$17:AX235)</f>
        <v>3.7383095040064869</v>
      </c>
      <c r="BJ235" s="33">
        <f>MAX(AY$17:AY235)</f>
        <v>2.5067658749054393</v>
      </c>
      <c r="BK235" s="34">
        <f>MAX(AZ$17:AZ235)</f>
        <v>4.6765176596628972</v>
      </c>
      <c r="BM235" s="7">
        <f t="shared" si="341"/>
        <v>4.4984965296094859E-2</v>
      </c>
      <c r="BN235" s="7">
        <f t="shared" si="341"/>
        <v>0.3724079411782269</v>
      </c>
      <c r="BO235" s="7">
        <f t="shared" si="341"/>
        <v>0.63313496029491068</v>
      </c>
      <c r="BP235" s="9">
        <f t="shared" si="341"/>
        <v>4.2707371452499823E-3</v>
      </c>
      <c r="BQ235" s="9">
        <f t="shared" si="341"/>
        <v>8.7635249624428035E-2</v>
      </c>
      <c r="BR235" s="9">
        <f t="shared" si="338"/>
        <v>4.904844285304133E-2</v>
      </c>
      <c r="BS235" s="10">
        <f t="shared" si="338"/>
        <v>8.1651198941334061E-2</v>
      </c>
      <c r="BT235" s="10">
        <f t="shared" si="338"/>
        <v>0</v>
      </c>
      <c r="BU235" s="10">
        <f t="shared" si="338"/>
        <v>0</v>
      </c>
      <c r="BV235" s="13">
        <f t="shared" si="338"/>
        <v>2.5447990982684205E-2</v>
      </c>
      <c r="BX235" s="72">
        <f t="shared" si="345"/>
        <v>3.661532083287425E-3</v>
      </c>
      <c r="BY235" s="72">
        <f t="shared" si="345"/>
        <v>0</v>
      </c>
      <c r="BZ235" s="72">
        <f t="shared" si="345"/>
        <v>-2.1281879628602327E-3</v>
      </c>
      <c r="CA235" s="9">
        <f t="shared" si="345"/>
        <v>-4.2707371452499997E-3</v>
      </c>
      <c r="CB235" s="9">
        <f t="shared" si="345"/>
        <v>-2.1810928309334367E-2</v>
      </c>
      <c r="CC235" s="9">
        <f t="shared" si="342"/>
        <v>-3.4687271788614725E-3</v>
      </c>
      <c r="CD235" s="10">
        <f t="shared" si="342"/>
        <v>5.6901233364836526E-3</v>
      </c>
      <c r="CE235" s="10">
        <f t="shared" si="342"/>
        <v>5.53545709108E-3</v>
      </c>
      <c r="CF235" s="10">
        <f t="shared" si="342"/>
        <v>7.3767664747600003E-3</v>
      </c>
      <c r="CG235" s="13">
        <f t="shared" si="342"/>
        <v>4.7830063017799998E-4</v>
      </c>
      <c r="CI235" s="31">
        <f t="shared" si="388"/>
        <v>4.3892935658075807</v>
      </c>
      <c r="CJ235" s="31">
        <f t="shared" si="388"/>
        <v>2.1929855429919809</v>
      </c>
      <c r="CK235" s="31">
        <f t="shared" si="388"/>
        <v>1.029695395051492</v>
      </c>
      <c r="CL235" s="32">
        <f t="shared" si="388"/>
        <v>6.4608414996780397</v>
      </c>
      <c r="CM235" s="32">
        <f t="shared" si="388"/>
        <v>2.2709676619418606</v>
      </c>
      <c r="CN235" s="32">
        <f t="shared" si="388"/>
        <v>4.2216254736743348</v>
      </c>
      <c r="CO235" s="33">
        <f t="shared" si="388"/>
        <v>4.2607845993764331</v>
      </c>
      <c r="CP235" s="33">
        <f t="shared" si="388"/>
        <v>2.8699709617134337</v>
      </c>
      <c r="CQ235" s="33">
        <f t="shared" si="388"/>
        <v>2.1860569353438088</v>
      </c>
      <c r="CR235" s="34">
        <f t="shared" si="388"/>
        <v>4.1728124652726786</v>
      </c>
      <c r="CT235" s="31">
        <f>MAX(CI$17:CI235)</f>
        <v>4.7334481422049572</v>
      </c>
      <c r="CU235" s="31">
        <f>MAX(CJ$17:CJ235)</f>
        <v>3.819347326307017</v>
      </c>
      <c r="CV235" s="31">
        <f>MAX(CK$17:CK235)</f>
        <v>1.3129890917897336</v>
      </c>
      <c r="CW235" s="32">
        <f>MAX(CL$17:CL235)</f>
        <v>6.4885524014377607</v>
      </c>
      <c r="CX235" s="32">
        <f>MAX(CM$17:CM235)</f>
        <v>2.4454380923891943</v>
      </c>
      <c r="CY235" s="32">
        <f>MAX(CN$17:CN235)</f>
        <v>4.8904609441356381</v>
      </c>
      <c r="CZ235" s="33">
        <f>MAX(CO$17:CO235)</f>
        <v>4.7322664729581527</v>
      </c>
      <c r="DA235" s="33">
        <f>MAX(CP$17:CP235)</f>
        <v>3.1865446500418209</v>
      </c>
      <c r="DB235" s="33">
        <f>MAX(CQ$17:CQ235)</f>
        <v>2.2616049847636823</v>
      </c>
      <c r="DC235" s="34">
        <f>MAX(CR$17:CR235)</f>
        <v>4.2817750378251338</v>
      </c>
      <c r="DE235" s="7">
        <f t="shared" si="343"/>
        <v>7.2706949787573014E-2</v>
      </c>
      <c r="DF235" s="7">
        <f t="shared" si="343"/>
        <v>0.42582191258515084</v>
      </c>
      <c r="DG235" s="7">
        <f t="shared" si="343"/>
        <v>0.2157624145620923</v>
      </c>
      <c r="DH235" s="9">
        <f t="shared" si="343"/>
        <v>4.2707371452499511E-3</v>
      </c>
      <c r="DI235" s="9">
        <f t="shared" si="343"/>
        <v>7.1345265697107044E-2</v>
      </c>
      <c r="DJ235" s="9">
        <f t="shared" si="339"/>
        <v>0.13676327816569778</v>
      </c>
      <c r="DK235" s="10">
        <f t="shared" si="339"/>
        <v>9.9631302733253532E-2</v>
      </c>
      <c r="DL235" s="10">
        <f t="shared" si="339"/>
        <v>9.9347011605261007E-2</v>
      </c>
      <c r="DM235" s="10">
        <f t="shared" si="339"/>
        <v>3.3404617485739925E-2</v>
      </c>
      <c r="DN235" s="13">
        <f t="shared" si="339"/>
        <v>2.5447990982683948E-2</v>
      </c>
      <c r="DP235" s="31">
        <f t="shared" si="358"/>
        <v>0.7264319171662289</v>
      </c>
      <c r="DQ235" s="31">
        <f t="shared" si="359"/>
        <v>0</v>
      </c>
      <c r="DR235" s="31">
        <f t="shared" si="360"/>
        <v>0.15170912368248066</v>
      </c>
      <c r="DS235" s="32">
        <f t="shared" si="361"/>
        <v>1</v>
      </c>
      <c r="DT235" s="32">
        <f t="shared" si="362"/>
        <v>0.69190282148136506</v>
      </c>
      <c r="DU235" s="32">
        <f t="shared" si="363"/>
        <v>0.46795668655963557</v>
      </c>
      <c r="DV235" s="33">
        <f t="shared" si="364"/>
        <v>0.73924598953947418</v>
      </c>
      <c r="DW235" s="33">
        <f t="shared" si="365"/>
        <v>1</v>
      </c>
      <c r="DX235" s="33">
        <f t="shared" si="366"/>
        <v>1</v>
      </c>
      <c r="DY235" s="34">
        <f t="shared" si="367"/>
        <v>1</v>
      </c>
      <c r="EA235" s="72">
        <f t="shared" ref="EA235:EJ235" si="397">STDEV(U223:U234)*SQRT(12)</f>
        <v>0.10429656004978631</v>
      </c>
      <c r="EB235" s="72">
        <f t="shared" si="397"/>
        <v>5.5237785946500674E-2</v>
      </c>
      <c r="EC235" s="72">
        <f t="shared" si="397"/>
        <v>0.18508573818366739</v>
      </c>
      <c r="ED235" s="74">
        <f t="shared" si="397"/>
        <v>4.0392686048255584E-2</v>
      </c>
      <c r="EE235" s="74">
        <f t="shared" si="397"/>
        <v>0.11015744176970922</v>
      </c>
      <c r="EF235" s="74">
        <f t="shared" si="397"/>
        <v>0.11627623276732445</v>
      </c>
      <c r="EG235" s="75">
        <f t="shared" si="397"/>
        <v>9.0348228736675112E-2</v>
      </c>
      <c r="EH235" s="75">
        <f t="shared" si="397"/>
        <v>4.4936177856237776E-2</v>
      </c>
      <c r="EI235" s="75">
        <f t="shared" si="397"/>
        <v>1.7403020475342645E-2</v>
      </c>
      <c r="EJ235" s="76">
        <f t="shared" si="397"/>
        <v>6.0680994622977602E-2</v>
      </c>
    </row>
    <row r="236" spans="1:140" x14ac:dyDescent="0.25">
      <c r="A236" s="3">
        <v>41029</v>
      </c>
      <c r="B236" s="4"/>
      <c r="C236" s="22">
        <v>0</v>
      </c>
      <c r="D236" s="22"/>
      <c r="E236" s="22">
        <v>-6.8999999999999999E-3</v>
      </c>
      <c r="F236" s="22">
        <v>-5.7999999999999996E-3</v>
      </c>
      <c r="G236" s="22">
        <v>-1.9E-3</v>
      </c>
      <c r="H236" s="22">
        <v>3.9399999999999998E-2</v>
      </c>
      <c r="J236" s="7">
        <v>-4.6799926357500004E-3</v>
      </c>
      <c r="K236" s="7">
        <v>-4.1385893658600001E-3</v>
      </c>
      <c r="L236" s="7">
        <v>-2.5322639732399999E-2</v>
      </c>
      <c r="M236" s="9">
        <v>-2.5215523259299998E-3</v>
      </c>
      <c r="N236" s="9">
        <v>4.2989748653999996E-3</v>
      </c>
      <c r="O236" s="9">
        <v>1.49233872511E-3</v>
      </c>
      <c r="P236" s="10">
        <v>-2.2993671464899999E-3</v>
      </c>
      <c r="Q236" s="10">
        <v>-2.3812004024299999E-3</v>
      </c>
      <c r="R236" s="10">
        <v>6.8698654936799998E-3</v>
      </c>
      <c r="S236" s="13">
        <v>-4.2301837438700002E-4</v>
      </c>
      <c r="T236" s="27"/>
      <c r="U236" s="7">
        <f t="shared" si="327"/>
        <v>-4.6799926357500004E-3</v>
      </c>
      <c r="V236" s="7">
        <f t="shared" si="327"/>
        <v>-4.1385893658600001E-3</v>
      </c>
      <c r="W236" s="7">
        <f t="shared" si="327"/>
        <v>-2.5322639732399999E-2</v>
      </c>
      <c r="X236" s="9">
        <f t="shared" si="327"/>
        <v>-2.5215523259299998E-3</v>
      </c>
      <c r="Y236" s="9">
        <f t="shared" si="327"/>
        <v>4.2989748653999996E-3</v>
      </c>
      <c r="Z236" s="9">
        <f t="shared" si="323"/>
        <v>1.49233872511E-3</v>
      </c>
      <c r="AA236" s="10">
        <f t="shared" si="323"/>
        <v>-2.2993671464899999E-3</v>
      </c>
      <c r="AB236" s="10">
        <f t="shared" si="323"/>
        <v>-2.3812004024299999E-3</v>
      </c>
      <c r="AC236" s="10">
        <f t="shared" si="323"/>
        <v>6.8698654936799998E-3</v>
      </c>
      <c r="AD236" s="13">
        <f t="shared" si="323"/>
        <v>-4.2301837438700002E-4</v>
      </c>
      <c r="AF236" s="7">
        <f t="shared" si="357"/>
        <v>-4.1681635263486339E-3</v>
      </c>
      <c r="AG236" s="7">
        <f t="shared" si="347"/>
        <v>-3.7173084139817958E-3</v>
      </c>
      <c r="AH236" s="7">
        <f t="shared" si="348"/>
        <v>-3.0838096413743084E-2</v>
      </c>
      <c r="AI236" s="9">
        <f t="shared" si="349"/>
        <v>-7.7645130840622838E-3</v>
      </c>
      <c r="AJ236" s="9">
        <f t="shared" si="350"/>
        <v>8.7524252251384473E-4</v>
      </c>
      <c r="AK236" s="9">
        <f t="shared" si="351"/>
        <v>3.8969044948120946E-3</v>
      </c>
      <c r="AL236" s="10">
        <f t="shared" si="352"/>
        <v>-3.9616811131814467E-3</v>
      </c>
      <c r="AM236" s="10">
        <f t="shared" si="353"/>
        <v>-3.8906279637505566E-3</v>
      </c>
      <c r="AN236" s="10">
        <f t="shared" si="354"/>
        <v>6.576859395976551E-3</v>
      </c>
      <c r="AO236" s="13">
        <f t="shared" si="355"/>
        <v>-1.4041924286733467E-3</v>
      </c>
      <c r="AQ236" s="31">
        <f t="shared" si="387"/>
        <v>5.0496423657164673</v>
      </c>
      <c r="AR236" s="31">
        <f t="shared" si="387"/>
        <v>2.3870718860565252</v>
      </c>
      <c r="AS236" s="31">
        <f t="shared" si="387"/>
        <v>0.44254309392061414</v>
      </c>
      <c r="AT236" s="32">
        <f t="shared" si="387"/>
        <v>7.7402855801124613</v>
      </c>
      <c r="AU236" s="32">
        <f t="shared" si="387"/>
        <v>2.7707202798145172</v>
      </c>
      <c r="AV236" s="32">
        <f t="shared" si="387"/>
        <v>3.6909084321560348</v>
      </c>
      <c r="AW236" s="33">
        <f t="shared" si="387"/>
        <v>4.9813240676056632</v>
      </c>
      <c r="AX236" s="33">
        <f t="shared" si="387"/>
        <v>3.729407839911139</v>
      </c>
      <c r="AY236" s="33">
        <f t="shared" si="387"/>
        <v>2.5239870192901868</v>
      </c>
      <c r="AZ236" s="34">
        <f t="shared" si="387"/>
        <v>4.5555817700931645</v>
      </c>
      <c r="BB236" s="31">
        <f>MAX(AQ$17:AQ236)</f>
        <v>5.3123622031238718</v>
      </c>
      <c r="BC236" s="31">
        <f>MAX(AR$17:AR236)</f>
        <v>3.819347326307017</v>
      </c>
      <c r="BD236" s="31">
        <f>MAX(AS$17:AS236)</f>
        <v>1.2376229712026849</v>
      </c>
      <c r="BE236" s="32">
        <f>MAX(AT$17:AT236)</f>
        <v>7.7931348847472472</v>
      </c>
      <c r="BF236" s="32">
        <f>MAX(AU$17:AU236)</f>
        <v>3.0238564223780058</v>
      </c>
      <c r="BG236" s="32">
        <f>MAX(AV$17:AV236)</f>
        <v>3.8754955776187181</v>
      </c>
      <c r="BH236" s="33">
        <f>MAX(AW$17:AW236)</f>
        <v>5.4367189810227181</v>
      </c>
      <c r="BI236" s="33">
        <f>MAX(AX$17:AX236)</f>
        <v>3.7383095040064869</v>
      </c>
      <c r="BJ236" s="33">
        <f>MAX(AY$17:AY236)</f>
        <v>2.5239870192901868</v>
      </c>
      <c r="BK236" s="34">
        <f>MAX(AZ$17:AZ236)</f>
        <v>4.6765176596628972</v>
      </c>
      <c r="BM236" s="7">
        <f t="shared" si="341"/>
        <v>4.9454428625539719E-2</v>
      </c>
      <c r="BN236" s="7">
        <f t="shared" si="341"/>
        <v>0.37500528699896479</v>
      </c>
      <c r="BO236" s="7">
        <f t="shared" si="341"/>
        <v>0.64242495152577528</v>
      </c>
      <c r="BP236" s="9">
        <f t="shared" si="341"/>
        <v>6.7815205839979551E-3</v>
      </c>
      <c r="BQ236" s="9">
        <f t="shared" si="341"/>
        <v>8.3713016494486384E-2</v>
      </c>
      <c r="BR236" s="9">
        <f t="shared" si="338"/>
        <v>4.7629301018607295E-2</v>
      </c>
      <c r="BS236" s="10">
        <f t="shared" si="338"/>
        <v>8.3762820003506822E-2</v>
      </c>
      <c r="BT236" s="10">
        <f t="shared" si="338"/>
        <v>2.3812004024299283E-3</v>
      </c>
      <c r="BU236" s="10">
        <f t="shared" si="338"/>
        <v>0</v>
      </c>
      <c r="BV236" s="13">
        <f t="shared" si="338"/>
        <v>2.5860244389294219E-2</v>
      </c>
      <c r="BX236" s="72">
        <f t="shared" si="345"/>
        <v>-3.3996960227117056E-3</v>
      </c>
      <c r="BY236" s="72">
        <f t="shared" si="345"/>
        <v>0</v>
      </c>
      <c r="BZ236" s="72">
        <f t="shared" si="345"/>
        <v>-3.8416754831295703E-3</v>
      </c>
      <c r="CA236" s="9">
        <f t="shared" si="345"/>
        <v>-2.5215523259299998E-3</v>
      </c>
      <c r="CB236" s="9">
        <f t="shared" si="345"/>
        <v>2.9744728388477314E-3</v>
      </c>
      <c r="CC236" s="9">
        <f t="shared" si="342"/>
        <v>6.9834988502710642E-4</v>
      </c>
      <c r="CD236" s="10">
        <f t="shared" si="342"/>
        <v>-1.699797941521557E-3</v>
      </c>
      <c r="CE236" s="10">
        <f t="shared" si="342"/>
        <v>-2.3812004024299999E-3</v>
      </c>
      <c r="CF236" s="10">
        <f t="shared" si="342"/>
        <v>6.8698654936799998E-3</v>
      </c>
      <c r="CG236" s="13">
        <f t="shared" si="342"/>
        <v>-4.2301837438700002E-4</v>
      </c>
      <c r="CI236" s="31">
        <f t="shared" si="388"/>
        <v>4.3743713019293908</v>
      </c>
      <c r="CJ236" s="31">
        <f t="shared" si="388"/>
        <v>2.1929855429919809</v>
      </c>
      <c r="CK236" s="31">
        <f t="shared" si="388"/>
        <v>1.0257396394972313</v>
      </c>
      <c r="CL236" s="32">
        <f t="shared" si="388"/>
        <v>6.4445501497670614</v>
      </c>
      <c r="CM236" s="32">
        <f t="shared" si="388"/>
        <v>2.2777225935702079</v>
      </c>
      <c r="CN236" s="32">
        <f t="shared" si="388"/>
        <v>4.2245736453385021</v>
      </c>
      <c r="CO236" s="33">
        <f t="shared" si="388"/>
        <v>4.2535421264851463</v>
      </c>
      <c r="CP236" s="33">
        <f t="shared" si="388"/>
        <v>2.8631369857044393</v>
      </c>
      <c r="CQ236" s="33">
        <f t="shared" si="388"/>
        <v>2.2010748524511472</v>
      </c>
      <c r="CR236" s="34">
        <f t="shared" si="388"/>
        <v>4.1710472889269976</v>
      </c>
      <c r="CT236" s="31">
        <f>MAX(CI$17:CI236)</f>
        <v>4.7334481422049572</v>
      </c>
      <c r="CU236" s="31">
        <f>MAX(CJ$17:CJ236)</f>
        <v>3.819347326307017</v>
      </c>
      <c r="CV236" s="31">
        <f>MAX(CK$17:CK236)</f>
        <v>1.3129890917897336</v>
      </c>
      <c r="CW236" s="32">
        <f>MAX(CL$17:CL236)</f>
        <v>6.4885524014377607</v>
      </c>
      <c r="CX236" s="32">
        <f>MAX(CM$17:CM236)</f>
        <v>2.4454380923891943</v>
      </c>
      <c r="CY236" s="32">
        <f>MAX(CN$17:CN236)</f>
        <v>4.8904609441356381</v>
      </c>
      <c r="CZ236" s="33">
        <f>MAX(CO$17:CO236)</f>
        <v>4.7322664729581527</v>
      </c>
      <c r="DA236" s="33">
        <f>MAX(CP$17:CP236)</f>
        <v>3.1865446500418209</v>
      </c>
      <c r="DB236" s="33">
        <f>MAX(CQ$17:CQ236)</f>
        <v>2.2616049847636823</v>
      </c>
      <c r="DC236" s="34">
        <f>MAX(CR$17:CR236)</f>
        <v>4.2817750378251338</v>
      </c>
      <c r="DE236" s="7">
        <f t="shared" si="343"/>
        <v>7.5859464282268349E-2</v>
      </c>
      <c r="DF236" s="7">
        <f t="shared" si="343"/>
        <v>0.42582191258515084</v>
      </c>
      <c r="DG236" s="7">
        <f t="shared" si="343"/>
        <v>0.21877520086701779</v>
      </c>
      <c r="DH236" s="9">
        <f t="shared" si="343"/>
        <v>6.7815205839979135E-3</v>
      </c>
      <c r="DI236" s="9">
        <f t="shared" si="343"/>
        <v>6.8583007413255861E-2</v>
      </c>
      <c r="DJ236" s="9">
        <f t="shared" si="339"/>
        <v>0.13616043690025378</v>
      </c>
      <c r="DK236" s="10">
        <f t="shared" si="339"/>
        <v>0.10116174759147799</v>
      </c>
      <c r="DL236" s="10">
        <f t="shared" si="339"/>
        <v>0.10149164686367633</v>
      </c>
      <c r="DM236" s="10">
        <f t="shared" si="339"/>
        <v>2.6764237221054758E-2</v>
      </c>
      <c r="DN236" s="13">
        <f t="shared" si="339"/>
        <v>2.5860244389293924E-2</v>
      </c>
      <c r="DP236" s="31">
        <f t="shared" si="358"/>
        <v>0.71538478355334845</v>
      </c>
      <c r="DQ236" s="31">
        <f t="shared" si="359"/>
        <v>0</v>
      </c>
      <c r="DR236" s="31">
        <f t="shared" si="360"/>
        <v>0.1465532773343079</v>
      </c>
      <c r="DS236" s="32">
        <f t="shared" si="361"/>
        <v>1</v>
      </c>
      <c r="DT236" s="32">
        <f t="shared" si="362"/>
        <v>0.6971719807751513</v>
      </c>
      <c r="DU236" s="32">
        <f t="shared" si="363"/>
        <v>0.47806625502388189</v>
      </c>
      <c r="DV236" s="33">
        <f t="shared" si="364"/>
        <v>0.72461392030314487</v>
      </c>
      <c r="DW236" s="33">
        <f t="shared" si="365"/>
        <v>1</v>
      </c>
      <c r="DX236" s="33">
        <f t="shared" si="366"/>
        <v>1</v>
      </c>
      <c r="DY236" s="34">
        <f t="shared" si="367"/>
        <v>1</v>
      </c>
      <c r="EA236" s="72">
        <f t="shared" ref="EA236:EJ236" si="398">STDEV(U224:U235)*SQRT(12)</f>
        <v>0.10443821789835278</v>
      </c>
      <c r="EB236" s="72">
        <f t="shared" si="398"/>
        <v>5.4702512054794414E-2</v>
      </c>
      <c r="EC236" s="72">
        <f t="shared" si="398"/>
        <v>0.18474464397384852</v>
      </c>
      <c r="ED236" s="74">
        <f t="shared" si="398"/>
        <v>4.1556848002258652E-2</v>
      </c>
      <c r="EE236" s="74">
        <f t="shared" si="398"/>
        <v>0.11064557907669732</v>
      </c>
      <c r="EF236" s="74">
        <f t="shared" si="398"/>
        <v>0.11423769639877047</v>
      </c>
      <c r="EG236" s="75">
        <f t="shared" si="398"/>
        <v>9.1468595361484495E-2</v>
      </c>
      <c r="EH236" s="75">
        <f t="shared" si="398"/>
        <v>4.4615107274841172E-2</v>
      </c>
      <c r="EI236" s="75">
        <f t="shared" si="398"/>
        <v>1.6162704428200225E-2</v>
      </c>
      <c r="EJ236" s="76">
        <f t="shared" si="398"/>
        <v>6.0665952092283176E-2</v>
      </c>
    </row>
    <row r="237" spans="1:140" x14ac:dyDescent="0.25">
      <c r="A237" s="3">
        <v>41060</v>
      </c>
      <c r="B237" s="4"/>
      <c r="C237" s="22">
        <v>1E-4</v>
      </c>
      <c r="D237" s="22"/>
      <c r="E237" s="22">
        <v>-6.59E-2</v>
      </c>
      <c r="F237" s="22">
        <v>-2.0000000000000001E-4</v>
      </c>
      <c r="G237" s="22">
        <v>1.9E-3</v>
      </c>
      <c r="H237" s="22">
        <v>6.6500000000000004E-2</v>
      </c>
      <c r="J237" s="7">
        <v>-4.5273925649700002E-2</v>
      </c>
      <c r="K237" s="7">
        <v>-3.18055522932E-2</v>
      </c>
      <c r="L237" s="7">
        <v>9.0336589406599999E-2</v>
      </c>
      <c r="M237" s="9">
        <v>1.9355221259500001E-3</v>
      </c>
      <c r="N237" s="9">
        <v>2.3829191326200001E-2</v>
      </c>
      <c r="O237" s="9">
        <v>-3.7888531003700002E-2</v>
      </c>
      <c r="P237" s="10">
        <v>-1.3255901416899999E-2</v>
      </c>
      <c r="Q237" s="10">
        <v>-8.3873607530000008E-3</v>
      </c>
      <c r="R237" s="10">
        <v>2.37691671937E-3</v>
      </c>
      <c r="S237" s="13">
        <v>-1.33186489526E-2</v>
      </c>
      <c r="T237" s="27"/>
      <c r="U237" s="7">
        <f t="shared" si="327"/>
        <v>-4.5373925649700005E-2</v>
      </c>
      <c r="V237" s="7">
        <f t="shared" si="327"/>
        <v>-3.1905552293200003E-2</v>
      </c>
      <c r="W237" s="7">
        <f t="shared" si="327"/>
        <v>9.0236589406599996E-2</v>
      </c>
      <c r="X237" s="9">
        <f t="shared" si="327"/>
        <v>1.83552212595E-3</v>
      </c>
      <c r="Y237" s="9">
        <f t="shared" si="327"/>
        <v>2.3729191326200001E-2</v>
      </c>
      <c r="Z237" s="9">
        <f t="shared" si="323"/>
        <v>-3.7988531003700005E-2</v>
      </c>
      <c r="AA237" s="10">
        <f t="shared" si="323"/>
        <v>-1.3355901416899999E-2</v>
      </c>
      <c r="AB237" s="10">
        <f t="shared" si="323"/>
        <v>-8.4873607530000002E-3</v>
      </c>
      <c r="AC237" s="10">
        <f t="shared" si="323"/>
        <v>2.2769167193700001E-3</v>
      </c>
      <c r="AD237" s="13">
        <f t="shared" si="323"/>
        <v>-1.3418648952599999E-2</v>
      </c>
      <c r="AF237" s="7">
        <f t="shared" si="357"/>
        <v>-1.774169928761098E-2</v>
      </c>
      <c r="AG237" s="7">
        <f t="shared" si="347"/>
        <v>-2.0190812504428945E-2</v>
      </c>
      <c r="AH237" s="7">
        <f t="shared" si="348"/>
        <v>3.4183785599416455E-2</v>
      </c>
      <c r="AI237" s="9">
        <f t="shared" si="349"/>
        <v>5.5230315608913953E-3</v>
      </c>
      <c r="AJ237" s="9">
        <f t="shared" si="350"/>
        <v>1.6110214888073657E-2</v>
      </c>
      <c r="AK237" s="9">
        <f t="shared" si="351"/>
        <v>-3.476566550539191E-3</v>
      </c>
      <c r="AL237" s="10">
        <f t="shared" si="352"/>
        <v>5.4094716277289061E-4</v>
      </c>
      <c r="AM237" s="10">
        <f t="shared" si="353"/>
        <v>2.52493875488655E-4</v>
      </c>
      <c r="AN237" s="10">
        <f t="shared" si="354"/>
        <v>9.5445958993172347E-3</v>
      </c>
      <c r="AO237" s="13">
        <f t="shared" si="355"/>
        <v>2.7916902431763414E-3</v>
      </c>
      <c r="AQ237" s="31">
        <f t="shared" si="387"/>
        <v>4.8210252326934446</v>
      </c>
      <c r="AR237" s="31">
        <f t="shared" si="387"/>
        <v>2.3111497463569268</v>
      </c>
      <c r="AS237" s="31">
        <f t="shared" si="387"/>
        <v>0.48252092769084703</v>
      </c>
      <c r="AT237" s="32">
        <f t="shared" si="387"/>
        <v>7.7552670741139407</v>
      </c>
      <c r="AU237" s="32">
        <f t="shared" si="387"/>
        <v>2.8367443034736</v>
      </c>
      <c r="AV237" s="32">
        <f t="shared" si="387"/>
        <v>3.5510653335924731</v>
      </c>
      <c r="AW237" s="33">
        <f t="shared" si="387"/>
        <v>4.9152921268398506</v>
      </c>
      <c r="AX237" s="33">
        <f t="shared" si="387"/>
        <v>3.6981279509627378</v>
      </c>
      <c r="AY237" s="33">
        <f t="shared" si="387"/>
        <v>2.5299863262358104</v>
      </c>
      <c r="AZ237" s="34">
        <f t="shared" si="387"/>
        <v>4.4949075757224293</v>
      </c>
      <c r="BB237" s="31">
        <f>MAX(AQ$17:AQ237)</f>
        <v>5.3123622031238718</v>
      </c>
      <c r="BC237" s="31">
        <f>MAX(AR$17:AR237)</f>
        <v>3.819347326307017</v>
      </c>
      <c r="BD237" s="31">
        <f>MAX(AS$17:AS237)</f>
        <v>1.2376229712026849</v>
      </c>
      <c r="BE237" s="32">
        <f>MAX(AT$17:AT237)</f>
        <v>7.7931348847472472</v>
      </c>
      <c r="BF237" s="32">
        <f>MAX(AU$17:AU237)</f>
        <v>3.0238564223780058</v>
      </c>
      <c r="BG237" s="32">
        <f>MAX(AV$17:AV237)</f>
        <v>3.8754955776187181</v>
      </c>
      <c r="BH237" s="33">
        <f>MAX(AW$17:AW237)</f>
        <v>5.4367189810227181</v>
      </c>
      <c r="BI237" s="33">
        <f>MAX(AX$17:AX237)</f>
        <v>3.7383095040064869</v>
      </c>
      <c r="BJ237" s="33">
        <f>MAX(AY$17:AY237)</f>
        <v>2.5299863262358104</v>
      </c>
      <c r="BK237" s="34">
        <f>MAX(AZ$17:AZ237)</f>
        <v>4.6765176596628972</v>
      </c>
      <c r="BM237" s="7">
        <f t="shared" si="341"/>
        <v>9.2489358150598666E-2</v>
      </c>
      <c r="BN237" s="7">
        <f t="shared" si="341"/>
        <v>0.39488358902629278</v>
      </c>
      <c r="BO237" s="7">
        <f t="shared" si="341"/>
        <v>0.61012284118971405</v>
      </c>
      <c r="BP237" s="9">
        <f t="shared" si="341"/>
        <v>4.8591242411858667E-3</v>
      </c>
      <c r="BQ237" s="9">
        <f t="shared" si="341"/>
        <v>6.1878638654826762E-2</v>
      </c>
      <c r="BR237" s="9">
        <f t="shared" si="338"/>
        <v>8.3713227773979243E-2</v>
      </c>
      <c r="BS237" s="10">
        <f t="shared" si="338"/>
        <v>9.5908369736038904E-2</v>
      </c>
      <c r="BT237" s="10">
        <f t="shared" si="338"/>
        <v>1.0748589168629552E-2</v>
      </c>
      <c r="BU237" s="10">
        <f t="shared" si="338"/>
        <v>0</v>
      </c>
      <c r="BV237" s="13">
        <f t="shared" si="338"/>
        <v>3.8834469825044814E-2</v>
      </c>
      <c r="BX237" s="72">
        <f t="shared" si="345"/>
        <v>-3.2359815979876361E-2</v>
      </c>
      <c r="BY237" s="72">
        <f t="shared" si="345"/>
        <v>1E-4</v>
      </c>
      <c r="BZ237" s="72">
        <f t="shared" si="345"/>
        <v>1.3324467913007518E-2</v>
      </c>
      <c r="CA237" s="9">
        <f t="shared" si="345"/>
        <v>1.9355221259500001E-3</v>
      </c>
      <c r="CB237" s="9">
        <f t="shared" si="345"/>
        <v>1.6643327319079394E-2</v>
      </c>
      <c r="CC237" s="9">
        <f t="shared" si="342"/>
        <v>-1.806103475079749E-2</v>
      </c>
      <c r="CD237" s="10">
        <f t="shared" si="342"/>
        <v>-9.5778720848822361E-3</v>
      </c>
      <c r="CE237" s="10">
        <f t="shared" si="342"/>
        <v>-8.3873607530000008E-3</v>
      </c>
      <c r="CF237" s="10">
        <f t="shared" si="342"/>
        <v>2.37691671937E-3</v>
      </c>
      <c r="CG237" s="13">
        <f t="shared" si="342"/>
        <v>-1.33186489526E-2</v>
      </c>
      <c r="CI237" s="31">
        <f t="shared" si="388"/>
        <v>4.2328174515713037</v>
      </c>
      <c r="CJ237" s="31">
        <f t="shared" si="388"/>
        <v>2.1932048415462799</v>
      </c>
      <c r="CK237" s="31">
        <f t="shared" si="388"/>
        <v>1.0394070744108121</v>
      </c>
      <c r="CL237" s="32">
        <f t="shared" si="388"/>
        <v>6.4570237191737299</v>
      </c>
      <c r="CM237" s="32">
        <f t="shared" si="388"/>
        <v>2.3156314762370593</v>
      </c>
      <c r="CN237" s="32">
        <f t="shared" si="388"/>
        <v>4.1482734739227407</v>
      </c>
      <c r="CO237" s="33">
        <f t="shared" si="388"/>
        <v>4.2128022440900139</v>
      </c>
      <c r="CP237" s="33">
        <f t="shared" si="388"/>
        <v>2.8391228229200793</v>
      </c>
      <c r="CQ237" s="33">
        <f t="shared" si="388"/>
        <v>2.2063066240685232</v>
      </c>
      <c r="CR237" s="34">
        <f t="shared" si="388"/>
        <v>4.1154945743210849</v>
      </c>
      <c r="CT237" s="31">
        <f>MAX(CI$17:CI237)</f>
        <v>4.7334481422049572</v>
      </c>
      <c r="CU237" s="31">
        <f>MAX(CJ$17:CJ237)</f>
        <v>3.819347326307017</v>
      </c>
      <c r="CV237" s="31">
        <f>MAX(CK$17:CK237)</f>
        <v>1.3129890917897336</v>
      </c>
      <c r="CW237" s="32">
        <f>MAX(CL$17:CL237)</f>
        <v>6.4885524014377607</v>
      </c>
      <c r="CX237" s="32">
        <f>MAX(CM$17:CM237)</f>
        <v>2.4454380923891943</v>
      </c>
      <c r="CY237" s="32">
        <f>MAX(CN$17:CN237)</f>
        <v>4.8904609441356381</v>
      </c>
      <c r="CZ237" s="33">
        <f>MAX(CO$17:CO237)</f>
        <v>4.7322664729581527</v>
      </c>
      <c r="DA237" s="33">
        <f>MAX(CP$17:CP237)</f>
        <v>3.1865446500418209</v>
      </c>
      <c r="DB237" s="33">
        <f>MAX(CQ$17:CQ237)</f>
        <v>2.2616049847636823</v>
      </c>
      <c r="DC237" s="34">
        <f>MAX(CR$17:CR237)</f>
        <v>4.2817750378251338</v>
      </c>
      <c r="DE237" s="7">
        <f t="shared" si="343"/>
        <v>0.10576448195763846</v>
      </c>
      <c r="DF237" s="7">
        <f t="shared" si="343"/>
        <v>0.42576449477640937</v>
      </c>
      <c r="DG237" s="7">
        <f t="shared" si="343"/>
        <v>0.20836579609812458</v>
      </c>
      <c r="DH237" s="9">
        <f t="shared" si="343"/>
        <v>4.8591242411858415E-3</v>
      </c>
      <c r="DI237" s="9">
        <f t="shared" si="343"/>
        <v>5.3081129535082129E-2</v>
      </c>
      <c r="DJ237" s="9">
        <f t="shared" si="339"/>
        <v>0.15176227326851191</v>
      </c>
      <c r="DK237" s="10">
        <f t="shared" si="339"/>
        <v>0.10977070539804583</v>
      </c>
      <c r="DL237" s="10">
        <f t="shared" si="339"/>
        <v>0.10902776056101454</v>
      </c>
      <c r="DM237" s="10">
        <f t="shared" si="339"/>
        <v>2.4450936864616669E-2</v>
      </c>
      <c r="DN237" s="13">
        <f t="shared" si="339"/>
        <v>3.8834469825044494E-2</v>
      </c>
      <c r="DP237" s="31">
        <f t="shared" si="358"/>
        <v>0.63252114617692401</v>
      </c>
      <c r="DQ237" s="31">
        <f t="shared" si="359"/>
        <v>0</v>
      </c>
      <c r="DR237" s="31">
        <f t="shared" si="360"/>
        <v>0.16551214535899988</v>
      </c>
      <c r="DS237" s="32">
        <f t="shared" si="361"/>
        <v>1</v>
      </c>
      <c r="DT237" s="32">
        <f t="shared" si="362"/>
        <v>0.89008775127174877</v>
      </c>
      <c r="DU237" s="32">
        <f t="shared" si="363"/>
        <v>0.44485937512661633</v>
      </c>
      <c r="DV237" s="33">
        <f t="shared" si="364"/>
        <v>0.70716403776964176</v>
      </c>
      <c r="DW237" s="33">
        <f t="shared" si="365"/>
        <v>1</v>
      </c>
      <c r="DX237" s="33">
        <f t="shared" si="366"/>
        <v>1</v>
      </c>
      <c r="DY237" s="34">
        <f t="shared" si="367"/>
        <v>1</v>
      </c>
      <c r="EA237" s="72">
        <f t="shared" ref="EA237:EJ237" si="399">STDEV(U225:U236)*SQRT(12)</f>
        <v>0.10236048719022138</v>
      </c>
      <c r="EB237" s="72">
        <f t="shared" si="399"/>
        <v>4.2557173455900994E-2</v>
      </c>
      <c r="EC237" s="72">
        <f t="shared" si="399"/>
        <v>0.18454678699080479</v>
      </c>
      <c r="ED237" s="74">
        <f t="shared" si="399"/>
        <v>3.690647889381702E-2</v>
      </c>
      <c r="EE237" s="74">
        <f t="shared" si="399"/>
        <v>9.2469860457437131E-2</v>
      </c>
      <c r="EF237" s="74">
        <f t="shared" si="399"/>
        <v>0.11107459646792615</v>
      </c>
      <c r="EG237" s="75">
        <f t="shared" si="399"/>
        <v>8.9667688797226058E-2</v>
      </c>
      <c r="EH237" s="75">
        <f t="shared" si="399"/>
        <v>4.4764761695200675E-2</v>
      </c>
      <c r="EI237" s="75">
        <f t="shared" si="399"/>
        <v>1.5541753032188417E-2</v>
      </c>
      <c r="EJ237" s="76">
        <f t="shared" si="399"/>
        <v>5.7220416480638844E-2</v>
      </c>
    </row>
    <row r="238" spans="1:140" x14ac:dyDescent="0.25">
      <c r="A238" s="3">
        <v>41089</v>
      </c>
      <c r="B238" s="4"/>
      <c r="C238" s="22">
        <v>0</v>
      </c>
      <c r="D238" s="22"/>
      <c r="E238" s="22">
        <v>3.85E-2</v>
      </c>
      <c r="F238" s="22">
        <v>8.5000000000000006E-3</v>
      </c>
      <c r="G238" s="22">
        <v>3.7000000000000002E-3</v>
      </c>
      <c r="H238" s="22">
        <v>-9.5999999999999992E-3</v>
      </c>
      <c r="J238" s="7">
        <v>3.4382943875900002E-3</v>
      </c>
      <c r="K238" s="7">
        <v>9.2488328984200001E-3</v>
      </c>
      <c r="L238" s="7">
        <v>-2.7230507083699999E-2</v>
      </c>
      <c r="M238" s="9">
        <v>-1.37258320825E-2</v>
      </c>
      <c r="N238" s="9">
        <v>-3.5611914609799997E-2</v>
      </c>
      <c r="O238" s="9">
        <v>-1.3551205710699999E-3</v>
      </c>
      <c r="P238" s="10">
        <v>-1.81406762848E-3</v>
      </c>
      <c r="Q238" s="10">
        <v>3.2758431127600002E-3</v>
      </c>
      <c r="R238" s="10">
        <v>7.5627011082599997E-3</v>
      </c>
      <c r="S238" s="13">
        <v>-4.0171808282199999E-3</v>
      </c>
      <c r="T238" s="27"/>
      <c r="U238" s="7">
        <f t="shared" si="327"/>
        <v>3.4382943875900002E-3</v>
      </c>
      <c r="V238" s="7">
        <f t="shared" si="327"/>
        <v>9.2488328984200001E-3</v>
      </c>
      <c r="W238" s="7">
        <f t="shared" si="327"/>
        <v>-2.7230507083699999E-2</v>
      </c>
      <c r="X238" s="9">
        <f t="shared" si="327"/>
        <v>-1.37258320825E-2</v>
      </c>
      <c r="Y238" s="9">
        <f t="shared" si="327"/>
        <v>-3.5611914609799997E-2</v>
      </c>
      <c r="Z238" s="9">
        <f t="shared" si="323"/>
        <v>-1.3551205710699999E-3</v>
      </c>
      <c r="AA238" s="10">
        <f t="shared" si="323"/>
        <v>-1.81406762848E-3</v>
      </c>
      <c r="AB238" s="10">
        <f t="shared" si="323"/>
        <v>3.2758431127600002E-3</v>
      </c>
      <c r="AC238" s="10">
        <f t="shared" si="323"/>
        <v>7.5627011082599997E-3</v>
      </c>
      <c r="AD238" s="13">
        <f t="shared" si="323"/>
        <v>-4.0171808282199999E-3</v>
      </c>
      <c r="AF238" s="7">
        <f t="shared" si="357"/>
        <v>-1.6918792355076765E-2</v>
      </c>
      <c r="AG238" s="7">
        <f t="shared" si="347"/>
        <v>9.798929825874346E-4</v>
      </c>
      <c r="AH238" s="7">
        <f t="shared" si="348"/>
        <v>6.1420965656883916E-3</v>
      </c>
      <c r="AI238" s="9">
        <f t="shared" si="349"/>
        <v>-2.584071397225169E-2</v>
      </c>
      <c r="AJ238" s="9">
        <f t="shared" si="350"/>
        <v>-3.5807442174314891E-2</v>
      </c>
      <c r="AK238" s="9">
        <f t="shared" si="351"/>
        <v>-2.3656925991690371E-2</v>
      </c>
      <c r="AL238" s="10">
        <f t="shared" si="352"/>
        <v>-1.5449025317289087E-2</v>
      </c>
      <c r="AM238" s="10">
        <f t="shared" si="353"/>
        <v>-6.1203202352951049E-3</v>
      </c>
      <c r="AN238" s="10">
        <f t="shared" si="354"/>
        <v>1.4518117630083986E-3</v>
      </c>
      <c r="AO238" s="13">
        <f t="shared" si="355"/>
        <v>-1.8227078637639331E-2</v>
      </c>
      <c r="AQ238" s="31">
        <f t="shared" si="387"/>
        <v>4.8376013366934441</v>
      </c>
      <c r="AR238" s="31">
        <f t="shared" si="387"/>
        <v>2.3325251841642078</v>
      </c>
      <c r="AS238" s="31">
        <f t="shared" si="387"/>
        <v>0.46938163815132794</v>
      </c>
      <c r="AT238" s="32">
        <f t="shared" si="387"/>
        <v>7.6488195804997119</v>
      </c>
      <c r="AU238" s="32">
        <f t="shared" si="387"/>
        <v>2.7357224075684616</v>
      </c>
      <c r="AV238" s="32">
        <f t="shared" si="387"/>
        <v>3.5462532119097085</v>
      </c>
      <c r="AW238" s="33">
        <f t="shared" si="387"/>
        <v>4.9063754545080274</v>
      </c>
      <c r="AX238" s="33">
        <f t="shared" si="387"/>
        <v>3.7102424379410044</v>
      </c>
      <c r="AY238" s="33">
        <f t="shared" si="387"/>
        <v>2.5491198566291167</v>
      </c>
      <c r="AZ238" s="34">
        <f t="shared" si="387"/>
        <v>4.4768507191846165</v>
      </c>
      <c r="BB238" s="31">
        <f>MAX(AQ$17:AQ238)</f>
        <v>5.3123622031238718</v>
      </c>
      <c r="BC238" s="31">
        <f>MAX(AR$17:AR238)</f>
        <v>3.819347326307017</v>
      </c>
      <c r="BD238" s="31">
        <f>MAX(AS$17:AS238)</f>
        <v>1.2376229712026849</v>
      </c>
      <c r="BE238" s="32">
        <f>MAX(AT$17:AT238)</f>
        <v>7.7931348847472472</v>
      </c>
      <c r="BF238" s="32">
        <f>MAX(AU$17:AU238)</f>
        <v>3.0238564223780058</v>
      </c>
      <c r="BG238" s="32">
        <f>MAX(AV$17:AV238)</f>
        <v>3.8754955776187181</v>
      </c>
      <c r="BH238" s="33">
        <f>MAX(AW$17:AW238)</f>
        <v>5.4367189810227181</v>
      </c>
      <c r="BI238" s="33">
        <f>MAX(AX$17:AX238)</f>
        <v>3.7383095040064869</v>
      </c>
      <c r="BJ238" s="33">
        <f>MAX(AY$17:AY238)</f>
        <v>2.5491198566291167</v>
      </c>
      <c r="BK238" s="34">
        <f>MAX(AZ$17:AZ238)</f>
        <v>4.6765176596628972</v>
      </c>
      <c r="BM238" s="7">
        <f t="shared" si="341"/>
        <v>8.9369069404049706E-2</v>
      </c>
      <c r="BN238" s="7">
        <f t="shared" si="341"/>
        <v>0.38928696845710531</v>
      </c>
      <c r="BO238" s="7">
        <f t="shared" si="341"/>
        <v>0.62073939392447042</v>
      </c>
      <c r="BP238" s="9">
        <f t="shared" si="341"/>
        <v>1.8518260800283314E-2</v>
      </c>
      <c r="BQ238" s="9">
        <f t="shared" si="341"/>
        <v>9.5286936468680375E-2</v>
      </c>
      <c r="BR238" s="9">
        <f t="shared" si="338"/>
        <v>8.4954906828022009E-2</v>
      </c>
      <c r="BS238" s="10">
        <f t="shared" si="338"/>
        <v>9.754845309568054E-2</v>
      </c>
      <c r="BT238" s="10">
        <f t="shared" si="338"/>
        <v>7.5079567476694885E-3</v>
      </c>
      <c r="BU238" s="10">
        <f t="shared" si="338"/>
        <v>0</v>
      </c>
      <c r="BV238" s="13">
        <f t="shared" si="338"/>
        <v>4.2695645565609501E-2</v>
      </c>
      <c r="BX238" s="72">
        <f t="shared" si="345"/>
        <v>2.1747939069321118E-3</v>
      </c>
      <c r="BY238" s="72">
        <f t="shared" si="345"/>
        <v>0</v>
      </c>
      <c r="BZ238" s="72">
        <f t="shared" si="345"/>
        <v>-4.50697964663663E-3</v>
      </c>
      <c r="CA238" s="9">
        <f t="shared" si="345"/>
        <v>-1.37258320825E-2</v>
      </c>
      <c r="CB238" s="9">
        <f t="shared" si="345"/>
        <v>-3.1697728993518415E-2</v>
      </c>
      <c r="CC238" s="9">
        <f t="shared" si="342"/>
        <v>-6.0283809046742366E-4</v>
      </c>
      <c r="CD238" s="10">
        <f t="shared" si="342"/>
        <v>-1.2828433889431152E-3</v>
      </c>
      <c r="CE238" s="10">
        <f t="shared" si="342"/>
        <v>3.2758431127600002E-3</v>
      </c>
      <c r="CF238" s="10">
        <f t="shared" si="342"/>
        <v>7.5627011082599997E-3</v>
      </c>
      <c r="CG238" s="13">
        <f t="shared" si="342"/>
        <v>-4.0171808282199999E-3</v>
      </c>
      <c r="CI238" s="31">
        <f t="shared" si="388"/>
        <v>4.2420229571741368</v>
      </c>
      <c r="CJ238" s="31">
        <f t="shared" si="388"/>
        <v>2.1932048415462799</v>
      </c>
      <c r="CK238" s="31">
        <f t="shared" si="388"/>
        <v>1.0347224878818726</v>
      </c>
      <c r="CL238" s="32">
        <f t="shared" si="388"/>
        <v>6.3683956958516319</v>
      </c>
      <c r="CM238" s="32">
        <f t="shared" si="388"/>
        <v>2.2422312172544361</v>
      </c>
      <c r="CN238" s="32">
        <f t="shared" si="388"/>
        <v>4.145772736662984</v>
      </c>
      <c r="CO238" s="33">
        <f t="shared" si="388"/>
        <v>4.2073978785822579</v>
      </c>
      <c r="CP238" s="33">
        <f t="shared" si="388"/>
        <v>2.8484233438658215</v>
      </c>
      <c r="CQ238" s="33">
        <f t="shared" si="388"/>
        <v>2.2229922616195275</v>
      </c>
      <c r="CR238" s="34">
        <f t="shared" si="388"/>
        <v>4.0989618884184784</v>
      </c>
      <c r="CT238" s="31">
        <f>MAX(CI$17:CI238)</f>
        <v>4.7334481422049572</v>
      </c>
      <c r="CU238" s="31">
        <f>MAX(CJ$17:CJ238)</f>
        <v>3.819347326307017</v>
      </c>
      <c r="CV238" s="31">
        <f>MAX(CK$17:CK238)</f>
        <v>1.3129890917897336</v>
      </c>
      <c r="CW238" s="32">
        <f>MAX(CL$17:CL238)</f>
        <v>6.4885524014377607</v>
      </c>
      <c r="CX238" s="32">
        <f>MAX(CM$17:CM238)</f>
        <v>2.4454380923891943</v>
      </c>
      <c r="CY238" s="32">
        <f>MAX(CN$17:CN238)</f>
        <v>4.8904609441356381</v>
      </c>
      <c r="CZ238" s="33">
        <f>MAX(CO$17:CO238)</f>
        <v>4.7322664729581527</v>
      </c>
      <c r="DA238" s="33">
        <f>MAX(CP$17:CP238)</f>
        <v>3.1865446500418209</v>
      </c>
      <c r="DB238" s="33">
        <f>MAX(CQ$17:CQ238)</f>
        <v>2.2616049847636823</v>
      </c>
      <c r="DC238" s="34">
        <f>MAX(CR$17:CR238)</f>
        <v>4.2817750378251338</v>
      </c>
      <c r="DE238" s="7">
        <f t="shared" si="343"/>
        <v>0.10381970400163767</v>
      </c>
      <c r="DF238" s="7">
        <f t="shared" si="343"/>
        <v>0.42576449477640937</v>
      </c>
      <c r="DG238" s="7">
        <f t="shared" si="343"/>
        <v>0.21193367534269164</v>
      </c>
      <c r="DH238" s="9">
        <f t="shared" si="343"/>
        <v>1.8518260800283275E-2</v>
      </c>
      <c r="DI238" s="9">
        <f t="shared" si="343"/>
        <v>8.3096307269927658E-2</v>
      </c>
      <c r="DJ238" s="9">
        <f t="shared" si="339"/>
        <v>0.15227362327995725</v>
      </c>
      <c r="DK238" s="10">
        <f t="shared" si="339"/>
        <v>0.11091273016326954</v>
      </c>
      <c r="DL238" s="10">
        <f t="shared" si="339"/>
        <v>0.10610907528678808</v>
      </c>
      <c r="DM238" s="10">
        <f t="shared" si="339"/>
        <v>1.7073150883680759E-2</v>
      </c>
      <c r="DN238" s="13">
        <f t="shared" si="339"/>
        <v>4.2695645565609328E-2</v>
      </c>
      <c r="DP238" s="31">
        <f t="shared" si="358"/>
        <v>0.59440414361140359</v>
      </c>
      <c r="DQ238" s="31">
        <f t="shared" si="359"/>
        <v>0</v>
      </c>
      <c r="DR238" s="31">
        <f t="shared" si="360"/>
        <v>0.14273497781376074</v>
      </c>
      <c r="DS238" s="32">
        <f t="shared" si="361"/>
        <v>1</v>
      </c>
      <c r="DT238" s="32">
        <f t="shared" si="362"/>
        <v>0.82814899540121811</v>
      </c>
      <c r="DU238" s="32">
        <f t="shared" si="363"/>
        <v>0.42378026900528709</v>
      </c>
      <c r="DV238" s="33">
        <f t="shared" si="364"/>
        <v>0.70122212956877006</v>
      </c>
      <c r="DW238" s="33">
        <f t="shared" si="365"/>
        <v>1</v>
      </c>
      <c r="DX238" s="33">
        <f t="shared" si="366"/>
        <v>1</v>
      </c>
      <c r="DY238" s="34">
        <f t="shared" si="367"/>
        <v>1</v>
      </c>
      <c r="EA238" s="72">
        <f t="shared" ref="EA238:EJ238" si="400">STDEV(U226:U237)*SQRT(12)</f>
        <v>0.11001510117702944</v>
      </c>
      <c r="EB238" s="72">
        <f t="shared" si="400"/>
        <v>5.2068175239591057E-2</v>
      </c>
      <c r="EC238" s="72">
        <f t="shared" si="400"/>
        <v>0.20566396549792315</v>
      </c>
      <c r="ED238" s="74">
        <f t="shared" si="400"/>
        <v>3.5362368789920336E-2</v>
      </c>
      <c r="EE238" s="74">
        <f t="shared" si="400"/>
        <v>8.7304617057460676E-2</v>
      </c>
      <c r="EF238" s="74">
        <f t="shared" si="400"/>
        <v>0.11619730595039392</v>
      </c>
      <c r="EG238" s="75">
        <f t="shared" si="400"/>
        <v>8.9884627549244298E-2</v>
      </c>
      <c r="EH238" s="75">
        <f t="shared" si="400"/>
        <v>4.5775831550774367E-2</v>
      </c>
      <c r="EI238" s="75">
        <f t="shared" si="400"/>
        <v>1.5523184396780286E-2</v>
      </c>
      <c r="EJ238" s="76">
        <f t="shared" si="400"/>
        <v>5.7895357934455161E-2</v>
      </c>
    </row>
    <row r="239" spans="1:140" x14ac:dyDescent="0.25">
      <c r="B239" s="4"/>
      <c r="E239" s="5"/>
      <c r="F239" s="5"/>
      <c r="J239" s="7"/>
      <c r="K239" s="7"/>
      <c r="L239" s="7"/>
      <c r="M239" s="9"/>
      <c r="N239" s="9"/>
      <c r="O239" s="9"/>
      <c r="P239" s="10"/>
      <c r="Q239" s="10"/>
      <c r="R239" s="10"/>
      <c r="S239" s="13"/>
      <c r="T239" s="27"/>
      <c r="BX239" s="7"/>
      <c r="BY239" s="7"/>
      <c r="BZ239" s="7"/>
      <c r="CA239" s="9"/>
      <c r="CB239" s="9"/>
      <c r="CC239" s="9"/>
      <c r="CD239" s="10"/>
      <c r="CE239" s="10"/>
      <c r="CF239" s="10"/>
      <c r="CG239" s="13"/>
    </row>
  </sheetData>
  <mergeCells count="15">
    <mergeCell ref="DE15:DN15"/>
    <mergeCell ref="DP15:DY15"/>
    <mergeCell ref="EA15:EJ15"/>
    <mergeCell ref="AQ15:AZ15"/>
    <mergeCell ref="BB15:BK15"/>
    <mergeCell ref="BM15:BV15"/>
    <mergeCell ref="BX15:CG15"/>
    <mergeCell ref="CI15:CR15"/>
    <mergeCell ref="CT15:DC15"/>
    <mergeCell ref="AF15:AO15"/>
    <mergeCell ref="J1:S1"/>
    <mergeCell ref="U1:AD1"/>
    <mergeCell ref="E15:H15"/>
    <mergeCell ref="J15:S15"/>
    <mergeCell ref="U15:AD15"/>
  </mergeCells>
  <conditionalFormatting sqref="BX11:CG1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BX10:CG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opt</vt:lpstr>
      <vt:lpstr>Drawdown control</vt:lpstr>
    </vt:vector>
  </TitlesOfParts>
  <Company>AQR Capital Management,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pedersenl</cp:lastModifiedBy>
  <dcterms:created xsi:type="dcterms:W3CDTF">2012-08-31T12:40:37Z</dcterms:created>
  <dcterms:modified xsi:type="dcterms:W3CDTF">2014-12-01T09:06:49Z</dcterms:modified>
</cp:coreProperties>
</file>