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COMPSCI 1032A\Assignment 6\"/>
    </mc:Choice>
  </mc:AlternateContent>
  <xr:revisionPtr revIDLastSave="0" documentId="13_ncr:1_{4381B068-35CD-4929-BECA-696EBEE4B67C}" xr6:coauthVersionLast="41" xr6:coauthVersionMax="41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I10" i="1"/>
  <c r="I4" i="1"/>
  <c r="I5" i="1"/>
  <c r="I6" i="1"/>
  <c r="I9" i="1"/>
  <c r="I11" i="1"/>
  <c r="I7" i="1"/>
  <c r="E10" i="1"/>
  <c r="I8" i="1"/>
  <c r="D10" i="1"/>
  <c r="D4" i="1"/>
  <c r="E4" i="1" s="1"/>
  <c r="J4" i="1" s="1"/>
  <c r="D5" i="1"/>
  <c r="E5" i="1" s="1"/>
  <c r="D6" i="1"/>
  <c r="E6" i="1" s="1"/>
  <c r="E9" i="1"/>
  <c r="D11" i="1"/>
  <c r="E11" i="1" s="1"/>
  <c r="D7" i="1"/>
  <c r="E7" i="1" s="1"/>
  <c r="J7" i="1" s="1"/>
  <c r="D8" i="1"/>
  <c r="E8" i="1" s="1"/>
  <c r="C12" i="1"/>
  <c r="B12" i="1"/>
  <c r="D12" i="1" s="1"/>
  <c r="E12" i="1" s="1"/>
  <c r="J10" i="1" l="1"/>
  <c r="I12" i="1"/>
  <c r="J12" i="1" s="1"/>
  <c r="F8" i="1"/>
  <c r="G8" i="1" s="1"/>
  <c r="J8" i="1"/>
  <c r="J6" i="1"/>
  <c r="F6" i="1"/>
  <c r="G6" i="1" s="1"/>
  <c r="F12" i="1"/>
  <c r="G12" i="1" s="1"/>
  <c r="F11" i="1"/>
  <c r="G11" i="1" s="1"/>
  <c r="J11" i="1"/>
  <c r="J5" i="1"/>
  <c r="F5" i="1"/>
  <c r="G5" i="1" s="1"/>
  <c r="J9" i="1"/>
  <c r="F9" i="1"/>
  <c r="G9" i="1" s="1"/>
  <c r="F10" i="1"/>
  <c r="G10" i="1" s="1"/>
  <c r="F7" i="1"/>
  <c r="G7" i="1"/>
  <c r="F4" i="1"/>
  <c r="G4" i="1" s="1"/>
</calcChain>
</file>

<file path=xl/sharedStrings.xml><?xml version="1.0" encoding="utf-8"?>
<sst xmlns="http://schemas.openxmlformats.org/spreadsheetml/2006/main" count="30" uniqueCount="26">
  <si>
    <t>Locations</t>
  </si>
  <si>
    <t>Premium Rooms</t>
  </si>
  <si>
    <t>Base Rooms</t>
  </si>
  <si>
    <t>Total Rooms</t>
  </si>
  <si>
    <t>Total Collected</t>
  </si>
  <si>
    <t>Total Costs (Maint : Room)</t>
  </si>
  <si>
    <t>Profit/Loss</t>
  </si>
  <si>
    <t>Halifax</t>
  </si>
  <si>
    <t>Vancover</t>
  </si>
  <si>
    <t>Totals</t>
  </si>
  <si>
    <t>Prepared By:</t>
  </si>
  <si>
    <t>Date:</t>
  </si>
  <si>
    <t>Rates: (per Accommodation Type</t>
  </si>
  <si>
    <t>AddTax Rate (Percentage)</t>
  </si>
  <si>
    <t>Maintainance Cost: (per Type</t>
  </si>
  <si>
    <t>London</t>
  </si>
  <si>
    <t>Rochester</t>
  </si>
  <si>
    <t>Burbank</t>
  </si>
  <si>
    <t>Calgary</t>
  </si>
  <si>
    <t>New York</t>
  </si>
  <si>
    <t>Honalee</t>
  </si>
  <si>
    <t>Crepitus Bed and Breakfast</t>
  </si>
  <si>
    <t>Rental Revenue</t>
    <phoneticPr fontId="5" type="noConversion"/>
  </si>
  <si>
    <t>Tax on Revenue</t>
    <phoneticPr fontId="5" type="noConversion"/>
  </si>
  <si>
    <t>Yulun Feng</t>
    <phoneticPr fontId="5" type="noConversion"/>
  </si>
  <si>
    <t>November  27,2019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</si>
</sst>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,##0.00;\-\$#,##0.00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0" xfId="1" applyFont="1" applyBorder="1"/>
    <xf numFmtId="0" fontId="3" fillId="0" borderId="0" xfId="1" applyFont="1" applyBorder="1"/>
    <xf numFmtId="0" fontId="2" fillId="0" borderId="0" xfId="1" applyBorder="1"/>
    <xf numFmtId="14" fontId="3" fillId="0" borderId="0" xfId="1" applyNumberFormat="1" applyFont="1"/>
    <xf numFmtId="176" fontId="3" fillId="0" borderId="0" xfId="1" applyNumberFormat="1" applyFont="1"/>
    <xf numFmtId="176" fontId="2" fillId="0" borderId="0" xfId="1" applyNumberFormat="1"/>
    <xf numFmtId="0" fontId="6" fillId="2" borderId="0" xfId="1" applyFont="1" applyFill="1" applyAlignment="1">
      <alignment horizontal="center"/>
    </xf>
    <xf numFmtId="0" fontId="6" fillId="2" borderId="0" xfId="1" applyFont="1" applyFill="1"/>
  </cellXfs>
  <cellStyles count="3">
    <cellStyle name="Normal 2" xfId="1" xr:uid="{00000000-0005-0000-0000-000001000000}"/>
    <cellStyle name="Normal 3" xfId="2" xr:uid="{00000000-0005-0000-0000-000002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E4" sqref="E4"/>
    </sheetView>
  </sheetViews>
  <sheetFormatPr defaultRowHeight="14" x14ac:dyDescent="0.25"/>
  <cols>
    <col min="1" max="1" width="12.54296875" customWidth="1"/>
    <col min="2" max="2" width="18.36328125" customWidth="1"/>
    <col min="3" max="3" width="14.26953125" customWidth="1"/>
    <col min="4" max="4" width="15.36328125" customWidth="1"/>
    <col min="5" max="5" width="17.7265625" customWidth="1"/>
    <col min="6" max="6" width="19.54296875" customWidth="1"/>
    <col min="7" max="7" width="17.1796875" customWidth="1"/>
    <col min="8" max="8" width="1.54296875" customWidth="1"/>
    <col min="9" max="9" width="29.6328125" customWidth="1"/>
    <col min="10" max="10" width="14.6328125" customWidth="1"/>
  </cols>
  <sheetData>
    <row r="1" spans="1:10" ht="15" x14ac:dyDescent="0.25">
      <c r="A1" s="2" t="s">
        <v>21</v>
      </c>
      <c r="B1" s="1"/>
      <c r="C1" s="1"/>
      <c r="D1" s="1"/>
      <c r="E1" s="1"/>
      <c r="F1" s="1"/>
      <c r="G1" s="1"/>
      <c r="H1" s="1"/>
      <c r="I1" s="1"/>
      <c r="J1" s="1"/>
    </row>
    <row r="3" spans="1:10" ht="15.5" x14ac:dyDescent="0.35">
      <c r="A3" s="10" t="s">
        <v>0</v>
      </c>
      <c r="B3" s="10" t="s">
        <v>1</v>
      </c>
      <c r="C3" s="10" t="s">
        <v>2</v>
      </c>
      <c r="D3" s="10" t="s">
        <v>3</v>
      </c>
      <c r="E3" s="10" t="s">
        <v>22</v>
      </c>
      <c r="F3" s="10" t="s">
        <v>23</v>
      </c>
      <c r="G3" s="10" t="s">
        <v>4</v>
      </c>
      <c r="H3" s="11"/>
      <c r="I3" s="10" t="s">
        <v>5</v>
      </c>
      <c r="J3" s="10" t="s">
        <v>6</v>
      </c>
    </row>
    <row r="4" spans="1:10" x14ac:dyDescent="0.25">
      <c r="A4" s="1" t="s">
        <v>17</v>
      </c>
      <c r="B4" s="1">
        <v>124</v>
      </c>
      <c r="C4" s="1">
        <v>98</v>
      </c>
      <c r="D4" s="1">
        <f>SUM(B4:C4)</f>
        <v>222</v>
      </c>
      <c r="E4" s="8">
        <f>D4*6252+C4*1525</f>
        <v>1537394</v>
      </c>
      <c r="F4" s="9">
        <f>E4*0.13</f>
        <v>199861.22</v>
      </c>
      <c r="G4" s="9">
        <f>E4+F4</f>
        <v>1737255.22</v>
      </c>
      <c r="H4" s="1"/>
      <c r="I4" s="9">
        <f>B4*5500+C4*650</f>
        <v>745700</v>
      </c>
      <c r="J4" s="9">
        <f>E4-I4</f>
        <v>791694</v>
      </c>
    </row>
    <row r="5" spans="1:10" x14ac:dyDescent="0.25">
      <c r="A5" s="1" t="s">
        <v>18</v>
      </c>
      <c r="B5" s="1">
        <v>37</v>
      </c>
      <c r="C5" s="1">
        <v>450</v>
      </c>
      <c r="D5" s="1">
        <f>SUM(B5:C5)</f>
        <v>487</v>
      </c>
      <c r="E5" s="8">
        <f>D5*6252+C5*1525</f>
        <v>3730974</v>
      </c>
      <c r="F5" s="9">
        <f>E5*0.13</f>
        <v>485026.62</v>
      </c>
      <c r="G5" s="9">
        <f>E5+F5</f>
        <v>4216000.62</v>
      </c>
      <c r="H5" s="1"/>
      <c r="I5" s="9">
        <f>B5*5500+C5*650</f>
        <v>496000</v>
      </c>
      <c r="J5" s="9">
        <f>E5-I5</f>
        <v>3234974</v>
      </c>
    </row>
    <row r="6" spans="1:10" x14ac:dyDescent="0.25">
      <c r="A6" s="1" t="s">
        <v>7</v>
      </c>
      <c r="B6" s="1">
        <v>26</v>
      </c>
      <c r="C6" s="1">
        <v>212</v>
      </c>
      <c r="D6" s="1">
        <f>SUM(B6:C6)</f>
        <v>238</v>
      </c>
      <c r="E6" s="8">
        <f>D6*6252+C6*1525</f>
        <v>1811276</v>
      </c>
      <c r="F6" s="9">
        <f>E6*0.13</f>
        <v>235465.88</v>
      </c>
      <c r="G6" s="9">
        <f>E6+F6</f>
        <v>2046741.88</v>
      </c>
      <c r="H6" s="1"/>
      <c r="I6" s="9">
        <f>B6*5500+C6*650</f>
        <v>280800</v>
      </c>
      <c r="J6" s="9">
        <f>E6-I6</f>
        <v>1530476</v>
      </c>
    </row>
    <row r="7" spans="1:10" x14ac:dyDescent="0.25">
      <c r="A7" s="1" t="s">
        <v>20</v>
      </c>
      <c r="B7" s="1">
        <v>84</v>
      </c>
      <c r="C7" s="1">
        <v>252</v>
      </c>
      <c r="D7" s="1">
        <f>SUM(B7:C7)</f>
        <v>336</v>
      </c>
      <c r="E7" s="8">
        <f>D7*6252+C7*1525</f>
        <v>2484972</v>
      </c>
      <c r="F7" s="9">
        <f>E7*0.13</f>
        <v>323046.36</v>
      </c>
      <c r="G7" s="9">
        <f>E7+F7</f>
        <v>2808018.36</v>
      </c>
      <c r="H7" s="1"/>
      <c r="I7" s="9">
        <f>B7*5500+C7*650</f>
        <v>625800</v>
      </c>
      <c r="J7" s="9">
        <f>E7-I7</f>
        <v>1859172</v>
      </c>
    </row>
    <row r="8" spans="1:10" x14ac:dyDescent="0.25">
      <c r="A8" s="1" t="s">
        <v>15</v>
      </c>
      <c r="B8" s="1">
        <v>163</v>
      </c>
      <c r="C8" s="1">
        <v>421</v>
      </c>
      <c r="D8" s="1">
        <f>SUM(B8:C8)</f>
        <v>584</v>
      </c>
      <c r="E8" s="8">
        <f>D8*6252+C8*1525</f>
        <v>4293193</v>
      </c>
      <c r="F8" s="9">
        <f>E8*0.13</f>
        <v>558115.09</v>
      </c>
      <c r="G8" s="9">
        <f>E8+F8</f>
        <v>4851308.09</v>
      </c>
      <c r="H8" s="1"/>
      <c r="I8" s="9">
        <f>B8*5500+C8*650</f>
        <v>1170150</v>
      </c>
      <c r="J8" s="9">
        <f>E8-I8</f>
        <v>3123043</v>
      </c>
    </row>
    <row r="9" spans="1:10" x14ac:dyDescent="0.25">
      <c r="A9" s="1" t="s">
        <v>19</v>
      </c>
      <c r="B9" s="1">
        <v>147</v>
      </c>
      <c r="C9" s="1">
        <v>587</v>
      </c>
      <c r="D9" s="1">
        <f>SUM(B9:C9)</f>
        <v>734</v>
      </c>
      <c r="E9" s="8">
        <f>D9*6252+C9*1525</f>
        <v>5484143</v>
      </c>
      <c r="F9" s="9">
        <f>E9*0.13</f>
        <v>712938.59</v>
      </c>
      <c r="G9" s="9">
        <f>E9+F9</f>
        <v>6197081.5899999999</v>
      </c>
      <c r="H9" s="1"/>
      <c r="I9" s="9">
        <f>B9*5500+C9*650</f>
        <v>1190050</v>
      </c>
      <c r="J9" s="9">
        <f>E9-I9</f>
        <v>4294093</v>
      </c>
    </row>
    <row r="10" spans="1:10" x14ac:dyDescent="0.25">
      <c r="A10" s="1" t="s">
        <v>16</v>
      </c>
      <c r="B10" s="1">
        <v>23</v>
      </c>
      <c r="C10" s="1">
        <v>408</v>
      </c>
      <c r="D10" s="1">
        <f>SUM(B10:C10)</f>
        <v>431</v>
      </c>
      <c r="E10" s="8">
        <f>D10*6252+C10*1525</f>
        <v>3316812</v>
      </c>
      <c r="F10" s="9">
        <f>E10*0.13</f>
        <v>431185.56</v>
      </c>
      <c r="G10" s="9">
        <f>E10+F10</f>
        <v>3747997.56</v>
      </c>
      <c r="H10" s="1"/>
      <c r="I10" s="9">
        <f>B10*5500+C10*650</f>
        <v>391700</v>
      </c>
      <c r="J10" s="9">
        <f>E10-I10</f>
        <v>2925112</v>
      </c>
    </row>
    <row r="11" spans="1:10" x14ac:dyDescent="0.25">
      <c r="A11" s="1" t="s">
        <v>8</v>
      </c>
      <c r="B11" s="1">
        <v>47</v>
      </c>
      <c r="C11" s="1">
        <v>98</v>
      </c>
      <c r="D11" s="1">
        <f>SUM(B11:C11)</f>
        <v>145</v>
      </c>
      <c r="E11" s="8">
        <f>D11*6252+C11*1525</f>
        <v>1055990</v>
      </c>
      <c r="F11" s="9">
        <f>E11*0.13</f>
        <v>137278.70000000001</v>
      </c>
      <c r="G11" s="9">
        <f>E11+F11</f>
        <v>1193268.7</v>
      </c>
      <c r="H11" s="1"/>
      <c r="I11" s="9">
        <f>B11*5500+C11*650</f>
        <v>322200</v>
      </c>
      <c r="J11" s="9">
        <f>E11-I11</f>
        <v>733790</v>
      </c>
    </row>
    <row r="12" spans="1:10" x14ac:dyDescent="0.25">
      <c r="A12" s="1" t="s">
        <v>9</v>
      </c>
      <c r="B12" s="1">
        <f>SUM(B4:B11)</f>
        <v>651</v>
      </c>
      <c r="C12" s="1">
        <f>SUM(C4:C11)</f>
        <v>2526</v>
      </c>
      <c r="D12" s="1">
        <f>SUM(B12:C12)</f>
        <v>3177</v>
      </c>
      <c r="E12" s="8">
        <f t="shared" ref="E5:E12" si="0">D12*6252+C12*1525</f>
        <v>23714754</v>
      </c>
      <c r="F12" s="9">
        <f t="shared" ref="F5:F12" si="1">E12*0.13</f>
        <v>3082918.02</v>
      </c>
      <c r="G12" s="9">
        <f t="shared" ref="G5:G12" si="2">E12+F12</f>
        <v>26797672.02</v>
      </c>
      <c r="H12" s="1"/>
      <c r="I12" s="9">
        <f t="shared" ref="I5:I12" si="3">B12*5500+C12*650</f>
        <v>5222400</v>
      </c>
      <c r="J12" s="9">
        <f t="shared" ref="J5:J12" si="4">E12-I12</f>
        <v>18492354</v>
      </c>
    </row>
    <row r="14" spans="1:10" ht="14.5" x14ac:dyDescent="0.3">
      <c r="A14" s="3" t="s">
        <v>10</v>
      </c>
      <c r="B14" s="1"/>
      <c r="C14" s="2" t="s">
        <v>24</v>
      </c>
      <c r="D14" s="1"/>
      <c r="E14" s="3" t="s">
        <v>11</v>
      </c>
      <c r="F14" s="7" t="s">
        <v>25</v>
      </c>
      <c r="G14" s="1"/>
      <c r="H14" s="1"/>
      <c r="I14" s="1"/>
      <c r="J14" s="1"/>
    </row>
    <row r="15" spans="1:10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4.5" x14ac:dyDescent="0.3">
      <c r="A16" s="4" t="s">
        <v>12</v>
      </c>
      <c r="B16" s="6"/>
      <c r="C16" s="6"/>
      <c r="D16" s="6"/>
      <c r="E16" s="6"/>
      <c r="F16" s="1"/>
      <c r="G16" s="1"/>
      <c r="H16" s="1"/>
      <c r="I16" s="1"/>
      <c r="J16" s="1"/>
    </row>
    <row r="17" spans="1:5" ht="15" x14ac:dyDescent="0.25">
      <c r="A17" s="6" t="s">
        <v>1</v>
      </c>
      <c r="B17" s="6"/>
      <c r="C17" s="6"/>
      <c r="D17" s="6"/>
      <c r="E17" s="6">
        <v>6252</v>
      </c>
    </row>
    <row r="18" spans="1:5" ht="15" x14ac:dyDescent="0.25">
      <c r="A18" s="6" t="s">
        <v>2</v>
      </c>
      <c r="B18" s="6"/>
      <c r="C18" s="6"/>
      <c r="D18" s="6"/>
      <c r="E18" s="6">
        <v>1525</v>
      </c>
    </row>
    <row r="19" spans="1:5" ht="15" x14ac:dyDescent="0.25">
      <c r="A19" s="5" t="s">
        <v>13</v>
      </c>
      <c r="B19" s="6"/>
      <c r="C19" s="6"/>
      <c r="D19" s="6"/>
      <c r="E19" s="6">
        <v>0.13</v>
      </c>
    </row>
    <row r="21" spans="1:5" ht="15" x14ac:dyDescent="0.25">
      <c r="A21" s="1"/>
      <c r="B21" s="1"/>
      <c r="C21" s="1"/>
      <c r="D21" s="1"/>
      <c r="E21" s="1"/>
    </row>
    <row r="22" spans="1:5" ht="14.5" x14ac:dyDescent="0.3">
      <c r="A22" s="4" t="s">
        <v>14</v>
      </c>
      <c r="B22" s="6"/>
      <c r="C22" s="6"/>
      <c r="D22" s="6"/>
      <c r="E22" s="6"/>
    </row>
    <row r="23" spans="1:5" ht="15" x14ac:dyDescent="0.25">
      <c r="A23" s="6" t="s">
        <v>1</v>
      </c>
      <c r="B23" s="6"/>
      <c r="C23" s="6"/>
      <c r="D23" s="6"/>
      <c r="E23" s="6">
        <v>5500</v>
      </c>
    </row>
    <row r="24" spans="1:5" x14ac:dyDescent="0.25">
      <c r="A24" s="5" t="s">
        <v>2</v>
      </c>
      <c r="B24" s="6"/>
      <c r="C24" s="6"/>
      <c r="D24" s="6"/>
      <c r="E24" s="6">
        <v>650</v>
      </c>
    </row>
  </sheetData>
  <sortState xmlns:xlrd2="http://schemas.microsoft.com/office/spreadsheetml/2017/richdata2" ref="A4:J11">
    <sortCondition ref="A4:A11"/>
  </sortState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 Station;Ima Dunsel</dc:creator>
  <cp:lastModifiedBy>Allen Feng</cp:lastModifiedBy>
  <dcterms:created xsi:type="dcterms:W3CDTF">2019-11-18T19:40:00Z</dcterms:created>
  <dcterms:modified xsi:type="dcterms:W3CDTF">2019-11-27T07:34:29Z</dcterms:modified>
</cp:coreProperties>
</file>