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results\"/>
    </mc:Choice>
  </mc:AlternateContent>
  <xr:revisionPtr revIDLastSave="0" documentId="13_ncr:1_{DA7905E7-00A0-4BBE-B7ED-335884E48B8C}" xr6:coauthVersionLast="45" xr6:coauthVersionMax="45" xr10:uidLastSave="{00000000-0000-0000-0000-000000000000}"/>
  <bookViews>
    <workbookView xWindow="-120" yWindow="-120" windowWidth="29040" windowHeight="15840" activeTab="7" xr2:uid="{FCB64684-7E37-473B-9721-53C96F16208A}"/>
  </bookViews>
  <sheets>
    <sheet name="n4d20c10" sheetId="1" r:id="rId1"/>
    <sheet name="n6d20c10" sheetId="2" r:id="rId2"/>
    <sheet name="n9d20c10" sheetId="3" r:id="rId3"/>
    <sheet name="n9d20c50" sheetId="4" r:id="rId4"/>
    <sheet name="n9d20c100" sheetId="5" r:id="rId5"/>
    <sheet name="n9d50c10" sheetId="6" r:id="rId6"/>
    <sheet name="n9d100c10" sheetId="7" r:id="rId7"/>
    <sheet name="Sheet9" sheetId="9" r:id="rId8"/>
  </sheets>
  <definedNames>
    <definedName name="ExternalData_1" localSheetId="0" hidden="1">n4d20c10!$A$2:$B$14</definedName>
    <definedName name="ExternalData_1" localSheetId="1" hidden="1">n6d20c10!$A$2:$B$20</definedName>
    <definedName name="ExternalData_1" localSheetId="6" hidden="1">n9d100c10!$A$2:$B$29</definedName>
    <definedName name="ExternalData_1" localSheetId="2" hidden="1">n9d20c10!$A$2:$B$29</definedName>
    <definedName name="ExternalData_1" localSheetId="4" hidden="1">n9d20c100!$A$2:$B$29</definedName>
    <definedName name="ExternalData_1" localSheetId="3" hidden="1">n9d20c50!$A$2:$B$29</definedName>
    <definedName name="ExternalData_1" localSheetId="5" hidden="1">n9d50c10!$A$2:$B$29</definedName>
    <definedName name="ExternalData_2" localSheetId="0" hidden="1">n4d20c10!$D$2:$E$14</definedName>
    <definedName name="ExternalData_2" localSheetId="1" hidden="1">n6d20c10!$D$2:$E$20</definedName>
    <definedName name="ExternalData_2" localSheetId="6" hidden="1">n9d100c10!$D$2:$E$29</definedName>
    <definedName name="ExternalData_2" localSheetId="2" hidden="1">n9d20c10!$D$2:$E$29</definedName>
    <definedName name="ExternalData_2" localSheetId="4" hidden="1">n9d20c100!$D$2:$E$29</definedName>
    <definedName name="ExternalData_2" localSheetId="3" hidden="1">n9d20c50!$D$2:$E$29</definedName>
    <definedName name="ExternalData_2" localSheetId="5" hidden="1">n9d50c10!$D$2:$E$29</definedName>
    <definedName name="ExternalData_3" localSheetId="0" hidden="1">n4d20c10!$G$2:$H$14</definedName>
    <definedName name="ExternalData_3" localSheetId="1" hidden="1">n6d20c10!$G$2:$H$20</definedName>
    <definedName name="ExternalData_3" localSheetId="6" hidden="1">n9d100c10!$G$2:$H$29</definedName>
    <definedName name="ExternalData_3" localSheetId="2" hidden="1">n9d20c10!$G$2:$H$29</definedName>
    <definedName name="ExternalData_3" localSheetId="4" hidden="1">n9d20c100!$G$2:$H$29</definedName>
    <definedName name="ExternalData_3" localSheetId="3" hidden="1">n9d20c50!$G$2:$H$29</definedName>
    <definedName name="ExternalData_3" localSheetId="5" hidden="1">n9d50c10!$G$2:$H$29</definedName>
    <definedName name="ExternalData_4" localSheetId="0" hidden="1">n4d20c10!$J$2:$K$14</definedName>
    <definedName name="ExternalData_4" localSheetId="1" hidden="1">n6d20c10!$J$2:$K$20</definedName>
    <definedName name="ExternalData_4" localSheetId="6" hidden="1">n9d100c10!$J$2:$K$29</definedName>
    <definedName name="ExternalData_4" localSheetId="2" hidden="1">n9d20c10!$J$2:$K$29</definedName>
    <definedName name="ExternalData_4" localSheetId="4" hidden="1">n9d20c100!$J$2:$K$29</definedName>
    <definedName name="ExternalData_4" localSheetId="3" hidden="1">n9d20c50!$J$2:$K$29</definedName>
    <definedName name="ExternalData_4" localSheetId="5" hidden="1">n9d50c10!$J$2:$K$29</definedName>
    <definedName name="ExternalData_5" localSheetId="0" hidden="1">n4d20c10!$M$2:$N$14</definedName>
    <definedName name="ExternalData_5" localSheetId="1" hidden="1">n6d20c10!$M$2:$N$20</definedName>
    <definedName name="ExternalData_5" localSheetId="6" hidden="1">n9d100c10!$M$2:$N$29</definedName>
    <definedName name="ExternalData_5" localSheetId="2" hidden="1">n9d20c10!$M$2:$N$29</definedName>
    <definedName name="ExternalData_5" localSheetId="4" hidden="1">n9d20c100!$M$2:$N$29</definedName>
    <definedName name="ExternalData_5" localSheetId="3" hidden="1">n9d20c50!$M$2:$N$29</definedName>
    <definedName name="ExternalData_5" localSheetId="5" hidden="1">n9d50c10!$M$2:$N$29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9" l="1"/>
  <c r="C26" i="9"/>
  <c r="B26" i="9"/>
  <c r="D25" i="9"/>
  <c r="C25" i="9"/>
  <c r="B25" i="9"/>
  <c r="D53" i="9"/>
  <c r="C53" i="9"/>
  <c r="D52" i="9"/>
  <c r="C52" i="9"/>
  <c r="B53" i="9"/>
  <c r="B52" i="9"/>
  <c r="D51" i="9"/>
  <c r="D24" i="9"/>
  <c r="C51" i="9"/>
  <c r="C24" i="9"/>
  <c r="D4" i="9"/>
  <c r="D3" i="9"/>
  <c r="C4" i="9"/>
  <c r="C3" i="9"/>
  <c r="D2" i="9"/>
  <c r="C2" i="9"/>
  <c r="B38" i="7"/>
  <c r="B37" i="7"/>
  <c r="B36" i="7"/>
  <c r="B38" i="6"/>
  <c r="B37" i="6"/>
  <c r="B36" i="6"/>
  <c r="B38" i="5"/>
  <c r="B37" i="5"/>
  <c r="B36" i="5"/>
  <c r="B38" i="4"/>
  <c r="B37" i="4"/>
  <c r="B36" i="4"/>
  <c r="B38" i="3"/>
  <c r="B37" i="3"/>
  <c r="B36" i="3"/>
  <c r="B29" i="2"/>
  <c r="B28" i="2"/>
  <c r="B27" i="2"/>
  <c r="B23" i="1"/>
  <c r="B22" i="1"/>
  <c r="B21" i="1"/>
  <c r="N33" i="5"/>
  <c r="K33" i="5"/>
  <c r="H33" i="5"/>
  <c r="E33" i="5"/>
  <c r="B33" i="5"/>
  <c r="N32" i="5"/>
  <c r="K32" i="5"/>
  <c r="H32" i="5"/>
  <c r="E32" i="5"/>
  <c r="B32" i="5"/>
  <c r="N31" i="5"/>
  <c r="K31" i="5"/>
  <c r="H31" i="5"/>
  <c r="E31" i="5"/>
  <c r="B31" i="5"/>
  <c r="N33" i="7"/>
  <c r="K33" i="7"/>
  <c r="H33" i="7"/>
  <c r="E33" i="7"/>
  <c r="B33" i="7"/>
  <c r="N32" i="7"/>
  <c r="K32" i="7"/>
  <c r="H32" i="7"/>
  <c r="E32" i="7"/>
  <c r="B32" i="7"/>
  <c r="N31" i="7"/>
  <c r="K31" i="7"/>
  <c r="H31" i="7"/>
  <c r="E31" i="7"/>
  <c r="B31" i="7"/>
  <c r="N33" i="6"/>
  <c r="K33" i="6"/>
  <c r="H33" i="6"/>
  <c r="E33" i="6"/>
  <c r="B33" i="6"/>
  <c r="N32" i="6"/>
  <c r="K32" i="6"/>
  <c r="H32" i="6"/>
  <c r="E32" i="6"/>
  <c r="B32" i="6"/>
  <c r="N31" i="6"/>
  <c r="K31" i="6"/>
  <c r="H31" i="6"/>
  <c r="E31" i="6"/>
  <c r="B31" i="6"/>
  <c r="N33" i="4"/>
  <c r="K33" i="4"/>
  <c r="H33" i="4"/>
  <c r="E33" i="4"/>
  <c r="B33" i="4"/>
  <c r="N32" i="4"/>
  <c r="K32" i="4"/>
  <c r="H32" i="4"/>
  <c r="E32" i="4"/>
  <c r="B32" i="4"/>
  <c r="N31" i="4"/>
  <c r="K31" i="4"/>
  <c r="H31" i="4"/>
  <c r="E31" i="4"/>
  <c r="B31" i="4"/>
  <c r="N33" i="3"/>
  <c r="K33" i="3"/>
  <c r="H33" i="3"/>
  <c r="E33" i="3"/>
  <c r="B33" i="3"/>
  <c r="N32" i="3"/>
  <c r="K32" i="3"/>
  <c r="H32" i="3"/>
  <c r="E32" i="3"/>
  <c r="B32" i="3"/>
  <c r="N31" i="3"/>
  <c r="K31" i="3"/>
  <c r="H31" i="3"/>
  <c r="E31" i="3"/>
  <c r="B31" i="3"/>
  <c r="N24" i="2"/>
  <c r="K24" i="2"/>
  <c r="H24" i="2"/>
  <c r="E24" i="2"/>
  <c r="B24" i="2"/>
  <c r="N23" i="2"/>
  <c r="K23" i="2"/>
  <c r="H23" i="2"/>
  <c r="E23" i="2"/>
  <c r="B23" i="2"/>
  <c r="N22" i="2"/>
  <c r="K22" i="2"/>
  <c r="H22" i="2"/>
  <c r="E22" i="2"/>
  <c r="B22" i="2"/>
  <c r="N18" i="1"/>
  <c r="K18" i="1"/>
  <c r="H18" i="1"/>
  <c r="E18" i="1"/>
  <c r="B18" i="1"/>
  <c r="N17" i="1"/>
  <c r="K17" i="1"/>
  <c r="H17" i="1"/>
  <c r="E17" i="1"/>
  <c r="B17" i="1"/>
  <c r="N16" i="1"/>
  <c r="K16" i="1"/>
  <c r="H16" i="1"/>
  <c r="E16" i="1"/>
  <c r="B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F27C8E-F511-4EBB-B7BA-9EA4DBC30FCA}" keepAlive="1" name="Query - n4d20c10_run1" description="Connection to the 'n4d20c10_run1' query in the workbook." type="5" refreshedVersion="6" background="1" saveData="1">
    <dbPr connection="Provider=Microsoft.Mashup.OleDb.1;Data Source=$Workbook$;Location=n4d20c10_run1;Extended Properties=&quot;&quot;" command="SELECT * FROM [n4d20c10_run1]"/>
  </connection>
  <connection id="2" xr16:uid="{197DC584-43E5-4EBE-AE60-65FF0759C7FD}" keepAlive="1" name="Query - n4d20c10_run2" description="Connection to the 'n4d20c10_run2' query in the workbook." type="5" refreshedVersion="6" background="1" saveData="1">
    <dbPr connection="Provider=Microsoft.Mashup.OleDb.1;Data Source=$Workbook$;Location=n4d20c10_run2;Extended Properties=&quot;&quot;" command="SELECT * FROM [n4d20c10_run2]"/>
  </connection>
  <connection id="3" xr16:uid="{FB7983D0-9B60-4C22-BAB2-1F81C3217971}" keepAlive="1" name="Query - n4d20c10_run3" description="Connection to the 'n4d20c10_run3' query in the workbook." type="5" refreshedVersion="6" background="1" saveData="1">
    <dbPr connection="Provider=Microsoft.Mashup.OleDb.1;Data Source=$Workbook$;Location=n4d20c10_run3;Extended Properties=&quot;&quot;" command="SELECT * FROM [n4d20c10_run3]"/>
  </connection>
  <connection id="4" xr16:uid="{A09A2BC3-F61D-4722-B2E4-4AC6B0FF3FE0}" keepAlive="1" name="Query - n4d20c10_run4" description="Connection to the 'n4d20c10_run4' query in the workbook." type="5" refreshedVersion="6" background="1" saveData="1">
    <dbPr connection="Provider=Microsoft.Mashup.OleDb.1;Data Source=$Workbook$;Location=n4d20c10_run4;Extended Properties=&quot;&quot;" command="SELECT * FROM [n4d20c10_run4]"/>
  </connection>
  <connection id="5" xr16:uid="{B919D74A-0871-4F2E-BA2B-8890680041E4}" keepAlive="1" name="Query - n4d20c10_run5" description="Connection to the 'n4d20c10_run5' query in the workbook." type="5" refreshedVersion="6" background="1" saveData="1">
    <dbPr connection="Provider=Microsoft.Mashup.OleDb.1;Data Source=$Workbook$;Location=n4d20c10_run5;Extended Properties=&quot;&quot;" command="SELECT * FROM [n4d20c10_run5]"/>
  </connection>
  <connection id="6" xr16:uid="{7921FFF6-2A42-43E0-91EB-D7492DD734DE}" keepAlive="1" name="Query - n6d20c10_run1" description="Connection to the 'n6d20c10_run1' query in the workbook." type="5" refreshedVersion="6" background="1" saveData="1">
    <dbPr connection="Provider=Microsoft.Mashup.OleDb.1;Data Source=$Workbook$;Location=n6d20c10_run1;Extended Properties=&quot;&quot;" command="SELECT * FROM [n6d20c10_run1]"/>
  </connection>
  <connection id="7" xr16:uid="{2007EF89-3704-4CD1-8F79-732CC9789726}" keepAlive="1" name="Query - n6d20c10_run2" description="Connection to the 'n6d20c10_run2' query in the workbook." type="5" refreshedVersion="6" background="1" saveData="1">
    <dbPr connection="Provider=Microsoft.Mashup.OleDb.1;Data Source=$Workbook$;Location=n6d20c10_run2;Extended Properties=&quot;&quot;" command="SELECT * FROM [n6d20c10_run2]"/>
  </connection>
  <connection id="8" xr16:uid="{6F1D4093-A2E3-4932-9769-D48A8BEECC4A}" keepAlive="1" name="Query - n6d20c10_run3" description="Connection to the 'n6d20c10_run3' query in the workbook." type="5" refreshedVersion="6" background="1" saveData="1">
    <dbPr connection="Provider=Microsoft.Mashup.OleDb.1;Data Source=$Workbook$;Location=n6d20c10_run3;Extended Properties=&quot;&quot;" command="SELECT * FROM [n6d20c10_run3]"/>
  </connection>
  <connection id="9" xr16:uid="{2DF0F341-7363-4A34-812B-72B0C3521F32}" keepAlive="1" name="Query - n6d20c10_run4" description="Connection to the 'n6d20c10_run4' query in the workbook." type="5" refreshedVersion="6" background="1" saveData="1">
    <dbPr connection="Provider=Microsoft.Mashup.OleDb.1;Data Source=$Workbook$;Location=n6d20c10_run4;Extended Properties=&quot;&quot;" command="SELECT * FROM [n6d20c10_run4]"/>
  </connection>
  <connection id="10" xr16:uid="{417D7466-5E63-44F1-96CE-203AF57453EE}" keepAlive="1" name="Query - n6d20c10_run5" description="Connection to the 'n6d20c10_run5' query in the workbook." type="5" refreshedVersion="6" background="1" saveData="1">
    <dbPr connection="Provider=Microsoft.Mashup.OleDb.1;Data Source=$Workbook$;Location=n6d20c10_run5;Extended Properties=&quot;&quot;" command="SELECT * FROM [n6d20c10_run5]"/>
  </connection>
  <connection id="11" xr16:uid="{DEAB5D6F-6AA5-467B-8643-E243764E008D}" keepAlive="1" name="Query - n9d100c10_run1" description="Connection to the 'n9d100c10_run1' query in the workbook." type="5" refreshedVersion="6" background="1" saveData="1">
    <dbPr connection="Provider=Microsoft.Mashup.OleDb.1;Data Source=$Workbook$;Location=n9d100c10_run1;Extended Properties=&quot;&quot;" command="SELECT * FROM [n9d100c10_run1]"/>
  </connection>
  <connection id="12" xr16:uid="{406AB89A-3F98-4954-B89C-95F1C3EE426E}" keepAlive="1" name="Query - n9d100c10_run2" description="Connection to the 'n9d100c10_run2' query in the workbook." type="5" refreshedVersion="6" background="1" saveData="1">
    <dbPr connection="Provider=Microsoft.Mashup.OleDb.1;Data Source=$Workbook$;Location=n9d100c10_run2;Extended Properties=&quot;&quot;" command="SELECT * FROM [n9d100c10_run2]"/>
  </connection>
  <connection id="13" xr16:uid="{5E299F92-2DAB-4F0E-B702-ED513C7089A8}" keepAlive="1" name="Query - n9d100c10_run3" description="Connection to the 'n9d100c10_run3' query in the workbook." type="5" refreshedVersion="6" background="1" saveData="1">
    <dbPr connection="Provider=Microsoft.Mashup.OleDb.1;Data Source=$Workbook$;Location=n9d100c10_run3;Extended Properties=&quot;&quot;" command="SELECT * FROM [n9d100c10_run3]"/>
  </connection>
  <connection id="14" xr16:uid="{52E2D0A4-F622-4372-9919-4386F5DFC057}" keepAlive="1" name="Query - n9d100c10_run4" description="Connection to the 'n9d100c10_run4' query in the workbook." type="5" refreshedVersion="6" background="1" saveData="1">
    <dbPr connection="Provider=Microsoft.Mashup.OleDb.1;Data Source=$Workbook$;Location=n9d100c10_run4;Extended Properties=&quot;&quot;" command="SELECT * FROM [n9d100c10_run4]"/>
  </connection>
  <connection id="15" xr16:uid="{A5F1AF38-7053-46C7-A2D3-3A60A3669B50}" keepAlive="1" name="Query - n9d100c10_run5" description="Connection to the 'n9d100c10_run5' query in the workbook." type="5" refreshedVersion="6" background="1" saveData="1">
    <dbPr connection="Provider=Microsoft.Mashup.OleDb.1;Data Source=$Workbook$;Location=n9d100c10_run5;Extended Properties=&quot;&quot;" command="SELECT * FROM [n9d100c10_run5]"/>
  </connection>
  <connection id="16" xr16:uid="{AEE7BB09-7690-462D-AFFD-4044E0B71E1A}" keepAlive="1" name="Query - n9d20c10_run1" description="Connection to the 'n9d20c10_run1' query in the workbook." type="5" refreshedVersion="6" background="1" saveData="1">
    <dbPr connection="Provider=Microsoft.Mashup.OleDb.1;Data Source=$Workbook$;Location=n9d20c10_run1;Extended Properties=&quot;&quot;" command="SELECT * FROM [n9d20c10_run1]"/>
  </connection>
  <connection id="17" xr16:uid="{D86EBDBA-4BF6-4A45-86AC-E7D6FA404055}" keepAlive="1" name="Query - n9d20c10_run2" description="Connection to the 'n9d20c10_run2' query in the workbook." type="5" refreshedVersion="6" background="1" saveData="1">
    <dbPr connection="Provider=Microsoft.Mashup.OleDb.1;Data Source=$Workbook$;Location=n9d20c10_run2;Extended Properties=&quot;&quot;" command="SELECT * FROM [n9d20c10_run2]"/>
  </connection>
  <connection id="18" xr16:uid="{246AD3B6-DF3E-4156-BCD7-47ECD139C3A7}" keepAlive="1" name="Query - n9d20c10_run3" description="Connection to the 'n9d20c10_run3' query in the workbook." type="5" refreshedVersion="6" background="1" saveData="1">
    <dbPr connection="Provider=Microsoft.Mashup.OleDb.1;Data Source=$Workbook$;Location=n9d20c10_run3;Extended Properties=&quot;&quot;" command="SELECT * FROM [n9d20c10_run3]"/>
  </connection>
  <connection id="19" xr16:uid="{D4C0AE2A-F629-4E1C-A903-6DB36DF36A8D}" keepAlive="1" name="Query - n9d20c10_run4" description="Connection to the 'n9d20c10_run4' query in the workbook." type="5" refreshedVersion="6" background="1" saveData="1">
    <dbPr connection="Provider=Microsoft.Mashup.OleDb.1;Data Source=$Workbook$;Location=n9d20c10_run4;Extended Properties=&quot;&quot;" command="SELECT * FROM [n9d20c10_run4]"/>
  </connection>
  <connection id="20" xr16:uid="{903CC654-BB55-4CF2-AAF5-7363CBA3B3D2}" keepAlive="1" name="Query - n9d20c10_run5" description="Connection to the 'n9d20c10_run5' query in the workbook." type="5" refreshedVersion="6" background="1" saveData="1">
    <dbPr connection="Provider=Microsoft.Mashup.OleDb.1;Data Source=$Workbook$;Location=n9d20c10_run5;Extended Properties=&quot;&quot;" command="SELECT * FROM [n9d20c10_run5]"/>
  </connection>
  <connection id="21" xr16:uid="{062BCEE9-7B4A-4248-B34E-EC6973EF5FFB}" keepAlive="1" name="Query - n9d20c100_run1" description="Connection to the 'n9d20c100_run1' query in the workbook." type="5" refreshedVersion="6" background="1" saveData="1">
    <dbPr connection="Provider=Microsoft.Mashup.OleDb.1;Data Source=$Workbook$;Location=n9d20c100_run1;Extended Properties=&quot;&quot;" command="SELECT * FROM [n9d20c100_run1]"/>
  </connection>
  <connection id="22" xr16:uid="{BC90D259-3317-494E-95B7-69936D69EB38}" keepAlive="1" name="Query - n9d20c100_run2" description="Connection to the 'n9d20c100_run2' query in the workbook." type="5" refreshedVersion="6" background="1" saveData="1">
    <dbPr connection="Provider=Microsoft.Mashup.OleDb.1;Data Source=$Workbook$;Location=n9d20c100_run2;Extended Properties=&quot;&quot;" command="SELECT * FROM [n9d20c100_run2]"/>
  </connection>
  <connection id="23" xr16:uid="{8BD92270-1F2A-4586-B97C-94CB70C6D1FC}" keepAlive="1" name="Query - n9d20c100_run3" description="Connection to the 'n9d20c100_run3' query in the workbook." type="5" refreshedVersion="6" background="1" saveData="1">
    <dbPr connection="Provider=Microsoft.Mashup.OleDb.1;Data Source=$Workbook$;Location=n9d20c100_run3;Extended Properties=&quot;&quot;" command="SELECT * FROM [n9d20c100_run3]"/>
  </connection>
  <connection id="24" xr16:uid="{2358E8D8-645B-4BF2-8A2A-9E0EFD5247B6}" keepAlive="1" name="Query - n9d20c100_run4" description="Connection to the 'n9d20c100_run4' query in the workbook." type="5" refreshedVersion="6" background="1" saveData="1">
    <dbPr connection="Provider=Microsoft.Mashup.OleDb.1;Data Source=$Workbook$;Location=n9d20c100_run4;Extended Properties=&quot;&quot;" command="SELECT * FROM [n9d20c100_run4]"/>
  </connection>
  <connection id="25" xr16:uid="{9804B66F-1057-4ACE-8EFB-C797F66C37E0}" keepAlive="1" name="Query - n9d20c100_run5" description="Connection to the 'n9d20c100_run5' query in the workbook." type="5" refreshedVersion="6" background="1" saveData="1">
    <dbPr connection="Provider=Microsoft.Mashup.OleDb.1;Data Source=$Workbook$;Location=n9d20c100_run5;Extended Properties=&quot;&quot;" command="SELECT * FROM [n9d20c100_run5]"/>
  </connection>
  <connection id="26" xr16:uid="{22B39981-CB01-451C-9E10-89D819D9EA74}" keepAlive="1" name="Query - n9d20c50_run1" description="Connection to the 'n9d20c50_run1' query in the workbook." type="5" refreshedVersion="6" background="1" saveData="1">
    <dbPr connection="Provider=Microsoft.Mashup.OleDb.1;Data Source=$Workbook$;Location=n9d20c50_run1;Extended Properties=&quot;&quot;" command="SELECT * FROM [n9d20c50_run1]"/>
  </connection>
  <connection id="27" xr16:uid="{EA9B864D-5DE4-4CB4-BB66-060639674AC4}" keepAlive="1" name="Query - n9d20c50_run2" description="Connection to the 'n9d20c50_run2' query in the workbook." type="5" refreshedVersion="6" background="1" saveData="1">
    <dbPr connection="Provider=Microsoft.Mashup.OleDb.1;Data Source=$Workbook$;Location=n9d20c50_run2;Extended Properties=&quot;&quot;" command="SELECT * FROM [n9d20c50_run2]"/>
  </connection>
  <connection id="28" xr16:uid="{AFD0078C-F596-4167-9ACF-FED12470FC64}" keepAlive="1" name="Query - n9d20c50_run3" description="Connection to the 'n9d20c50_run3' query in the workbook." type="5" refreshedVersion="6" background="1" saveData="1">
    <dbPr connection="Provider=Microsoft.Mashup.OleDb.1;Data Source=$Workbook$;Location=n9d20c50_run3;Extended Properties=&quot;&quot;" command="SELECT * FROM [n9d20c50_run3]"/>
  </connection>
  <connection id="29" xr16:uid="{D2446FEE-FCE5-480D-8624-1F1F20E0859A}" keepAlive="1" name="Query - n9d20c50_run4" description="Connection to the 'n9d20c50_run4' query in the workbook." type="5" refreshedVersion="6" background="1" saveData="1">
    <dbPr connection="Provider=Microsoft.Mashup.OleDb.1;Data Source=$Workbook$;Location=n9d20c50_run4;Extended Properties=&quot;&quot;" command="SELECT * FROM [n9d20c50_run4]"/>
  </connection>
  <connection id="30" xr16:uid="{A7C4982F-317A-477D-B3F9-9009329C344B}" keepAlive="1" name="Query - n9d20c50_run5" description="Connection to the 'n9d20c50_run5' query in the workbook." type="5" refreshedVersion="6" background="1" saveData="1">
    <dbPr connection="Provider=Microsoft.Mashup.OleDb.1;Data Source=$Workbook$;Location=n9d20c50_run5;Extended Properties=&quot;&quot;" command="SELECT * FROM [n9d20c50_run5]"/>
  </connection>
  <connection id="31" xr16:uid="{6F1F3B4A-4BFE-4E58-87C2-AE14BF13B701}" keepAlive="1" name="Query - n9d50c10_run1" description="Connection to the 'n9d50c10_run1' query in the workbook." type="5" refreshedVersion="6" background="1" saveData="1">
    <dbPr connection="Provider=Microsoft.Mashup.OleDb.1;Data Source=$Workbook$;Location=n9d50c10_run1;Extended Properties=&quot;&quot;" command="SELECT * FROM [n9d50c10_run1]"/>
  </connection>
  <connection id="32" xr16:uid="{9E89AF62-2A2C-4F96-BFDD-25FD4A37B0FB}" keepAlive="1" name="Query - n9d50c10_run2" description="Connection to the 'n9d50c10_run2' query in the workbook." type="5" refreshedVersion="6" background="1" saveData="1">
    <dbPr connection="Provider=Microsoft.Mashup.OleDb.1;Data Source=$Workbook$;Location=n9d50c10_run2;Extended Properties=&quot;&quot;" command="SELECT * FROM [n9d50c10_run2]"/>
  </connection>
  <connection id="33" xr16:uid="{F426CAAF-60BD-4F89-80A5-04F779F19489}" keepAlive="1" name="Query - n9d50c10_run3" description="Connection to the 'n9d50c10_run3' query in the workbook." type="5" refreshedVersion="6" background="1" saveData="1">
    <dbPr connection="Provider=Microsoft.Mashup.OleDb.1;Data Source=$Workbook$;Location=n9d50c10_run3;Extended Properties=&quot;&quot;" command="SELECT * FROM [n9d50c10_run3]"/>
  </connection>
  <connection id="34" xr16:uid="{E422A070-614A-481C-B7E9-C3F69F9E2A70}" keepAlive="1" name="Query - n9d50c10_run4" description="Connection to the 'n9d50c10_run4' query in the workbook." type="5" refreshedVersion="6" background="1" saveData="1">
    <dbPr connection="Provider=Microsoft.Mashup.OleDb.1;Data Source=$Workbook$;Location=n9d50c10_run4;Extended Properties=&quot;&quot;" command="SELECT * FROM [n9d50c10_run4]"/>
  </connection>
  <connection id="35" xr16:uid="{166D4B8E-E50F-42D6-AFBC-9A1F723F5698}" keepAlive="1" name="Query - n9d50c10_run5" description="Connection to the 'n9d50c10_run5' query in the workbook." type="5" refreshedVersion="6" background="1" saveData="1">
    <dbPr connection="Provider=Microsoft.Mashup.OleDb.1;Data Source=$Workbook$;Location=n9d50c10_run5;Extended Properties=&quot;&quot;" command="SELECT * FROM [n9d50c10_run5]"/>
  </connection>
</connections>
</file>

<file path=xl/sharedStrings.xml><?xml version="1.0" encoding="utf-8"?>
<sst xmlns="http://schemas.openxmlformats.org/spreadsheetml/2006/main" count="991" uniqueCount="22">
  <si>
    <t>Column1</t>
  </si>
  <si>
    <t>Column2</t>
  </si>
  <si>
    <t>Message Complexity</t>
  </si>
  <si>
    <t>Response Time</t>
  </si>
  <si>
    <t>System Throughput</t>
  </si>
  <si>
    <t>Run1</t>
  </si>
  <si>
    <t>Run2</t>
  </si>
  <si>
    <t>Run3</t>
  </si>
  <si>
    <t>Run4</t>
  </si>
  <si>
    <t>Run5</t>
  </si>
  <si>
    <t>Sum Msg Count</t>
  </si>
  <si>
    <t>Entire System avg Throughput (requests per ns)</t>
  </si>
  <si>
    <t>All 5 runs:</t>
  </si>
  <si>
    <t>Avg msg count</t>
  </si>
  <si>
    <t>avg Response Time per request</t>
  </si>
  <si>
    <t>Entire System avg Response Time per request (ns)</t>
  </si>
  <si>
    <t>avg Throughput</t>
  </si>
  <si>
    <t>Node Count</t>
  </si>
  <si>
    <t>Response Time (seconds per request)</t>
  </si>
  <si>
    <t>Throughput (requests per second)</t>
  </si>
  <si>
    <t>Inter-Request Delay (ms)</t>
  </si>
  <si>
    <t>CS-Execution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</si>
</sst>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Message Complexity vs Node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Message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Sheet9!$A$2:$A$4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9</c:v>
                </c:pt>
              </c:numCache>
            </c:numRef>
          </c:xVal>
          <c:yVal>
            <c:numRef>
              <c:f>Sheet9!$B$2:$B$4</c:f>
              <c:numCache>
                <c:formatCode>General</c:formatCode>
                <c:ptCount val="3"/>
                <c:pt idx="0">
                  <c:v>49.6</c:v>
                </c:pt>
                <c:pt idx="1">
                  <c:v>309.2</c:v>
                </c:pt>
                <c:pt idx="2">
                  <c:v>782.8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3-4E81-94C9-2AFCA0D08D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12616063"/>
        <c:axId val="1917803215"/>
      </c:scatterChart>
      <c:valAx>
        <c:axId val="1912616063"/>
        <c:scaling>
          <c:orientation val="minMax"/>
          <c:max val="9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03215"/>
        <c:crosses val="autoZero"/>
        <c:crossBetween val="midCat"/>
      </c:valAx>
      <c:valAx>
        <c:axId val="191780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Complexity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61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vs Node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Sheet9!$C$1</c:f>
              <c:strCache>
                <c:ptCount val="1"/>
                <c:pt idx="0">
                  <c:v>Response Time (seconds per request)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Sheet9!$A$2:$A$4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9</c:v>
                </c:pt>
              </c:numCache>
            </c:numRef>
          </c:xVal>
          <c:yVal>
            <c:numRef>
              <c:f>Sheet9!$C$2:$C$4</c:f>
              <c:numCache>
                <c:formatCode>General</c:formatCode>
                <c:ptCount val="3"/>
                <c:pt idx="0">
                  <c:v>0.10180310768060001</c:v>
                </c:pt>
                <c:pt idx="1">
                  <c:v>0.40561795779546672</c:v>
                </c:pt>
                <c:pt idx="2">
                  <c:v>0.64406813333022217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15-4150-8A49-01F2B619B9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41900287"/>
        <c:axId val="1917789071"/>
      </c:scatterChart>
      <c:valAx>
        <c:axId val="1641900287"/>
        <c:scaling>
          <c:orientation val="minMax"/>
          <c:max val="9.5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89071"/>
        <c:crosses val="autoZero"/>
        <c:crossBetween val="midCat"/>
        <c:majorUnit val="0.5"/>
      </c:valAx>
      <c:valAx>
        <c:axId val="191778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0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</a:t>
            </a:r>
            <a:r>
              <a:rPr lang="en-US" baseline="0"/>
              <a:t> Node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Sheet9!$D$1</c:f>
              <c:strCache>
                <c:ptCount val="1"/>
                <c:pt idx="0">
                  <c:v>Throughput (requests per second)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Sheet9!$A$2:$A$4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9</c:v>
                </c:pt>
              </c:numCache>
            </c:numRef>
          </c:xVal>
          <c:yVal>
            <c:numRef>
              <c:f>Sheet9!$D$2:$D$4</c:f>
              <c:numCache>
                <c:formatCode>General</c:formatCode>
                <c:ptCount val="3"/>
                <c:pt idx="0">
                  <c:v>36.783832060782792</c:v>
                </c:pt>
                <c:pt idx="1">
                  <c:v>29.987245486519171</c:v>
                </c:pt>
                <c:pt idx="2">
                  <c:v>24.156331562062448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98-4429-8013-F25F1D347B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99954239"/>
        <c:axId val="1917832335"/>
      </c:scatterChart>
      <c:valAx>
        <c:axId val="1799954239"/>
        <c:scaling>
          <c:orientation val="minMax"/>
          <c:max val="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32335"/>
        <c:crosses val="autoZero"/>
        <c:crossBetween val="midCat"/>
      </c:valAx>
      <c:valAx>
        <c:axId val="191783233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(Requests/s)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95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Message Complexity vs Inter Request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Sheet9!$B$23</c:f>
              <c:strCache>
                <c:ptCount val="1"/>
                <c:pt idx="0">
                  <c:v>Message Complexity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Sheet9!$A$24:$A$26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Sheet9!$B$24:$B$26</c:f>
              <c:numCache>
                <c:formatCode>General</c:formatCode>
                <c:ptCount val="3"/>
                <c:pt idx="0">
                  <c:v>782.8</c:v>
                </c:pt>
                <c:pt idx="1">
                  <c:v>1695.6</c:v>
                </c:pt>
                <c:pt idx="2">
                  <c:v>3143.2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78-46D1-BF04-A18139A2D4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16178703"/>
        <c:axId val="1917833999"/>
      </c:scatterChart>
      <c:valAx>
        <c:axId val="2116178703"/>
        <c:scaling>
          <c:orientation val="minMax"/>
          <c:max val="10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Inter-Request Dealy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33999"/>
        <c:crosses val="autoZero"/>
        <c:crossBetween val="midCat"/>
        <c:majorUnit val="5"/>
      </c:valAx>
      <c:valAx>
        <c:axId val="19178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7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vs</a:t>
            </a:r>
            <a:r>
              <a:rPr lang="en-US" baseline="0"/>
              <a:t> Inter-Request Delay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Sheet9!$C$23</c:f>
              <c:strCache>
                <c:ptCount val="1"/>
                <c:pt idx="0">
                  <c:v>Response Time (seconds per request)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Sheet9!$A$24:$A$26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Sheet9!$C$24:$C$26</c:f>
              <c:numCache>
                <c:formatCode>General</c:formatCode>
                <c:ptCount val="3"/>
                <c:pt idx="0">
                  <c:v>0.64406813333022217</c:v>
                </c:pt>
                <c:pt idx="1">
                  <c:v>1.5196640377281778</c:v>
                </c:pt>
                <c:pt idx="2">
                  <c:v>2.8794159921316895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76-4F0B-8A49-CA2966D970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17104623"/>
        <c:axId val="1917811951"/>
      </c:scatterChart>
      <c:valAx>
        <c:axId val="1917104623"/>
        <c:scaling>
          <c:orientation val="minMax"/>
          <c:max val="10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Inter-Request Delay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11951"/>
        <c:crosses val="autoZero"/>
        <c:crossBetween val="midCat"/>
        <c:majorUnit val="5"/>
      </c:valAx>
      <c:valAx>
        <c:axId val="191781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time(s/Req)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0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Inter-Request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Sheet9!$D$23</c:f>
              <c:strCache>
                <c:ptCount val="1"/>
                <c:pt idx="0">
                  <c:v>Throughput (requests per second)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Sheet9!$A$24:$A$26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Sheet9!$D$24:$D$26</c:f>
              <c:numCache>
                <c:formatCode>General</c:formatCode>
                <c:ptCount val="3"/>
                <c:pt idx="0">
                  <c:v>24.156331562062448</c:v>
                </c:pt>
                <c:pt idx="1">
                  <c:v>14.512022986087523</c:v>
                </c:pt>
                <c:pt idx="2">
                  <c:v>2.3086024039990836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29-44C7-9735-4E96E98429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7546255"/>
        <c:axId val="1917830671"/>
      </c:scatterChart>
      <c:valAx>
        <c:axId val="2127546255"/>
        <c:scaling>
          <c:orientation val="minMax"/>
          <c:max val="10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Inter-Request Delay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30671"/>
        <c:crosses val="autoZero"/>
        <c:crossBetween val="midCat"/>
        <c:majorUnit val="5"/>
      </c:valAx>
      <c:valAx>
        <c:axId val="191783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(Req/s)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54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Message Complexity vs CS-Execution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Sheet9!$B$50</c:f>
              <c:strCache>
                <c:ptCount val="1"/>
                <c:pt idx="0">
                  <c:v>Message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Sheet9!$A$51:$A$53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Sheet9!$B$51:$B$53</c:f>
              <c:numCache>
                <c:formatCode>General</c:formatCode>
                <c:ptCount val="3"/>
                <c:pt idx="0">
                  <c:v>782.8</c:v>
                </c:pt>
                <c:pt idx="1">
                  <c:v>1744.8</c:v>
                </c:pt>
                <c:pt idx="2">
                  <c:v>3477.2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0F-49FC-A111-1E6C3BFA50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35395103"/>
        <c:axId val="1917846479"/>
      </c:scatterChart>
      <c:valAx>
        <c:axId val="213539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CS-Execution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46479"/>
        <c:crosses val="autoZero"/>
        <c:crossBetween val="midCat"/>
      </c:valAx>
      <c:valAx>
        <c:axId val="191784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Complexity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9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vs</a:t>
            </a:r>
            <a:r>
              <a:rPr lang="en-US" baseline="0"/>
              <a:t> CS-Execution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Sheet9!$C$50</c:f>
              <c:strCache>
                <c:ptCount val="1"/>
                <c:pt idx="0">
                  <c:v>Response Time (seconds per request)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Sheet9!$A$51:$A$53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Sheet9!$C$51:$C$53</c:f>
              <c:numCache>
                <c:formatCode>General</c:formatCode>
                <c:ptCount val="3"/>
                <c:pt idx="0">
                  <c:v>0.64406813333022217</c:v>
                </c:pt>
                <c:pt idx="1">
                  <c:v>1.5010152148730667</c:v>
                </c:pt>
                <c:pt idx="2">
                  <c:v>3.1863625230477775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09-4753-9962-A7B63E05AF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32135855"/>
        <c:axId val="1917843983"/>
      </c:scatterChart>
      <c:valAx>
        <c:axId val="213213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CS-Execution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43983"/>
        <c:crosses val="autoZero"/>
        <c:crossBetween val="midCat"/>
      </c:valAx>
      <c:valAx>
        <c:axId val="19178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Time (s/Req)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3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vs CS-Execution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Sheet9!$D$50</c:f>
              <c:strCache>
                <c:ptCount val="1"/>
                <c:pt idx="0">
                  <c:v>Throughput (requests per second)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Sheet9!$A$51:$A$53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Sheet9!$D$51:$D$53</c:f>
              <c:numCache>
                <c:formatCode>General</c:formatCode>
                <c:ptCount val="3"/>
                <c:pt idx="0">
                  <c:v>24.156331562062448</c:v>
                </c:pt>
                <c:pt idx="1">
                  <c:v>12.74510213052716</c:v>
                </c:pt>
                <c:pt idx="2">
                  <c:v>0.33422694943656062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AE-40B8-A658-D390BE7701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29001455"/>
        <c:axId val="1917791567"/>
      </c:scatterChart>
      <c:valAx>
        <c:axId val="202900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CS-Execution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91567"/>
        <c:crosses val="autoZero"/>
        <c:crossBetween val="midCat"/>
      </c:valAx>
      <c:valAx>
        <c:axId val="19177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(Req/s)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00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4762</xdr:rowOff>
    </xdr:from>
    <xdr:to>
      <xdr:col>2</xdr:col>
      <xdr:colOff>1457325</xdr:colOff>
      <xdr:row>20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513533-8B20-42B7-9A5F-F6F5A8FC3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1528762</xdr:colOff>
      <xdr:row>5</xdr:row>
      <xdr:rowOff>157162</xdr:rowOff>
    </xdr:from>
    <xdr:to>
      <xdr:col>6</xdr:col>
      <xdr:colOff>433387</xdr:colOff>
      <xdr:row>20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60AC5D-41C6-4529-A56E-4C6AFBB92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</xdr:colOff>
      <xdr:row>5</xdr:row>
      <xdr:rowOff>185737</xdr:rowOff>
    </xdr:from>
    <xdr:to>
      <xdr:col>14</xdr:col>
      <xdr:colOff>319087</xdr:colOff>
      <xdr:row>20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2E5108-2E04-4FD9-B837-F2CB64182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119062</xdr:rowOff>
    </xdr:from>
    <xdr:to>
      <xdr:col>2</xdr:col>
      <xdr:colOff>1695450</xdr:colOff>
      <xdr:row>41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7CC0B1-8DF5-41C7-9ABA-1CBDA8D7E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1804987</xdr:colOff>
      <xdr:row>26</xdr:row>
      <xdr:rowOff>109537</xdr:rowOff>
    </xdr:from>
    <xdr:to>
      <xdr:col>7</xdr:col>
      <xdr:colOff>100012</xdr:colOff>
      <xdr:row>40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CE978F-759B-4AF9-A391-25878A2C8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471487</xdr:colOff>
      <xdr:row>26</xdr:row>
      <xdr:rowOff>71437</xdr:rowOff>
    </xdr:from>
    <xdr:to>
      <xdr:col>15</xdr:col>
      <xdr:colOff>166687</xdr:colOff>
      <xdr:row>40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0DD0C-AD0C-47AB-A459-F5746D9C3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323850</xdr:colOff>
      <xdr:row>53</xdr:row>
      <xdr:rowOff>157162</xdr:rowOff>
    </xdr:from>
    <xdr:to>
      <xdr:col>2</xdr:col>
      <xdr:colOff>2019300</xdr:colOff>
      <xdr:row>68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34FE1A-8E45-4024-AF85-40B817D9C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180975</xdr:colOff>
      <xdr:row>53</xdr:row>
      <xdr:rowOff>185737</xdr:rowOff>
    </xdr:from>
    <xdr:to>
      <xdr:col>8</xdr:col>
      <xdr:colOff>200025</xdr:colOff>
      <xdr:row>68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C067A4-D658-4CE8-B767-62CF38546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600075</xdr:colOff>
      <xdr:row>54</xdr:row>
      <xdr:rowOff>14287</xdr:rowOff>
    </xdr:from>
    <xdr:to>
      <xdr:col>17</xdr:col>
      <xdr:colOff>295275</xdr:colOff>
      <xdr:row>68</xdr:row>
      <xdr:rowOff>90487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9371EB-87F1-4285-AF47-9664D1AE7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447D99F-76E8-4E04-BC0D-3D460769F65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1D33D152-FD1A-4929-A68D-D9900665E43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1249AA82-3611-4049-BADA-221ADCE2FC8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7" xr16:uid="{BF0052E8-779F-44D4-90AA-E38C0D3B1FE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8" xr16:uid="{CFCA5CC3-D1EA-4235-B9F8-80B22109BA1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9" xr16:uid="{3E3CEA5C-835F-4B5E-AAB8-0FB49FA5883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0" xr16:uid="{DC8F3968-7507-4BA2-82BC-4EA2A30BFF9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6" xr16:uid="{2FA393A7-6461-433E-BFC5-FCB5A66241F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7" xr16:uid="{A29BB24F-2E14-48EA-A7FE-B9C4A71C216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8" xr16:uid="{67A90F17-C7EE-4E58-A364-B7B39F53BE0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9" xr16:uid="{8699CB75-C86B-458F-8B79-8302E3B4929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1D41CB5-FDFD-49A2-BA12-8FEDB059818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0" xr16:uid="{1D1A95AA-1DDD-4A9D-ADAE-065EEC104A4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6E5B1012-CD61-4600-8E18-A44262073CE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2" xr16:uid="{9C948F41-4271-4105-A502-6D371F235DB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3" xr16:uid="{F50062A7-E474-4C90-A49A-38C6D1FF791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4" xr16:uid="{86FED9D4-D1CC-4E16-8F76-85DD541512E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0E2D0401-AE01-4FF4-BC59-2B9F2A58CAC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1" xr16:uid="{B79A9473-B8DB-49D8-AA62-507ABAB00FF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2" xr16:uid="{6EEC77FE-793B-45B6-BBF2-7B278507342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3" xr16:uid="{8E0BE97E-E2AF-4696-96BB-92CDED4F238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4" xr16:uid="{0B84E03D-01DA-4068-86B4-902C9715E5F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75CD3DFB-A37B-4CDF-AB13-D07AA0BBC92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5" xr16:uid="{1C730225-7ED8-4602-BB9C-8A8B82E2580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F8EE8C49-F721-4989-A93B-66CBEE9A9CF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730804A9-0DEB-4C71-8CE9-FDE1001276D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3" xr16:uid="{608F1281-BF52-480F-B31B-971462BF070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4" xr16:uid="{14A4FBAD-0F45-4239-931C-6D3ED4DF40C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5" xr16:uid="{9A7CF1D6-C1AF-4432-BD5B-151B15FB23B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D4A66D39-22EE-4A02-89DC-CE01F46A1F8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17CF9A61-9453-4023-B6B9-F7EBAC8CF73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3F06B79-F49E-4C01-A284-92074E156C9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38FA9905-7F1A-4B3D-8A6A-88D07F30B7B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55F8BE23-6DA6-430B-BDFF-DB67DA57708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F8DF3333-8413-4317-A98F-782E1BDF198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AC6B4F-D3E8-4952-8136-82BC2969DC9D}" name="n4d20c10_run1" displayName="n4d20c10_run1" ref="A2:B14" tableType="queryTable" totalsRowShown="0">
  <autoFilter ref="A2:B14" xr:uid="{1A2C6DA4-1ACC-4205-9D51-C68B4CFDCE50}"/>
  <tableColumns count="2">
    <tableColumn id="1" xr3:uid="{D838620F-1596-4F70-B65E-F4AED2AB5D05}" uniqueName="1" name="Column1" queryTableFieldId="1" dataDxfId="35"/>
    <tableColumn id="2" xr3:uid="{605E4F7C-568A-4DEC-9C2B-9E90916A015D}" uniqueName="2" name="Column2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FB88E17-A4BA-43FD-A564-7D963FFD74DC}" name="n6d20c10_run5" displayName="n6d20c10_run5" ref="M2:N20" tableType="queryTable" totalsRowShown="0">
  <autoFilter ref="M2:N20" xr:uid="{90B2EEAB-E1D5-4969-A88C-4000F1192CF8}"/>
  <tableColumns count="2">
    <tableColumn id="1" xr3:uid="{E7D70EFF-6C9A-4632-B345-BDD2A3B35374}" uniqueName="1" name="Column1" queryTableFieldId="1" dataDxfId="26"/>
    <tableColumn id="2" xr3:uid="{1A92EC75-7CF3-4031-ABEB-22F26BEA9F43}" uniqueName="2" name="Column2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78ED59E-A240-48D0-A63A-21EE107FF27B}" name="n9d20c10_run1" displayName="n9d20c10_run1" ref="A2:B29" tableType="queryTable" totalsRowShown="0">
  <autoFilter ref="A2:B29" xr:uid="{2324ECCD-4793-4019-BC2C-1E8F1737F784}"/>
  <tableColumns count="2">
    <tableColumn id="1" xr3:uid="{C95E46E0-FA75-4ADF-95B8-9B79EACA83B9}" uniqueName="1" name="Column1" queryTableFieldId="1" dataDxfId="25"/>
    <tableColumn id="2" xr3:uid="{7BD85E74-B991-4771-8C62-245780997C0A}" uniqueName="2" name="Column2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C295A55-2D76-4A60-8A05-CEC15C4A3882}" name="n9d20c10_run2" displayName="n9d20c10_run2" ref="D2:E29" tableType="queryTable" totalsRowShown="0">
  <autoFilter ref="D2:E29" xr:uid="{FF7BEF81-6BDD-4E62-9E31-2DE7DB9D1820}"/>
  <tableColumns count="2">
    <tableColumn id="1" xr3:uid="{92B49E9D-2BA3-4A8D-9FC4-9BECA94EA707}" uniqueName="1" name="Column1" queryTableFieldId="1" dataDxfId="24"/>
    <tableColumn id="2" xr3:uid="{F6CA55C3-EED7-4C33-A7D5-865ADB20C341}" uniqueName="2" name="Column2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B92E6EB-D3DC-415E-BF2F-044A36B94828}" name="n9d20c10_run3" displayName="n9d20c10_run3" ref="G2:H29" tableType="queryTable" totalsRowShown="0">
  <autoFilter ref="G2:H29" xr:uid="{2B9FA292-A9FD-4174-B1C5-448004F6D533}"/>
  <tableColumns count="2">
    <tableColumn id="1" xr3:uid="{013920A2-1F62-4776-BAAF-7FCC93625BE3}" uniqueName="1" name="Column1" queryTableFieldId="1" dataDxfId="23"/>
    <tableColumn id="2" xr3:uid="{2957EDDD-2087-457E-BAF9-949C610A7C75}" uniqueName="2" name="Column2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5DF932D-875D-46F7-BFAD-125720558F6B}" name="n9d20c10_run4" displayName="n9d20c10_run4" ref="J2:K29" tableType="queryTable" totalsRowShown="0">
  <autoFilter ref="J2:K29" xr:uid="{AFE37CF0-0A5E-4878-8732-6306D869E043}"/>
  <tableColumns count="2">
    <tableColumn id="1" xr3:uid="{71B4E1D1-5D6D-4BBE-ADFD-5F9886643C7F}" uniqueName="1" name="Column1" queryTableFieldId="1" dataDxfId="22"/>
    <tableColumn id="2" xr3:uid="{0D119BCC-6175-4634-A9E9-060BD87301F2}" uniqueName="2" name="Column2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ADA159D-E468-4A67-AA1E-14AD9BC004D5}" name="n9d20c10_run5" displayName="n9d20c10_run5" ref="M2:N29" tableType="queryTable" totalsRowShown="0">
  <autoFilter ref="M2:N29" xr:uid="{994D3F7B-6147-43FC-86E0-DEF339E78C9E}"/>
  <tableColumns count="2">
    <tableColumn id="1" xr3:uid="{D4F21CF0-8B75-4433-BD1D-F11EDD44C36D}" uniqueName="1" name="Column1" queryTableFieldId="1" dataDxfId="21"/>
    <tableColumn id="2" xr3:uid="{F3628380-99BA-48A3-9421-27B1406C968E}" uniqueName="2" name="Column2" queryTableFieldId="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6BBBE1F-9010-45C5-B3A3-8BE0F3EF2D93}" name="n9d20c50_run1" displayName="n9d20c50_run1" ref="A2:B29" tableType="queryTable" totalsRowShown="0">
  <autoFilter ref="A2:B29" xr:uid="{42B65FCA-E617-4425-94AF-EEB29906536E}"/>
  <tableColumns count="2">
    <tableColumn id="1" xr3:uid="{5BBB022E-3CD0-4E8D-9155-848A25FA1362}" uniqueName="1" name="Column1" queryTableFieldId="1" dataDxfId="20"/>
    <tableColumn id="2" xr3:uid="{B8BCEE21-062F-44EA-8499-B4111BDCA14D}" uniqueName="2" name="Column2" queryTableFieldId="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6CE3C62-821A-4600-A8C9-00E49BF7E319}" name="n9d20c50_run2" displayName="n9d20c50_run2" ref="D2:E29" tableType="queryTable" totalsRowShown="0">
  <autoFilter ref="D2:E29" xr:uid="{F2C15BE8-5870-4107-9333-F8F15691C820}"/>
  <tableColumns count="2">
    <tableColumn id="1" xr3:uid="{95341EA2-1EA6-43E1-A834-980B3082E7A8}" uniqueName="1" name="Column1" queryTableFieldId="1" dataDxfId="19"/>
    <tableColumn id="2" xr3:uid="{CAADE12E-F475-46DB-92F7-8B8342D6ADB6}" uniqueName="2" name="Column2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5B70763-C442-452D-AEB9-2E2E3134B786}" name="n9d20c50_run3" displayName="n9d20c50_run3" ref="G2:H29" tableType="queryTable" totalsRowShown="0">
  <autoFilter ref="G2:H29" xr:uid="{D4FC3BD3-4A8A-4045-AB89-C02FE92E08D2}"/>
  <tableColumns count="2">
    <tableColumn id="1" xr3:uid="{308CA3A6-9129-4F15-B12C-F4A4973F0F17}" uniqueName="1" name="Column1" queryTableFieldId="1" dataDxfId="18"/>
    <tableColumn id="2" xr3:uid="{76797486-9388-4094-8EBF-CBBF8418A4C0}" uniqueName="2" name="Column2" queryTableFieldId="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D527856-3382-46F1-8C46-49C471AEC44B}" name="n9d20c50_run4" displayName="n9d20c50_run4" ref="J2:K29" tableType="queryTable" totalsRowShown="0">
  <autoFilter ref="J2:K29" xr:uid="{6A10F72B-7B35-4EE7-9F9B-BC9BF146707A}"/>
  <tableColumns count="2">
    <tableColumn id="1" xr3:uid="{C7291222-F07E-43E5-95F3-E6E3B99AE05D}" uniqueName="1" name="Column1" queryTableFieldId="1" dataDxfId="17"/>
    <tableColumn id="2" xr3:uid="{9E6D79A9-357E-41C8-8E60-2E30A30197AD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96CAF9-B645-43AE-8C88-D7339750E1CD}" name="n4d20c10_run2" displayName="n4d20c10_run2" ref="D2:E14" tableType="queryTable" totalsRowShown="0">
  <autoFilter ref="D2:E14" xr:uid="{F86A5009-C06B-46ED-ABE9-D45B5D62CA74}"/>
  <tableColumns count="2">
    <tableColumn id="1" xr3:uid="{C214DA72-25C6-4136-9143-139A52E9E63F}" uniqueName="1" name="Column1" queryTableFieldId="1" dataDxfId="34"/>
    <tableColumn id="2" xr3:uid="{0BE74F9D-AC02-4987-A1CC-8BFA75D225B2}" uniqueName="2" name="Column2" queryTableFieldId="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77E702B-C12D-4C6A-984D-A868960D9340}" name="n9d20c50_run5" displayName="n9d20c50_run5" ref="M2:N29" tableType="queryTable" totalsRowShown="0">
  <autoFilter ref="M2:N29" xr:uid="{54E155ED-A769-4BB7-A791-F22DEC93F22E}"/>
  <tableColumns count="2">
    <tableColumn id="1" xr3:uid="{3E1BC096-486D-46C0-9AD7-2E788CABAD7A}" uniqueName="1" name="Column1" queryTableFieldId="1" dataDxfId="16"/>
    <tableColumn id="2" xr3:uid="{19FDE08B-6028-4A14-95EF-62B8ACD3DA83}" uniqueName="2" name="Column2" queryTableFieldId="2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0BABE10-9B2F-42BA-968B-C70093116C8A}" name="n9d20c100_run1" displayName="n9d20c100_run1" ref="A2:B29" tableType="queryTable" totalsRowShown="0">
  <autoFilter ref="A2:B29" xr:uid="{C0623A4B-EFA9-419C-BCEF-72959B8E1CB4}"/>
  <tableColumns count="2">
    <tableColumn id="1" xr3:uid="{B4830652-09CF-41A5-831A-CB41908EDBCC}" uniqueName="1" name="Column1" queryTableFieldId="1" dataDxfId="15"/>
    <tableColumn id="2" xr3:uid="{41196885-EABB-4AD8-91A9-F8AE40765D17}" uniqueName="2" name="Column2" queryTableFieldId="2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0279C7B-13D0-4109-B6A0-705D0A965179}" name="n9d20c100_run2" displayName="n9d20c100_run2" ref="D2:E29" tableType="queryTable" totalsRowShown="0">
  <autoFilter ref="D2:E29" xr:uid="{0C44D9B8-D0A0-4844-8969-239D32F6EA66}"/>
  <tableColumns count="2">
    <tableColumn id="1" xr3:uid="{97EBF2F8-C2CB-4815-ABE2-00378B56831C}" uniqueName="1" name="Column1" queryTableFieldId="1" dataDxfId="14"/>
    <tableColumn id="2" xr3:uid="{6CC78650-3C97-4471-909E-E0657D431713}" uniqueName="2" name="Column2" queryTableFieldId="2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7BFE497-0D93-49E6-A438-204737828BF8}" name="n9d20c100_run3" displayName="n9d20c100_run3" ref="G2:H29" tableType="queryTable" totalsRowShown="0">
  <autoFilter ref="G2:H29" xr:uid="{33067063-F648-4B2F-9195-BE14D77A91E2}"/>
  <tableColumns count="2">
    <tableColumn id="1" xr3:uid="{26DB51E5-7A83-458D-A7CE-B4046512EA74}" uniqueName="1" name="Column1" queryTableFieldId="1" dataDxfId="13"/>
    <tableColumn id="2" xr3:uid="{677D1E96-F754-4F53-9BFF-61F57C1696B9}" uniqueName="2" name="Column2" queryTableFieldId="2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14B8EFA-6843-4256-80A6-F39BBC5CFD1E}" name="n9d20c100_run4" displayName="n9d20c100_run4" ref="J2:K29" tableType="queryTable" totalsRowShown="0">
  <autoFilter ref="J2:K29" xr:uid="{0FF6FC75-21BB-4551-B80A-A82AA7D9758C}"/>
  <tableColumns count="2">
    <tableColumn id="1" xr3:uid="{71FC64C1-5FF3-48A1-800A-34AD69FFB124}" uniqueName="1" name="Column1" queryTableFieldId="1" dataDxfId="12"/>
    <tableColumn id="2" xr3:uid="{374567EA-93EB-46D1-BBAA-608BAFB22436}" uniqueName="2" name="Column2" queryTableFieldId="2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15B931-D5A8-432D-9C1B-A021895661DB}" name="n9d20c100_run5" displayName="n9d20c100_run5" ref="M2:N29" tableType="queryTable" totalsRowShown="0">
  <autoFilter ref="M2:N29" xr:uid="{2642C5FB-5A72-48F5-A201-7E182AA7595D}"/>
  <tableColumns count="2">
    <tableColumn id="1" xr3:uid="{67D2016A-8EFD-4142-A4AD-57398969C970}" uniqueName="1" name="Column1" queryTableFieldId="1" dataDxfId="11"/>
    <tableColumn id="2" xr3:uid="{191CA78C-5C15-481C-A72D-8F72A1671F9A}" uniqueName="2" name="Column2" queryTableFieldId="2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8D342C2-46CE-4885-853E-E5CB5F8D729B}" name="n9d50c10_run1" displayName="n9d50c10_run1" ref="A2:B29" tableType="queryTable" totalsRowShown="0">
  <autoFilter ref="A2:B29" xr:uid="{E5E2B87A-5E3F-48C3-8E71-863AFC79C147}"/>
  <tableColumns count="2">
    <tableColumn id="1" xr3:uid="{ECEFEA2B-DFF5-4CF1-88B9-7452A99FB0AB}" uniqueName="1" name="Column1" queryTableFieldId="1" dataDxfId="10"/>
    <tableColumn id="2" xr3:uid="{24A566A6-2441-4951-B8C6-CA27A24B19E6}" uniqueName="2" name="Column2" queryTableFieldId="2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DB85914-AA11-4AED-8403-369FD18ADC00}" name="n9d50c10_run2" displayName="n9d50c10_run2" ref="D2:E29" tableType="queryTable" totalsRowShown="0">
  <autoFilter ref="D2:E29" xr:uid="{A0438D3C-65AD-48D9-82F4-766E0A05BAA1}"/>
  <tableColumns count="2">
    <tableColumn id="1" xr3:uid="{A9EB0D63-FA7E-4956-AA06-36DCD3890C67}" uniqueName="1" name="Column1" queryTableFieldId="1" dataDxfId="9"/>
    <tableColumn id="2" xr3:uid="{78E59AEF-A8FC-4069-8CCD-CF88416A9F15}" uniqueName="2" name="Column2" queryTableFieldId="2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7C3EBD9-F6E1-4CFF-B09E-3E930FB14CF8}" name="n9d50c10_run3" displayName="n9d50c10_run3" ref="G2:H29" tableType="queryTable" totalsRowShown="0">
  <autoFilter ref="G2:H29" xr:uid="{5071E3FA-52E8-454D-9D21-8342D14A9207}"/>
  <tableColumns count="2">
    <tableColumn id="1" xr3:uid="{0D045119-83DF-46ED-A9D2-A17A6C9DCE64}" uniqueName="1" name="Column1" queryTableFieldId="1" dataDxfId="8"/>
    <tableColumn id="2" xr3:uid="{1E7DA0B5-2DC1-483A-A227-CAD7AFF4FE07}" uniqueName="2" name="Column2" queryTableFieldId="2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7E61AC07-076C-4A5C-AA96-EC808A1B3A65}" name="n9d50c10_run4" displayName="n9d50c10_run4" ref="J2:K29" tableType="queryTable" totalsRowShown="0">
  <autoFilter ref="J2:K29" xr:uid="{85F64B49-1140-486F-A31C-7DA67BD60406}"/>
  <tableColumns count="2">
    <tableColumn id="1" xr3:uid="{502B4052-E3F1-4C58-B061-BC6E1ED24B9D}" uniqueName="1" name="Column1" queryTableFieldId="1" dataDxfId="7"/>
    <tableColumn id="2" xr3:uid="{18E5B680-A5ED-440E-A2C0-4652ADF477F8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8A99EE-A72D-4657-B9E1-64FDF10D7B14}" name="n4d20c10_run3" displayName="n4d20c10_run3" ref="G2:H14" tableType="queryTable" totalsRowShown="0">
  <autoFilter ref="G2:H14" xr:uid="{96311BD7-4B25-4E5A-9965-A36CDBB3C2AB}"/>
  <tableColumns count="2">
    <tableColumn id="1" xr3:uid="{F674899A-82CB-40CC-846F-FF986B66C75D}" uniqueName="1" name="Column1" queryTableFieldId="1" dataDxfId="33"/>
    <tableColumn id="2" xr3:uid="{29282FAF-0E9B-4637-8052-B886962002DF}" uniqueName="2" name="Column2" queryTableFieldId="2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49E7E606-170B-4FDF-95D9-80D3927AC665}" name="n9d50c10_run5" displayName="n9d50c10_run5" ref="M2:N29" tableType="queryTable" totalsRowShown="0">
  <autoFilter ref="M2:N29" xr:uid="{71AA6CF6-6036-406E-99B2-9BDDF11C4E26}"/>
  <tableColumns count="2">
    <tableColumn id="1" xr3:uid="{2936B7E2-E246-4C9D-A45A-54430075E546}" uniqueName="1" name="Column1" queryTableFieldId="1" dataDxfId="6"/>
    <tableColumn id="2" xr3:uid="{1CD55A95-5221-4ADF-8715-5DAC34B6CF08}" uniqueName="2" name="Column2" queryTableFieldId="2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77045B9-25E7-4098-96B9-59AFF28F44E1}" name="n9d100c10_run1" displayName="n9d100c10_run1" ref="A2:B29" tableType="queryTable" totalsRowShown="0">
  <autoFilter ref="A2:B29" xr:uid="{1C71F89A-A884-4037-8836-129D630528AA}"/>
  <tableColumns count="2">
    <tableColumn id="1" xr3:uid="{CB3A4199-DA19-40EE-A610-CA7E883D0DBD}" uniqueName="1" name="Column1" queryTableFieldId="1" dataDxfId="5"/>
    <tableColumn id="2" xr3:uid="{52859C1C-3594-43DA-9FF3-CF1F691A0EBB}" uniqueName="2" name="Column2" queryTableFieldId="2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D392E152-2F5A-4526-B176-7CF3988C08EC}" name="n9d100c10_run2" displayName="n9d100c10_run2" ref="D2:E29" tableType="queryTable" totalsRowShown="0">
  <autoFilter ref="D2:E29" xr:uid="{0509AFE7-7843-48C6-853D-9F39DB88B160}"/>
  <tableColumns count="2">
    <tableColumn id="1" xr3:uid="{EE127C4F-17FB-4B92-AADE-25475384EE18}" uniqueName="1" name="Column1" queryTableFieldId="1" dataDxfId="4"/>
    <tableColumn id="2" xr3:uid="{C682685C-202B-4805-AAD6-CD946334C92F}" uniqueName="2" name="Column2" queryTableFieldId="2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CC0CA763-1D8D-499E-B45B-83C983CD92D0}" name="n9d100c10_run3" displayName="n9d100c10_run3" ref="G2:H29" tableType="queryTable" totalsRowShown="0">
  <autoFilter ref="G2:H29" xr:uid="{F30CA63A-BAF6-4CDA-9B1F-F818DDC14580}"/>
  <tableColumns count="2">
    <tableColumn id="1" xr3:uid="{661AB83D-C4ED-4EB1-A1A2-E01C184F276D}" uniqueName="1" name="Column1" queryTableFieldId="1" dataDxfId="2"/>
    <tableColumn id="2" xr3:uid="{CFD25C3A-1A62-4542-BFE5-01448E5D24BB}" uniqueName="2" name="Column2" queryTableFieldId="2" dataDxfId="3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7908AC8F-553C-4BBE-9A6B-B4B13878050D}" name="n9d100c10_run4" displayName="n9d100c10_run4" ref="J2:K29" tableType="queryTable" totalsRowShown="0">
  <autoFilter ref="J2:K29" xr:uid="{AED4DB1D-FA39-479A-BE95-8B2E8CB4D854}"/>
  <tableColumns count="2">
    <tableColumn id="1" xr3:uid="{FAF081F7-B13D-4DD7-8D1B-5B0B800492EB}" uniqueName="1" name="Column1" queryTableFieldId="1" dataDxfId="1"/>
    <tableColumn id="2" xr3:uid="{3C9F1A49-8A8E-4CED-A37D-328E2A5C58AA}" uniqueName="2" name="Column2" queryTableFieldId="2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8A198593-E21E-4D0C-8474-B3F14F7A576C}" name="n9d100c10_run5" displayName="n9d100c10_run5" ref="M2:N29" tableType="queryTable" totalsRowShown="0">
  <autoFilter ref="M2:N29" xr:uid="{61BE898C-AE0A-41C7-9A32-B8135BD3678F}"/>
  <tableColumns count="2">
    <tableColumn id="1" xr3:uid="{B299CD69-E745-4161-B4AB-06F72459B95A}" uniqueName="1" name="Column1" queryTableFieldId="1" dataDxfId="0"/>
    <tableColumn id="2" xr3:uid="{AF283CCB-1804-4138-A500-F1005946128D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1CB34C-893B-4E67-9C0A-8F0376935F71}" name="n4d20c10_run4" displayName="n4d20c10_run4" ref="J2:K14" tableType="queryTable" totalsRowShown="0">
  <autoFilter ref="J2:K14" xr:uid="{0EFF9D06-5853-4616-9F35-BCFB970DC98F}"/>
  <tableColumns count="2">
    <tableColumn id="1" xr3:uid="{D07835E1-FB63-4B0E-862B-F398316F887A}" uniqueName="1" name="Column1" queryTableFieldId="1" dataDxfId="32"/>
    <tableColumn id="2" xr3:uid="{91BF20FA-5C97-4AC3-B79C-7FCABC15FC2C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CEAE0A-ADAA-4AA1-88CD-0ECCAFE42E8B}" name="n4d20c10_run5" displayName="n4d20c10_run5" ref="M2:N14" tableType="queryTable" totalsRowShown="0">
  <autoFilter ref="M2:N14" xr:uid="{02512A00-4D61-401F-BFAD-5D0CB3F4411B}"/>
  <tableColumns count="2">
    <tableColumn id="1" xr3:uid="{D9A58AAA-33D1-4FBC-986C-6CDF0D87D313}" uniqueName="1" name="Column1" queryTableFieldId="1" dataDxfId="31"/>
    <tableColumn id="2" xr3:uid="{4A4F5FCB-6E36-42FA-853D-5FF19FEE4DCC}" uniqueName="2" name="Column2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4A46A9-B6EB-4540-B0F9-35A999C76EAF}" name="n6d20c10_run1" displayName="n6d20c10_run1" ref="A2:B20" tableType="queryTable" totalsRowShown="0">
  <autoFilter ref="A2:B20" xr:uid="{CE828CCD-8F9F-4653-9403-A31FADA8070B}"/>
  <tableColumns count="2">
    <tableColumn id="1" xr3:uid="{E39E60D7-AFB2-4BE6-912D-9BA135220DAB}" uniqueName="1" name="Column1" queryTableFieldId="1" dataDxfId="30"/>
    <tableColumn id="2" xr3:uid="{2FEF1B00-6924-439F-BC22-EC3A97487808}" uniqueName="2" name="Column2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C1B7948-C91D-45A5-9A58-89A32899EDEF}" name="n6d20c10_run2" displayName="n6d20c10_run2" ref="D2:E20" tableType="queryTable" totalsRowShown="0">
  <autoFilter ref="D2:E20" xr:uid="{E01A58EB-A7EE-47B3-85E6-F64E67F2B946}"/>
  <tableColumns count="2">
    <tableColumn id="1" xr3:uid="{E2F39A31-A341-4752-803E-D0F1EE5049C1}" uniqueName="1" name="Column1" queryTableFieldId="1" dataDxfId="29"/>
    <tableColumn id="2" xr3:uid="{0D373A80-130B-4D4B-8153-ADB31AC966B7}" uniqueName="2" name="Column2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79BB67-74E7-4926-9EE8-5CC209EE4144}" name="n6d20c10_run3" displayName="n6d20c10_run3" ref="G2:H20" tableType="queryTable" totalsRowShown="0">
  <autoFilter ref="G2:H20" xr:uid="{B2FDFB41-177C-441F-9085-657886594697}"/>
  <tableColumns count="2">
    <tableColumn id="1" xr3:uid="{2BB78404-FD4B-4DAD-8A35-B033AEB3A3C4}" uniqueName="1" name="Column1" queryTableFieldId="1" dataDxfId="28"/>
    <tableColumn id="2" xr3:uid="{96479E13-C2D5-40EF-9162-9632040A560E}" uniqueName="2" name="Column2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1886E89-DCCA-472E-9C56-208AFC9C8B21}" name="n6d20c10_run4" displayName="n6d20c10_run4" ref="J2:K20" tableType="queryTable" totalsRowShown="0">
  <autoFilter ref="J2:K20" xr:uid="{67CE76B8-0B6F-4153-8656-0D2E4EB97FF7}"/>
  <tableColumns count="2">
    <tableColumn id="1" xr3:uid="{4BEC3F70-4278-4DA9-8EE5-5E868E15AD17}" uniqueName="1" name="Column1" queryTableFieldId="1" dataDxfId="27"/>
    <tableColumn id="2" xr3:uid="{FB5D4194-4527-4BB9-BA54-5D68CABA325E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F7E06-DB29-488B-85A3-8E444FF5E7B6}">
  <dimension ref="A1:N23"/>
  <sheetViews>
    <sheetView workbookViewId="0">
      <selection activeCell="B23" sqref="B23"/>
    </sheetView>
  </sheetViews>
  <sheetFormatPr defaultRowHeight="15" x14ac:dyDescent="0.25"/>
  <cols>
    <col min="1" max="1" width="43.85546875" bestFit="1" customWidth="1"/>
    <col min="2" max="2" width="12" bestFit="1" customWidth="1"/>
    <col min="4" max="4" width="19.5703125" bestFit="1" customWidth="1"/>
    <col min="5" max="5" width="12" bestFit="1" customWidth="1"/>
    <col min="7" max="7" width="19.5703125" bestFit="1" customWidth="1"/>
    <col min="8" max="8" width="12" bestFit="1" customWidth="1"/>
    <col min="10" max="10" width="19.5703125" bestFit="1" customWidth="1"/>
    <col min="11" max="11" width="12" bestFit="1" customWidth="1"/>
    <col min="13" max="13" width="19.5703125" bestFit="1" customWidth="1"/>
    <col min="14" max="14" width="12" bestFit="1" customWidth="1"/>
  </cols>
  <sheetData>
    <row r="1" spans="1:14" x14ac:dyDescent="0.25">
      <c r="A1" t="s">
        <v>5</v>
      </c>
      <c r="D1" t="s">
        <v>6</v>
      </c>
      <c r="G1" t="s">
        <v>7</v>
      </c>
      <c r="J1" t="s">
        <v>8</v>
      </c>
      <c r="M1" t="s">
        <v>9</v>
      </c>
    </row>
    <row r="2" spans="1:14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</row>
    <row r="3" spans="1:14" x14ac:dyDescent="0.25">
      <c r="A3" s="1" t="s">
        <v>2</v>
      </c>
      <c r="B3">
        <v>6</v>
      </c>
      <c r="D3" s="1" t="s">
        <v>2</v>
      </c>
      <c r="E3">
        <v>6</v>
      </c>
      <c r="G3" s="1" t="s">
        <v>2</v>
      </c>
      <c r="H3">
        <v>6</v>
      </c>
      <c r="J3" s="1" t="s">
        <v>2</v>
      </c>
      <c r="K3">
        <v>6</v>
      </c>
      <c r="M3" s="1" t="s">
        <v>2</v>
      </c>
      <c r="N3">
        <v>6</v>
      </c>
    </row>
    <row r="4" spans="1:14" x14ac:dyDescent="0.25">
      <c r="A4" s="1" t="s">
        <v>3</v>
      </c>
      <c r="B4">
        <v>44812839</v>
      </c>
      <c r="D4" s="1" t="s">
        <v>3</v>
      </c>
      <c r="E4">
        <v>59668819.32</v>
      </c>
      <c r="G4" s="1" t="s">
        <v>3</v>
      </c>
      <c r="H4">
        <v>62420055.219999999</v>
      </c>
      <c r="J4" s="1" t="s">
        <v>3</v>
      </c>
      <c r="K4">
        <v>61397430.899999999</v>
      </c>
      <c r="M4" s="1" t="s">
        <v>3</v>
      </c>
      <c r="N4">
        <v>64039390.960000001</v>
      </c>
    </row>
    <row r="5" spans="1:14" x14ac:dyDescent="0.25">
      <c r="A5" s="1" t="s">
        <v>4</v>
      </c>
      <c r="B5">
        <v>1.4401668492514519E-8</v>
      </c>
      <c r="D5" s="1" t="s">
        <v>4</v>
      </c>
      <c r="E5">
        <v>1.1892807639622993E-8</v>
      </c>
      <c r="G5" s="1" t="s">
        <v>4</v>
      </c>
      <c r="H5">
        <v>1.1431269362299764E-8</v>
      </c>
      <c r="J5" s="1" t="s">
        <v>4</v>
      </c>
      <c r="K5">
        <v>1.1589241190337425E-8</v>
      </c>
      <c r="M5" s="1" t="s">
        <v>4</v>
      </c>
      <c r="N5">
        <v>1.1200111214416332E-8</v>
      </c>
    </row>
    <row r="6" spans="1:14" x14ac:dyDescent="0.25">
      <c r="A6" s="1" t="s">
        <v>2</v>
      </c>
      <c r="B6">
        <v>16</v>
      </c>
      <c r="D6" s="1" t="s">
        <v>2</v>
      </c>
      <c r="E6">
        <v>8</v>
      </c>
      <c r="G6" s="1" t="s">
        <v>2</v>
      </c>
      <c r="H6">
        <v>14</v>
      </c>
      <c r="J6" s="1" t="s">
        <v>2</v>
      </c>
      <c r="K6">
        <v>19</v>
      </c>
      <c r="M6" s="1" t="s">
        <v>2</v>
      </c>
      <c r="N6">
        <v>16</v>
      </c>
    </row>
    <row r="7" spans="1:14" x14ac:dyDescent="0.25">
      <c r="A7" s="1" t="s">
        <v>3</v>
      </c>
      <c r="B7">
        <v>1505536567.46</v>
      </c>
      <c r="D7" s="1" t="s">
        <v>3</v>
      </c>
      <c r="E7">
        <v>338947408.36000001</v>
      </c>
      <c r="G7" s="1" t="s">
        <v>3</v>
      </c>
      <c r="H7">
        <v>1221931696.9400001</v>
      </c>
      <c r="J7" s="1" t="s">
        <v>3</v>
      </c>
      <c r="K7">
        <v>1747043411.28</v>
      </c>
      <c r="M7" s="1" t="s">
        <v>3</v>
      </c>
      <c r="N7">
        <v>1389348661.04</v>
      </c>
    </row>
    <row r="8" spans="1:14" x14ac:dyDescent="0.25">
      <c r="A8" s="1" t="s">
        <v>4</v>
      </c>
      <c r="B8">
        <v>6.5303719309638647E-10</v>
      </c>
      <c r="D8" s="1" t="s">
        <v>4</v>
      </c>
      <c r="E8">
        <v>2.7474050152317259E-9</v>
      </c>
      <c r="G8" s="1" t="s">
        <v>4</v>
      </c>
      <c r="H8">
        <v>8.0453340654227761E-10</v>
      </c>
      <c r="J8" s="1" t="s">
        <v>4</v>
      </c>
      <c r="K8">
        <v>5.6529530205578417E-10</v>
      </c>
      <c r="M8" s="1" t="s">
        <v>4</v>
      </c>
      <c r="N8">
        <v>7.0719939041046457E-10</v>
      </c>
    </row>
    <row r="9" spans="1:14" x14ac:dyDescent="0.25">
      <c r="A9" s="1" t="s">
        <v>2</v>
      </c>
      <c r="B9">
        <v>14</v>
      </c>
      <c r="D9" s="1" t="s">
        <v>2</v>
      </c>
      <c r="E9">
        <v>10</v>
      </c>
      <c r="G9" s="1" t="s">
        <v>2</v>
      </c>
      <c r="H9">
        <v>14</v>
      </c>
      <c r="J9" s="1" t="s">
        <v>2</v>
      </c>
      <c r="K9">
        <v>22</v>
      </c>
      <c r="M9" s="1" t="s">
        <v>2</v>
      </c>
      <c r="N9">
        <v>16</v>
      </c>
    </row>
    <row r="10" spans="1:14" x14ac:dyDescent="0.25">
      <c r="A10" s="1" t="s">
        <v>3</v>
      </c>
      <c r="B10">
        <v>1057972600.12</v>
      </c>
      <c r="D10" s="1" t="s">
        <v>3</v>
      </c>
      <c r="E10">
        <v>956010212.39999998</v>
      </c>
      <c r="G10" s="1" t="s">
        <v>3</v>
      </c>
      <c r="H10">
        <v>1492698346.7</v>
      </c>
      <c r="J10" s="1" t="s">
        <v>3</v>
      </c>
      <c r="K10">
        <v>1983984988.1600001</v>
      </c>
      <c r="M10" s="1" t="s">
        <v>3</v>
      </c>
      <c r="N10">
        <v>1849477106</v>
      </c>
    </row>
    <row r="11" spans="1:14" x14ac:dyDescent="0.25">
      <c r="A11" s="1" t="s">
        <v>4</v>
      </c>
      <c r="B11">
        <v>9.2344716553956261E-10</v>
      </c>
      <c r="D11" s="1" t="s">
        <v>4</v>
      </c>
      <c r="E11">
        <v>1.0198673407062961E-9</v>
      </c>
      <c r="G11" s="1" t="s">
        <v>4</v>
      </c>
      <c r="H11">
        <v>6.5980470973782596E-10</v>
      </c>
      <c r="J11" s="1" t="s">
        <v>4</v>
      </c>
      <c r="K11">
        <v>4.9896894996669126E-10</v>
      </c>
      <c r="M11" s="1" t="s">
        <v>4</v>
      </c>
      <c r="N11">
        <v>5.3486683169553153E-10</v>
      </c>
    </row>
    <row r="12" spans="1:14" x14ac:dyDescent="0.25">
      <c r="A12" s="1" t="s">
        <v>2</v>
      </c>
      <c r="B12">
        <v>16</v>
      </c>
      <c r="D12" s="1" t="s">
        <v>2</v>
      </c>
      <c r="E12">
        <v>10</v>
      </c>
      <c r="G12" s="1" t="s">
        <v>2</v>
      </c>
      <c r="H12">
        <v>12</v>
      </c>
      <c r="J12" s="1" t="s">
        <v>2</v>
      </c>
      <c r="K12">
        <v>17</v>
      </c>
      <c r="M12" s="1" t="s">
        <v>2</v>
      </c>
      <c r="N12">
        <v>14</v>
      </c>
    </row>
    <row r="13" spans="1:14" x14ac:dyDescent="0.25">
      <c r="A13" s="1" t="s">
        <v>3</v>
      </c>
      <c r="B13">
        <v>1742613018.8199999</v>
      </c>
      <c r="D13" s="1" t="s">
        <v>3</v>
      </c>
      <c r="E13">
        <v>1349537851.6800001</v>
      </c>
      <c r="G13" s="1" t="s">
        <v>3</v>
      </c>
      <c r="H13">
        <v>923359327.84000003</v>
      </c>
      <c r="J13" s="1" t="s">
        <v>3</v>
      </c>
      <c r="K13">
        <v>1386513081.1600001</v>
      </c>
      <c r="M13" s="1" t="s">
        <v>3</v>
      </c>
      <c r="N13">
        <v>1123308722.76</v>
      </c>
    </row>
    <row r="14" spans="1:14" x14ac:dyDescent="0.25">
      <c r="A14" s="1" t="s">
        <v>4</v>
      </c>
      <c r="B14">
        <v>5.6549662014195526E-10</v>
      </c>
      <c r="D14" s="1" t="s">
        <v>4</v>
      </c>
      <c r="E14">
        <v>7.2730467531808083E-10</v>
      </c>
      <c r="G14" s="1" t="s">
        <v>4</v>
      </c>
      <c r="H14">
        <v>1.0598957635366028E-9</v>
      </c>
      <c r="J14" s="1" t="s">
        <v>4</v>
      </c>
      <c r="K14">
        <v>7.1089996855789391E-10</v>
      </c>
      <c r="M14" s="1" t="s">
        <v>4</v>
      </c>
      <c r="N14">
        <v>8.7454388983747692E-10</v>
      </c>
    </row>
    <row r="16" spans="1:14" x14ac:dyDescent="0.25">
      <c r="A16" t="s">
        <v>10</v>
      </c>
      <c r="B16">
        <f>SUM(B3,B6,B9,B12)</f>
        <v>52</v>
      </c>
      <c r="E16">
        <f>SUM(E3,E6,E9,E12)</f>
        <v>34</v>
      </c>
      <c r="H16">
        <f>SUM(H3,H6,H9,H12)</f>
        <v>46</v>
      </c>
      <c r="K16">
        <f>SUM(K3,K6,K9,K12)</f>
        <v>64</v>
      </c>
      <c r="N16">
        <f>SUM(N3,N6,N9,N12)</f>
        <v>52</v>
      </c>
    </row>
    <row r="17" spans="1:14" x14ac:dyDescent="0.25">
      <c r="A17" t="s">
        <v>15</v>
      </c>
      <c r="B17">
        <f>AVERAGE(B4,B7,B10,B13)</f>
        <v>1087733756.3499999</v>
      </c>
      <c r="E17">
        <f>AVERAGE(E4,E7,E10,E13)</f>
        <v>676041072.94000006</v>
      </c>
      <c r="H17">
        <f>AVERAGE(H4,H7,H10,H13)</f>
        <v>925102356.67500007</v>
      </c>
      <c r="K17">
        <f>AVERAGE(K4,K7,K10,K13)</f>
        <v>1294734727.875</v>
      </c>
      <c r="N17">
        <f>AVERAGE(N4,N7,N10,N13)</f>
        <v>1106543470.1900001</v>
      </c>
    </row>
    <row r="18" spans="1:14" x14ac:dyDescent="0.25">
      <c r="A18" t="s">
        <v>11</v>
      </c>
      <c r="B18">
        <f>AVERAGE(B5,B8,B11,B14)</f>
        <v>4.1359123678231051E-9</v>
      </c>
      <c r="E18">
        <f>AVERAGE(E5,E8,E11,E14)</f>
        <v>4.0968461677197746E-9</v>
      </c>
      <c r="H18">
        <f>AVERAGE(H5,H8,H11,H14)</f>
        <v>3.4888758105291175E-9</v>
      </c>
      <c r="K18">
        <f>AVERAGE(K5,K8,K11,K14)</f>
        <v>3.3411013527294487E-9</v>
      </c>
      <c r="N18">
        <f>AVERAGE(N5,N8,N11,N14)</f>
        <v>3.329180331589951E-9</v>
      </c>
    </row>
    <row r="20" spans="1:14" x14ac:dyDescent="0.25">
      <c r="A20" t="s">
        <v>12</v>
      </c>
    </row>
    <row r="21" spans="1:14" x14ac:dyDescent="0.25">
      <c r="A21" t="s">
        <v>13</v>
      </c>
      <c r="B21">
        <f>AVERAGE(n4d20c10!B16,n4d20c10!E16,n4d20c10!H16,n4d20c10!K16,n4d20c10!N16)</f>
        <v>49.6</v>
      </c>
    </row>
    <row r="22" spans="1:14" x14ac:dyDescent="0.25">
      <c r="A22" t="s">
        <v>14</v>
      </c>
      <c r="B22">
        <f>AVERAGE(n4d20c10!B17,n4d20c10!E17,n4d20c10!H17,n4d20c10!K17,n4d20c10!N17)</f>
        <v>1018031076.8060001</v>
      </c>
    </row>
    <row r="23" spans="1:14" x14ac:dyDescent="0.25">
      <c r="A23" t="s">
        <v>16</v>
      </c>
      <c r="B23">
        <f>AVERAGE(n4d20c10!B18,n4d20c10!E18,n4d20c10!H18,n4d20c10!K18,n4d20c10!N18)</f>
        <v>3.6783832060782791E-9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E6698-77E9-46E0-9D3B-C8F7B30ABDC3}">
  <dimension ref="A1:N29"/>
  <sheetViews>
    <sheetView workbookViewId="0">
      <selection activeCell="B29" sqref="B29"/>
    </sheetView>
  </sheetViews>
  <sheetFormatPr defaultRowHeight="15" x14ac:dyDescent="0.25"/>
  <cols>
    <col min="1" max="1" width="46.28515625" bestFit="1" customWidth="1"/>
    <col min="2" max="2" width="12" bestFit="1" customWidth="1"/>
    <col min="4" max="4" width="19.5703125" bestFit="1" customWidth="1"/>
    <col min="5" max="5" width="12" bestFit="1" customWidth="1"/>
    <col min="7" max="7" width="19.5703125" bestFit="1" customWidth="1"/>
    <col min="8" max="8" width="12" bestFit="1" customWidth="1"/>
    <col min="10" max="10" width="19.5703125" bestFit="1" customWidth="1"/>
    <col min="11" max="11" width="12" bestFit="1" customWidth="1"/>
    <col min="13" max="13" width="19.5703125" bestFit="1" customWidth="1"/>
    <col min="14" max="14" width="12" bestFit="1" customWidth="1"/>
  </cols>
  <sheetData>
    <row r="1" spans="1:14" x14ac:dyDescent="0.25">
      <c r="A1" t="s">
        <v>5</v>
      </c>
      <c r="D1" t="s">
        <v>6</v>
      </c>
      <c r="G1" t="s">
        <v>7</v>
      </c>
      <c r="J1" t="s">
        <v>8</v>
      </c>
      <c r="M1" t="s">
        <v>9</v>
      </c>
    </row>
    <row r="2" spans="1:14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</row>
    <row r="3" spans="1:14" x14ac:dyDescent="0.25">
      <c r="A3" s="1" t="s">
        <v>2</v>
      </c>
      <c r="B3">
        <v>10</v>
      </c>
      <c r="D3" s="1" t="s">
        <v>2</v>
      </c>
      <c r="E3">
        <v>10</v>
      </c>
      <c r="G3" s="1" t="s">
        <v>2</v>
      </c>
      <c r="H3">
        <v>10</v>
      </c>
      <c r="J3" s="1" t="s">
        <v>2</v>
      </c>
      <c r="K3">
        <v>10</v>
      </c>
      <c r="M3" s="1" t="s">
        <v>2</v>
      </c>
      <c r="N3">
        <v>10</v>
      </c>
    </row>
    <row r="4" spans="1:14" x14ac:dyDescent="0.25">
      <c r="A4" s="1" t="s">
        <v>3</v>
      </c>
      <c r="B4">
        <v>13346720.779999999</v>
      </c>
      <c r="D4" s="1" t="s">
        <v>3</v>
      </c>
      <c r="E4">
        <v>53287627.32</v>
      </c>
      <c r="G4" s="1" t="s">
        <v>3</v>
      </c>
      <c r="H4">
        <v>57692103.420000002</v>
      </c>
      <c r="J4" s="1" t="s">
        <v>3</v>
      </c>
      <c r="K4">
        <v>64364502.200000003</v>
      </c>
      <c r="M4" s="1" t="s">
        <v>3</v>
      </c>
      <c r="N4">
        <v>65690906.380000003</v>
      </c>
    </row>
    <row r="5" spans="1:14" x14ac:dyDescent="0.25">
      <c r="A5" s="1" t="s">
        <v>4</v>
      </c>
      <c r="B5">
        <v>2.9838957297450306E-8</v>
      </c>
      <c r="D5" s="1" t="s">
        <v>4</v>
      </c>
      <c r="E5">
        <v>1.2933463787526323E-8</v>
      </c>
      <c r="G5" s="1" t="s">
        <v>4</v>
      </c>
      <c r="H5">
        <v>1.2288083548083834E-8</v>
      </c>
      <c r="J5" s="1" t="s">
        <v>4</v>
      </c>
      <c r="K5">
        <v>1.1115511529695941E-8</v>
      </c>
      <c r="M5" s="1" t="s">
        <v>4</v>
      </c>
      <c r="N5">
        <v>1.0938228979637626E-8</v>
      </c>
    </row>
    <row r="6" spans="1:14" x14ac:dyDescent="0.25">
      <c r="A6" s="1" t="s">
        <v>2</v>
      </c>
      <c r="B6">
        <v>11</v>
      </c>
      <c r="D6" s="1" t="s">
        <v>2</v>
      </c>
      <c r="E6">
        <v>37</v>
      </c>
      <c r="G6" s="1" t="s">
        <v>2</v>
      </c>
      <c r="H6">
        <v>37</v>
      </c>
      <c r="J6" s="1" t="s">
        <v>2</v>
      </c>
      <c r="K6">
        <v>33</v>
      </c>
      <c r="M6" s="1" t="s">
        <v>2</v>
      </c>
      <c r="N6">
        <v>170</v>
      </c>
    </row>
    <row r="7" spans="1:14" x14ac:dyDescent="0.25">
      <c r="A7" s="1" t="s">
        <v>3</v>
      </c>
      <c r="B7">
        <v>297884609.44</v>
      </c>
      <c r="D7" s="1" t="s">
        <v>3</v>
      </c>
      <c r="E7">
        <v>2351147885.8600001</v>
      </c>
      <c r="G7" s="1" t="s">
        <v>3</v>
      </c>
      <c r="H7">
        <v>2347877083.6999998</v>
      </c>
      <c r="J7" s="1" t="s">
        <v>3</v>
      </c>
      <c r="K7">
        <v>2351445680.9000001</v>
      </c>
      <c r="M7" s="1" t="s">
        <v>3</v>
      </c>
      <c r="N7">
        <v>14972602954.5</v>
      </c>
    </row>
    <row r="8" spans="1:14" x14ac:dyDescent="0.25">
      <c r="A8" s="1" t="s">
        <v>4</v>
      </c>
      <c r="B8">
        <v>3.1440565029652387E-9</v>
      </c>
      <c r="D8" s="1" t="s">
        <v>4</v>
      </c>
      <c r="E8">
        <v>4.2083308641656885E-10</v>
      </c>
      <c r="G8" s="1" t="s">
        <v>4</v>
      </c>
      <c r="H8">
        <v>4.2143913082573294E-10</v>
      </c>
      <c r="J8" s="1" t="s">
        <v>4</v>
      </c>
      <c r="K8">
        <v>4.2070735298367787E-10</v>
      </c>
      <c r="M8" s="1" t="s">
        <v>4</v>
      </c>
      <c r="N8">
        <v>6.6685579699576014E-11</v>
      </c>
    </row>
    <row r="9" spans="1:14" x14ac:dyDescent="0.25">
      <c r="A9" s="1" t="s">
        <v>2</v>
      </c>
      <c r="B9">
        <v>23</v>
      </c>
      <c r="D9" s="1" t="s">
        <v>2</v>
      </c>
      <c r="E9">
        <v>42</v>
      </c>
      <c r="G9" s="1" t="s">
        <v>2</v>
      </c>
      <c r="H9">
        <v>42</v>
      </c>
      <c r="J9" s="1" t="s">
        <v>2</v>
      </c>
      <c r="K9">
        <v>32</v>
      </c>
      <c r="M9" s="1" t="s">
        <v>2</v>
      </c>
      <c r="N9">
        <v>164</v>
      </c>
    </row>
    <row r="10" spans="1:14" x14ac:dyDescent="0.25">
      <c r="A10" s="1" t="s">
        <v>3</v>
      </c>
      <c r="B10">
        <v>2032528115.5</v>
      </c>
      <c r="D10" s="1" t="s">
        <v>3</v>
      </c>
      <c r="E10">
        <v>3119126010.7199998</v>
      </c>
      <c r="G10" s="1" t="s">
        <v>3</v>
      </c>
      <c r="H10">
        <v>3116084231.2600002</v>
      </c>
      <c r="J10" s="1" t="s">
        <v>3</v>
      </c>
      <c r="K10">
        <v>3186767598.96</v>
      </c>
      <c r="M10" s="1" t="s">
        <v>3</v>
      </c>
      <c r="N10">
        <v>15270036007.860001</v>
      </c>
    </row>
    <row r="11" spans="1:14" x14ac:dyDescent="0.25">
      <c r="A11" s="1" t="s">
        <v>4</v>
      </c>
      <c r="B11">
        <v>4.8716170701132424E-10</v>
      </c>
      <c r="D11" s="1" t="s">
        <v>4</v>
      </c>
      <c r="E11">
        <v>3.1816134706177979E-10</v>
      </c>
      <c r="G11" s="1" t="s">
        <v>4</v>
      </c>
      <c r="H11">
        <v>3.1842757261414601E-10</v>
      </c>
      <c r="J11" s="1" t="s">
        <v>4</v>
      </c>
      <c r="K11">
        <v>3.1129532062595563E-10</v>
      </c>
      <c r="M11" s="1" t="s">
        <v>4</v>
      </c>
      <c r="N11">
        <v>6.5379575878032954E-11</v>
      </c>
    </row>
    <row r="12" spans="1:14" x14ac:dyDescent="0.25">
      <c r="A12" s="1" t="s">
        <v>2</v>
      </c>
      <c r="B12">
        <v>15</v>
      </c>
      <c r="D12" s="1" t="s">
        <v>2</v>
      </c>
      <c r="E12">
        <v>43</v>
      </c>
      <c r="G12" s="1" t="s">
        <v>2</v>
      </c>
      <c r="H12">
        <v>45</v>
      </c>
      <c r="J12" s="1" t="s">
        <v>2</v>
      </c>
      <c r="K12">
        <v>20</v>
      </c>
      <c r="M12" s="1" t="s">
        <v>2</v>
      </c>
      <c r="N12">
        <v>164</v>
      </c>
    </row>
    <row r="13" spans="1:14" x14ac:dyDescent="0.25">
      <c r="A13" s="1" t="s">
        <v>3</v>
      </c>
      <c r="B13">
        <v>782473755.34000003</v>
      </c>
      <c r="D13" s="1" t="s">
        <v>3</v>
      </c>
      <c r="E13">
        <v>3508968133.0799999</v>
      </c>
      <c r="G13" s="1" t="s">
        <v>3</v>
      </c>
      <c r="H13">
        <v>3935375650.8200002</v>
      </c>
      <c r="J13" s="1" t="s">
        <v>3</v>
      </c>
      <c r="K13">
        <v>1003415926.58</v>
      </c>
      <c r="M13" s="1" t="s">
        <v>3</v>
      </c>
      <c r="N13">
        <v>15669949770.879999</v>
      </c>
    </row>
    <row r="14" spans="1:14" x14ac:dyDescent="0.25">
      <c r="A14" s="1" t="s">
        <v>4</v>
      </c>
      <c r="B14">
        <v>1.2381643789016436E-9</v>
      </c>
      <c r="D14" s="1" t="s">
        <v>4</v>
      </c>
      <c r="E14">
        <v>2.8335878594428365E-10</v>
      </c>
      <c r="G14" s="1" t="s">
        <v>4</v>
      </c>
      <c r="H14">
        <v>2.5277123088037416E-10</v>
      </c>
      <c r="J14" s="1" t="s">
        <v>4</v>
      </c>
      <c r="K14">
        <v>9.7689598122575106E-10</v>
      </c>
      <c r="M14" s="1" t="s">
        <v>4</v>
      </c>
      <c r="N14">
        <v>6.3734457473227925E-11</v>
      </c>
    </row>
    <row r="15" spans="1:14" x14ac:dyDescent="0.25">
      <c r="A15" s="1" t="s">
        <v>2</v>
      </c>
      <c r="B15">
        <v>21</v>
      </c>
      <c r="D15" s="1" t="s">
        <v>2</v>
      </c>
      <c r="E15">
        <v>25</v>
      </c>
      <c r="G15" s="1" t="s">
        <v>2</v>
      </c>
      <c r="H15">
        <v>25</v>
      </c>
      <c r="J15" s="1" t="s">
        <v>2</v>
      </c>
      <c r="K15">
        <v>32</v>
      </c>
      <c r="M15" s="1" t="s">
        <v>2</v>
      </c>
      <c r="N15">
        <v>192</v>
      </c>
    </row>
    <row r="16" spans="1:14" x14ac:dyDescent="0.25">
      <c r="A16" s="1" t="s">
        <v>3</v>
      </c>
      <c r="B16">
        <v>1832260322.1600001</v>
      </c>
      <c r="D16" s="1" t="s">
        <v>3</v>
      </c>
      <c r="E16">
        <v>1547735624</v>
      </c>
      <c r="G16" s="1" t="s">
        <v>3</v>
      </c>
      <c r="H16">
        <v>1548162340.3199999</v>
      </c>
      <c r="J16" s="1" t="s">
        <v>3</v>
      </c>
      <c r="K16">
        <v>2767967289.54</v>
      </c>
      <c r="M16" s="1" t="s">
        <v>3</v>
      </c>
      <c r="N16">
        <v>14438165358.940001</v>
      </c>
    </row>
    <row r="17" spans="1:14" x14ac:dyDescent="0.25">
      <c r="A17" s="1" t="s">
        <v>4</v>
      </c>
      <c r="B17">
        <v>5.3984864651670381E-10</v>
      </c>
      <c r="D17" s="1" t="s">
        <v>4</v>
      </c>
      <c r="E17">
        <v>6.3781971607427688E-10</v>
      </c>
      <c r="G17" s="1" t="s">
        <v>4</v>
      </c>
      <c r="H17">
        <v>6.3763952449285188E-10</v>
      </c>
      <c r="J17" s="1" t="s">
        <v>4</v>
      </c>
      <c r="K17">
        <v>3.5866970315538293E-10</v>
      </c>
      <c r="M17" s="1" t="s">
        <v>4</v>
      </c>
      <c r="N17">
        <v>6.9164528884495918E-11</v>
      </c>
    </row>
    <row r="18" spans="1:14" x14ac:dyDescent="0.25">
      <c r="A18" s="1" t="s">
        <v>2</v>
      </c>
      <c r="B18">
        <v>20</v>
      </c>
      <c r="D18" s="1" t="s">
        <v>2</v>
      </c>
      <c r="E18">
        <v>39</v>
      </c>
      <c r="G18" s="1" t="s">
        <v>2</v>
      </c>
      <c r="H18">
        <v>41</v>
      </c>
      <c r="J18" s="1" t="s">
        <v>2</v>
      </c>
      <c r="K18">
        <v>27</v>
      </c>
      <c r="M18" s="1" t="s">
        <v>2</v>
      </c>
      <c r="N18">
        <v>196</v>
      </c>
    </row>
    <row r="19" spans="1:14" x14ac:dyDescent="0.25">
      <c r="A19" s="1" t="s">
        <v>3</v>
      </c>
      <c r="B19">
        <v>1487579133.0599999</v>
      </c>
      <c r="D19" s="1" t="s">
        <v>3</v>
      </c>
      <c r="E19">
        <v>3706926156.2600002</v>
      </c>
      <c r="G19" s="1" t="s">
        <v>3</v>
      </c>
      <c r="H19">
        <v>3702885871.6999998</v>
      </c>
      <c r="J19" s="1" t="s">
        <v>3</v>
      </c>
      <c r="K19">
        <v>1808233884.9400001</v>
      </c>
      <c r="M19" s="1" t="s">
        <v>3</v>
      </c>
      <c r="N19">
        <v>14645406082.219999</v>
      </c>
    </row>
    <row r="20" spans="1:14" x14ac:dyDescent="0.25">
      <c r="A20" s="1" t="s">
        <v>4</v>
      </c>
      <c r="B20">
        <v>6.6323804291530411E-10</v>
      </c>
      <c r="D20" s="1" t="s">
        <v>4</v>
      </c>
      <c r="E20">
        <v>2.6831015177624854E-10</v>
      </c>
      <c r="G20" s="1" t="s">
        <v>4</v>
      </c>
      <c r="H20">
        <v>2.6859802331033282E-10</v>
      </c>
      <c r="J20" s="1" t="s">
        <v>4</v>
      </c>
      <c r="K20">
        <v>5.4694376523727634E-10</v>
      </c>
      <c r="M20" s="1" t="s">
        <v>4</v>
      </c>
      <c r="N20">
        <v>6.8187204293300513E-11</v>
      </c>
    </row>
    <row r="22" spans="1:14" x14ac:dyDescent="0.25">
      <c r="A22" t="s">
        <v>10</v>
      </c>
      <c r="B22">
        <f>SUM(B3,B6,B9,B12,B15,B18)</f>
        <v>100</v>
      </c>
      <c r="E22">
        <f>SUM(E3,E6,E9,E12,E15,E18)</f>
        <v>196</v>
      </c>
      <c r="H22">
        <f>SUM(H3,H6,H9,H12,H15,H18)</f>
        <v>200</v>
      </c>
      <c r="K22">
        <f>SUM(K3,K6,K9,K12,K15,K18)</f>
        <v>154</v>
      </c>
      <c r="N22">
        <f>SUM(N3,N6,N9,N12,N15,N18)</f>
        <v>896</v>
      </c>
    </row>
    <row r="23" spans="1:14" x14ac:dyDescent="0.25">
      <c r="A23" t="s">
        <v>15</v>
      </c>
      <c r="B23">
        <f>AVERAGE(B4,B7,B10,B13,B16,B19)</f>
        <v>1074345442.7133334</v>
      </c>
      <c r="E23">
        <f>AVERAGE(E4,E7,E10,E13,E16,E19)</f>
        <v>2381198572.8733335</v>
      </c>
      <c r="H23">
        <f>AVERAGE(H4,H7,H10,H13,H16,H19)</f>
        <v>2451346213.5366669</v>
      </c>
      <c r="K23">
        <f>AVERAGE(K4,K7,K10,K13,K16,K19)</f>
        <v>1863699147.1866667</v>
      </c>
      <c r="N23">
        <f>AVERAGE(N4,N7,N10,N13,N16,N19)</f>
        <v>12510308513.463333</v>
      </c>
    </row>
    <row r="24" spans="1:14" x14ac:dyDescent="0.25">
      <c r="A24" t="s">
        <v>11</v>
      </c>
      <c r="B24">
        <f>AVERAGE(B5,B8,B11,B14,B17,B20)</f>
        <v>5.9852377626267524E-9</v>
      </c>
      <c r="E24">
        <f>AVERAGE(E5,E8,E11,E14,E17,E20)</f>
        <v>2.4769911457999132E-9</v>
      </c>
      <c r="H24">
        <f>AVERAGE(H5,H8,H11,H14,H17,H20)</f>
        <v>2.3644931717012126E-9</v>
      </c>
      <c r="K24">
        <f>AVERAGE(K5,K8,K11,K14,K17,K20)</f>
        <v>2.2883372754873309E-9</v>
      </c>
      <c r="N24">
        <f>AVERAGE(N5,N8,N11,N14,N17,N20)</f>
        <v>1.8785633876443763E-9</v>
      </c>
    </row>
    <row r="26" spans="1:14" x14ac:dyDescent="0.25">
      <c r="A26" t="s">
        <v>12</v>
      </c>
    </row>
    <row r="27" spans="1:14" x14ac:dyDescent="0.25">
      <c r="A27" t="s">
        <v>13</v>
      </c>
      <c r="B27">
        <f>AVERAGE(n6d20c10!B22,n6d20c10!E22,n6d20c10!H22,n6d20c10!K22,n6d20c10!N22)</f>
        <v>309.2</v>
      </c>
    </row>
    <row r="28" spans="1:14" x14ac:dyDescent="0.25">
      <c r="A28" t="s">
        <v>14</v>
      </c>
      <c r="B28">
        <f>AVERAGE(n6d20c10!B23,n6d20c10!E23,n6d20c10!H23,n6d20c10!K23,n6d20c10!N23)</f>
        <v>4056179577.9546671</v>
      </c>
    </row>
    <row r="29" spans="1:14" x14ac:dyDescent="0.25">
      <c r="A29" t="s">
        <v>16</v>
      </c>
      <c r="B29">
        <f>AVERAGE(n6d20c10!B24,n6d20c10!E24,n6d20c10!H24,n6d20c10!K24,n6d20c10!N24)</f>
        <v>2.9987245486519172E-9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3E8A8-89CB-43FE-88E1-7283DD9CF6E2}">
  <dimension ref="A1:N38"/>
  <sheetViews>
    <sheetView topLeftCell="A4" workbookViewId="0">
      <selection activeCell="B36" sqref="B36"/>
    </sheetView>
  </sheetViews>
  <sheetFormatPr defaultRowHeight="15" x14ac:dyDescent="0.25"/>
  <cols>
    <col min="1" max="1" width="46.28515625" bestFit="1" customWidth="1"/>
    <col min="2" max="2" width="12" bestFit="1" customWidth="1"/>
    <col min="4" max="4" width="19.5703125" bestFit="1" customWidth="1"/>
    <col min="5" max="5" width="12" bestFit="1" customWidth="1"/>
    <col min="7" max="7" width="19.5703125" bestFit="1" customWidth="1"/>
    <col min="8" max="8" width="12" bestFit="1" customWidth="1"/>
    <col min="10" max="10" width="19.5703125" bestFit="1" customWidth="1"/>
    <col min="11" max="11" width="12" bestFit="1" customWidth="1"/>
    <col min="13" max="13" width="19.5703125" bestFit="1" customWidth="1"/>
    <col min="14" max="14" width="12" bestFit="1" customWidth="1"/>
  </cols>
  <sheetData>
    <row r="1" spans="1:14" x14ac:dyDescent="0.25">
      <c r="A1" t="s">
        <v>5</v>
      </c>
      <c r="D1" t="s">
        <v>6</v>
      </c>
      <c r="G1" t="s">
        <v>7</v>
      </c>
      <c r="J1" t="s">
        <v>8</v>
      </c>
      <c r="M1" t="s">
        <v>9</v>
      </c>
    </row>
    <row r="2" spans="1:14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</row>
    <row r="3" spans="1:14" x14ac:dyDescent="0.25">
      <c r="A3" s="1" t="s">
        <v>2</v>
      </c>
      <c r="B3">
        <v>16</v>
      </c>
      <c r="D3" s="1" t="s">
        <v>2</v>
      </c>
      <c r="E3">
        <v>16</v>
      </c>
      <c r="G3" s="1" t="s">
        <v>2</v>
      </c>
      <c r="H3">
        <v>16</v>
      </c>
      <c r="J3" s="1" t="s">
        <v>2</v>
      </c>
      <c r="K3">
        <v>16</v>
      </c>
      <c r="M3" s="1" t="s">
        <v>2</v>
      </c>
      <c r="N3">
        <v>16</v>
      </c>
    </row>
    <row r="4" spans="1:14" x14ac:dyDescent="0.25">
      <c r="A4" s="1" t="s">
        <v>3</v>
      </c>
      <c r="B4">
        <v>12982592.359999999</v>
      </c>
      <c r="D4" s="1" t="s">
        <v>3</v>
      </c>
      <c r="E4">
        <v>36255397.880000003</v>
      </c>
      <c r="G4" s="1" t="s">
        <v>3</v>
      </c>
      <c r="H4">
        <v>38191195.159999996</v>
      </c>
      <c r="J4" s="1" t="s">
        <v>3</v>
      </c>
      <c r="K4">
        <v>38849126.5</v>
      </c>
      <c r="M4" s="1" t="s">
        <v>3</v>
      </c>
      <c r="N4">
        <v>38951259.740000002</v>
      </c>
    </row>
    <row r="5" spans="1:14" x14ac:dyDescent="0.25">
      <c r="A5" s="1" t="s">
        <v>4</v>
      </c>
      <c r="B5">
        <v>3.0202277828853424E-8</v>
      </c>
      <c r="D5" s="1" t="s">
        <v>4</v>
      </c>
      <c r="E5">
        <v>1.7716139539428395E-8</v>
      </c>
      <c r="G5" s="1" t="s">
        <v>4</v>
      </c>
      <c r="H5">
        <v>1.7140035957580946E-8</v>
      </c>
      <c r="J5" s="1" t="s">
        <v>4</v>
      </c>
      <c r="K5">
        <v>1.6948284175488721E-8</v>
      </c>
      <c r="M5" s="1" t="s">
        <v>4</v>
      </c>
      <c r="N5">
        <v>1.6914608908812606E-8</v>
      </c>
    </row>
    <row r="6" spans="1:14" x14ac:dyDescent="0.25">
      <c r="A6" s="1" t="s">
        <v>2</v>
      </c>
      <c r="B6">
        <v>147</v>
      </c>
      <c r="D6" s="1" t="s">
        <v>2</v>
      </c>
      <c r="E6">
        <v>18</v>
      </c>
      <c r="G6" s="1" t="s">
        <v>2</v>
      </c>
      <c r="H6">
        <v>114</v>
      </c>
      <c r="J6" s="1" t="s">
        <v>2</v>
      </c>
      <c r="K6">
        <v>131</v>
      </c>
      <c r="M6" s="1" t="s">
        <v>2</v>
      </c>
      <c r="N6">
        <v>107</v>
      </c>
    </row>
    <row r="7" spans="1:14" x14ac:dyDescent="0.25">
      <c r="A7" s="1" t="s">
        <v>3</v>
      </c>
      <c r="B7">
        <v>11194027435.6</v>
      </c>
      <c r="D7" s="1" t="s">
        <v>3</v>
      </c>
      <c r="E7">
        <v>327510133.81999999</v>
      </c>
      <c r="G7" s="1" t="s">
        <v>3</v>
      </c>
      <c r="H7">
        <v>7996038116.2399998</v>
      </c>
      <c r="J7" s="1" t="s">
        <v>3</v>
      </c>
      <c r="K7">
        <v>10376390351.799999</v>
      </c>
      <c r="M7" s="1" t="s">
        <v>3</v>
      </c>
      <c r="N7">
        <v>7421558932.8999996</v>
      </c>
    </row>
    <row r="8" spans="1:14" x14ac:dyDescent="0.25">
      <c r="A8" s="1" t="s">
        <v>4</v>
      </c>
      <c r="B8">
        <v>8.9162228179708076E-11</v>
      </c>
      <c r="D8" s="1" t="s">
        <v>4</v>
      </c>
      <c r="E8">
        <v>2.876437416484229E-9</v>
      </c>
      <c r="G8" s="1" t="s">
        <v>4</v>
      </c>
      <c r="H8">
        <v>1.2474815355743034E-10</v>
      </c>
      <c r="J8" s="1" t="s">
        <v>4</v>
      </c>
      <c r="K8">
        <v>9.6185567799699669E-11</v>
      </c>
      <c r="M8" s="1" t="s">
        <v>4</v>
      </c>
      <c r="N8">
        <v>1.3437785969566051E-10</v>
      </c>
    </row>
    <row r="9" spans="1:14" x14ac:dyDescent="0.25">
      <c r="A9" s="1" t="s">
        <v>2</v>
      </c>
      <c r="B9">
        <v>158</v>
      </c>
      <c r="D9" s="1" t="s">
        <v>2</v>
      </c>
      <c r="E9">
        <v>69</v>
      </c>
      <c r="G9" s="1" t="s">
        <v>2</v>
      </c>
      <c r="H9">
        <v>104</v>
      </c>
      <c r="J9" s="1" t="s">
        <v>2</v>
      </c>
      <c r="K9">
        <v>43</v>
      </c>
      <c r="M9" s="1" t="s">
        <v>2</v>
      </c>
      <c r="N9">
        <v>119</v>
      </c>
    </row>
    <row r="10" spans="1:14" x14ac:dyDescent="0.25">
      <c r="A10" s="1" t="s">
        <v>3</v>
      </c>
      <c r="B10">
        <v>12091121961.879999</v>
      </c>
      <c r="D10" s="1" t="s">
        <v>3</v>
      </c>
      <c r="E10">
        <v>5600441404.1199999</v>
      </c>
      <c r="G10" s="1" t="s">
        <v>3</v>
      </c>
      <c r="H10">
        <v>8242329715.9200001</v>
      </c>
      <c r="J10" s="1" t="s">
        <v>3</v>
      </c>
      <c r="K10">
        <v>2183864374.1399999</v>
      </c>
      <c r="M10" s="1" t="s">
        <v>3</v>
      </c>
      <c r="N10">
        <v>9285130277.4400005</v>
      </c>
    </row>
    <row r="11" spans="1:14" x14ac:dyDescent="0.25">
      <c r="A11" s="1" t="s">
        <v>4</v>
      </c>
      <c r="B11">
        <v>8.2567639781770484E-11</v>
      </c>
      <c r="D11" s="1" t="s">
        <v>4</v>
      </c>
      <c r="E11">
        <v>1.7785620557776097E-10</v>
      </c>
      <c r="G11" s="1" t="s">
        <v>4</v>
      </c>
      <c r="H11">
        <v>1.2094465742320831E-10</v>
      </c>
      <c r="J11" s="1" t="s">
        <v>4</v>
      </c>
      <c r="K11">
        <v>4.5370763331533965E-10</v>
      </c>
      <c r="M11" s="1" t="s">
        <v>4</v>
      </c>
      <c r="N11">
        <v>1.0746546896297366E-10</v>
      </c>
    </row>
    <row r="12" spans="1:14" x14ac:dyDescent="0.25">
      <c r="A12" s="1" t="s">
        <v>2</v>
      </c>
      <c r="B12">
        <v>159</v>
      </c>
      <c r="D12" s="1" t="s">
        <v>2</v>
      </c>
      <c r="E12">
        <v>30</v>
      </c>
      <c r="G12" s="1" t="s">
        <v>2</v>
      </c>
      <c r="H12">
        <v>61</v>
      </c>
      <c r="J12" s="1" t="s">
        <v>2</v>
      </c>
      <c r="K12">
        <v>48</v>
      </c>
      <c r="M12" s="1" t="s">
        <v>2</v>
      </c>
      <c r="N12">
        <v>61</v>
      </c>
    </row>
    <row r="13" spans="1:14" x14ac:dyDescent="0.25">
      <c r="A13" s="1" t="s">
        <v>3</v>
      </c>
      <c r="B13">
        <v>11617090906.5</v>
      </c>
      <c r="D13" s="1" t="s">
        <v>3</v>
      </c>
      <c r="E13">
        <v>1344770886.52</v>
      </c>
      <c r="G13" s="1" t="s">
        <v>3</v>
      </c>
      <c r="H13">
        <v>3296988100.1399999</v>
      </c>
      <c r="J13" s="1" t="s">
        <v>3</v>
      </c>
      <c r="K13">
        <v>2582116120.7199998</v>
      </c>
      <c r="M13" s="1" t="s">
        <v>3</v>
      </c>
      <c r="N13">
        <v>3740164121.0999999</v>
      </c>
    </row>
    <row r="14" spans="1:14" x14ac:dyDescent="0.25">
      <c r="A14" s="1" t="s">
        <v>4</v>
      </c>
      <c r="B14">
        <v>8.5931294998089147E-11</v>
      </c>
      <c r="D14" s="1" t="s">
        <v>4</v>
      </c>
      <c r="E14">
        <v>7.2965008440639164E-10</v>
      </c>
      <c r="G14" s="1" t="s">
        <v>4</v>
      </c>
      <c r="H14">
        <v>3.014686746114107E-10</v>
      </c>
      <c r="J14" s="1" t="s">
        <v>4</v>
      </c>
      <c r="K14">
        <v>3.8428716404402174E-10</v>
      </c>
      <c r="M14" s="1" t="s">
        <v>4</v>
      </c>
      <c r="N14">
        <v>2.6593803733924475E-10</v>
      </c>
    </row>
    <row r="15" spans="1:14" x14ac:dyDescent="0.25">
      <c r="A15" s="1" t="s">
        <v>2</v>
      </c>
      <c r="B15">
        <v>145</v>
      </c>
      <c r="D15" s="1" t="s">
        <v>2</v>
      </c>
      <c r="E15">
        <v>41</v>
      </c>
      <c r="G15" s="1" t="s">
        <v>2</v>
      </c>
      <c r="H15">
        <v>109</v>
      </c>
      <c r="J15" s="1" t="s">
        <v>2</v>
      </c>
      <c r="K15">
        <v>131</v>
      </c>
      <c r="M15" s="1" t="s">
        <v>2</v>
      </c>
      <c r="N15">
        <v>63</v>
      </c>
    </row>
    <row r="16" spans="1:14" x14ac:dyDescent="0.25">
      <c r="A16" s="1" t="s">
        <v>3</v>
      </c>
      <c r="B16">
        <v>12694525908.08</v>
      </c>
      <c r="D16" s="1" t="s">
        <v>3</v>
      </c>
      <c r="E16">
        <v>2602003196.0599999</v>
      </c>
      <c r="G16" s="1" t="s">
        <v>3</v>
      </c>
      <c r="H16">
        <v>8611921884.0599995</v>
      </c>
      <c r="J16" s="1" t="s">
        <v>3</v>
      </c>
      <c r="K16">
        <v>10728326446.5</v>
      </c>
      <c r="M16" s="1" t="s">
        <v>3</v>
      </c>
      <c r="N16">
        <v>3971329366</v>
      </c>
    </row>
    <row r="17" spans="1:14" x14ac:dyDescent="0.25">
      <c r="A17" s="1" t="s">
        <v>4</v>
      </c>
      <c r="B17">
        <v>7.8649429149495261E-11</v>
      </c>
      <c r="D17" s="1" t="s">
        <v>4</v>
      </c>
      <c r="E17">
        <v>3.8137169403630088E-10</v>
      </c>
      <c r="G17" s="1" t="s">
        <v>4</v>
      </c>
      <c r="H17">
        <v>1.1584713206598807E-10</v>
      </c>
      <c r="J17" s="1" t="s">
        <v>4</v>
      </c>
      <c r="K17">
        <v>9.3021152388677473E-11</v>
      </c>
      <c r="M17" s="1" t="s">
        <v>4</v>
      </c>
      <c r="N17">
        <v>2.505368129352349E-10</v>
      </c>
    </row>
    <row r="18" spans="1:14" x14ac:dyDescent="0.25">
      <c r="A18" s="1" t="s">
        <v>2</v>
      </c>
      <c r="B18">
        <v>152</v>
      </c>
      <c r="D18" s="1" t="s">
        <v>2</v>
      </c>
      <c r="E18">
        <v>69</v>
      </c>
      <c r="G18" s="1" t="s">
        <v>2</v>
      </c>
      <c r="H18">
        <v>97</v>
      </c>
      <c r="J18" s="1" t="s">
        <v>2</v>
      </c>
      <c r="K18">
        <v>125</v>
      </c>
      <c r="M18" s="1" t="s">
        <v>2</v>
      </c>
      <c r="N18">
        <v>110</v>
      </c>
    </row>
    <row r="19" spans="1:14" x14ac:dyDescent="0.25">
      <c r="A19" s="1" t="s">
        <v>3</v>
      </c>
      <c r="B19">
        <v>12469839671.9</v>
      </c>
      <c r="D19" s="1" t="s">
        <v>3</v>
      </c>
      <c r="E19">
        <v>5064847773.54</v>
      </c>
      <c r="G19" s="1" t="s">
        <v>3</v>
      </c>
      <c r="H19">
        <v>8884920041.4599991</v>
      </c>
      <c r="J19" s="1" t="s">
        <v>3</v>
      </c>
      <c r="K19">
        <v>9203209754.9599991</v>
      </c>
      <c r="M19" s="1" t="s">
        <v>3</v>
      </c>
      <c r="N19">
        <v>8353286251.7200003</v>
      </c>
    </row>
    <row r="20" spans="1:14" x14ac:dyDescent="0.25">
      <c r="A20" s="1" t="s">
        <v>4</v>
      </c>
      <c r="B20">
        <v>8.0064245828264058E-11</v>
      </c>
      <c r="D20" s="1" t="s">
        <v>4</v>
      </c>
      <c r="E20">
        <v>1.9665738276553733E-10</v>
      </c>
      <c r="G20" s="1" t="s">
        <v>4</v>
      </c>
      <c r="H20">
        <v>1.1229606854245292E-10</v>
      </c>
      <c r="J20" s="1" t="s">
        <v>4</v>
      </c>
      <c r="K20">
        <v>1.0842076865547485E-10</v>
      </c>
      <c r="M20" s="1" t="s">
        <v>4</v>
      </c>
      <c r="N20">
        <v>1.1942581728282645E-10</v>
      </c>
    </row>
    <row r="21" spans="1:14" x14ac:dyDescent="0.25">
      <c r="A21" s="1" t="s">
        <v>2</v>
      </c>
      <c r="B21">
        <v>88</v>
      </c>
      <c r="D21" s="1" t="s">
        <v>2</v>
      </c>
      <c r="E21">
        <v>62</v>
      </c>
      <c r="G21" s="1" t="s">
        <v>2</v>
      </c>
      <c r="H21">
        <v>81</v>
      </c>
      <c r="J21" s="1" t="s">
        <v>2</v>
      </c>
      <c r="K21">
        <v>128</v>
      </c>
      <c r="M21" s="1" t="s">
        <v>2</v>
      </c>
      <c r="N21">
        <v>86</v>
      </c>
    </row>
    <row r="22" spans="1:14" x14ac:dyDescent="0.25">
      <c r="A22" s="1" t="s">
        <v>3</v>
      </c>
      <c r="B22">
        <v>6312342886.3999996</v>
      </c>
      <c r="D22" s="1" t="s">
        <v>3</v>
      </c>
      <c r="E22">
        <v>5432323604.3800001</v>
      </c>
      <c r="G22" s="1" t="s">
        <v>3</v>
      </c>
      <c r="H22">
        <v>5497164406.6999998</v>
      </c>
      <c r="J22" s="1" t="s">
        <v>3</v>
      </c>
      <c r="K22">
        <v>9810551691.2600002</v>
      </c>
      <c r="M22" s="1" t="s">
        <v>3</v>
      </c>
      <c r="N22">
        <v>6060105599.6400003</v>
      </c>
    </row>
    <row r="23" spans="1:14" x14ac:dyDescent="0.25">
      <c r="A23" s="1" t="s">
        <v>4</v>
      </c>
      <c r="B23">
        <v>1.5777490409104488E-10</v>
      </c>
      <c r="D23" s="1" t="s">
        <v>4</v>
      </c>
      <c r="E23">
        <v>1.8339975825923149E-10</v>
      </c>
      <c r="G23" s="1" t="s">
        <v>4</v>
      </c>
      <c r="H23">
        <v>1.8124844994350001E-10</v>
      </c>
      <c r="J23" s="1" t="s">
        <v>4</v>
      </c>
      <c r="K23">
        <v>1.0172223004785715E-10</v>
      </c>
      <c r="M23" s="1" t="s">
        <v>4</v>
      </c>
      <c r="N23">
        <v>1.6445024743366883E-10</v>
      </c>
    </row>
    <row r="24" spans="1:14" x14ac:dyDescent="0.25">
      <c r="A24" s="1" t="s">
        <v>2</v>
      </c>
      <c r="B24">
        <v>97</v>
      </c>
      <c r="D24" s="1" t="s">
        <v>2</v>
      </c>
      <c r="E24">
        <v>55</v>
      </c>
      <c r="G24" s="1" t="s">
        <v>2</v>
      </c>
      <c r="H24">
        <v>96</v>
      </c>
      <c r="J24" s="1" t="s">
        <v>2</v>
      </c>
      <c r="K24">
        <v>133</v>
      </c>
      <c r="M24" s="1" t="s">
        <v>2</v>
      </c>
      <c r="N24">
        <v>121</v>
      </c>
    </row>
    <row r="25" spans="1:14" x14ac:dyDescent="0.25">
      <c r="A25" s="1" t="s">
        <v>3</v>
      </c>
      <c r="B25">
        <v>8860649326.6399994</v>
      </c>
      <c r="D25" s="1" t="s">
        <v>3</v>
      </c>
      <c r="E25">
        <v>4216936548.3200002</v>
      </c>
      <c r="G25" s="1" t="s">
        <v>3</v>
      </c>
      <c r="H25">
        <v>6988470213.54</v>
      </c>
      <c r="J25" s="1" t="s">
        <v>3</v>
      </c>
      <c r="K25">
        <v>10059293141.120001</v>
      </c>
      <c r="M25" s="1" t="s">
        <v>3</v>
      </c>
      <c r="N25">
        <v>8785559058.7000008</v>
      </c>
    </row>
    <row r="26" spans="1:14" x14ac:dyDescent="0.25">
      <c r="A26" s="1" t="s">
        <v>4</v>
      </c>
      <c r="B26">
        <v>1.1260186592299072E-10</v>
      </c>
      <c r="D26" s="1" t="s">
        <v>4</v>
      </c>
      <c r="E26">
        <v>2.3601106457218992E-10</v>
      </c>
      <c r="G26" s="1" t="s">
        <v>4</v>
      </c>
      <c r="H26">
        <v>1.4268065929644115E-10</v>
      </c>
      <c r="J26" s="1" t="s">
        <v>4</v>
      </c>
      <c r="K26">
        <v>9.9211929358875199E-11</v>
      </c>
      <c r="M26" s="1" t="s">
        <v>4</v>
      </c>
      <c r="N26">
        <v>1.135626875790278E-10</v>
      </c>
    </row>
    <row r="27" spans="1:14" x14ac:dyDescent="0.25">
      <c r="A27" s="1" t="s">
        <v>2</v>
      </c>
      <c r="B27">
        <v>136</v>
      </c>
      <c r="D27" s="1" t="s">
        <v>2</v>
      </c>
      <c r="E27">
        <v>60</v>
      </c>
      <c r="G27" s="1" t="s">
        <v>2</v>
      </c>
      <c r="H27">
        <v>94</v>
      </c>
      <c r="J27" s="1" t="s">
        <v>2</v>
      </c>
      <c r="K27">
        <v>75</v>
      </c>
      <c r="M27" s="1" t="s">
        <v>2</v>
      </c>
      <c r="N27">
        <v>111</v>
      </c>
    </row>
    <row r="28" spans="1:14" x14ac:dyDescent="0.25">
      <c r="A28" s="1" t="s">
        <v>3</v>
      </c>
      <c r="B28">
        <v>10760032063.700001</v>
      </c>
      <c r="D28" s="1" t="s">
        <v>3</v>
      </c>
      <c r="E28">
        <v>4559023242.7799997</v>
      </c>
      <c r="G28" s="1" t="s">
        <v>3</v>
      </c>
      <c r="H28">
        <v>7419150032.6400003</v>
      </c>
      <c r="J28" s="1" t="s">
        <v>3</v>
      </c>
      <c r="K28">
        <v>5988910592.5</v>
      </c>
      <c r="M28" s="1" t="s">
        <v>3</v>
      </c>
      <c r="N28">
        <v>9031164885.5200005</v>
      </c>
    </row>
    <row r="29" spans="1:14" x14ac:dyDescent="0.25">
      <c r="A29" s="1" t="s">
        <v>4</v>
      </c>
      <c r="B29">
        <v>9.2763185756986009E-11</v>
      </c>
      <c r="D29" s="1" t="s">
        <v>4</v>
      </c>
      <c r="E29">
        <v>2.1838161946523017E-10</v>
      </c>
      <c r="G29" s="1" t="s">
        <v>4</v>
      </c>
      <c r="H29">
        <v>1.3442210557121232E-10</v>
      </c>
      <c r="J29" s="1" t="s">
        <v>4</v>
      </c>
      <c r="K29">
        <v>1.6641456985169322E-10</v>
      </c>
      <c r="M29" s="1" t="s">
        <v>4</v>
      </c>
      <c r="N29">
        <v>1.1048175213977355E-10</v>
      </c>
    </row>
    <row r="31" spans="1:14" x14ac:dyDescent="0.25">
      <c r="A31" t="s">
        <v>10</v>
      </c>
      <c r="B31">
        <f>SUM(B3,B6,B9,B12,B15,B18,B21,B24,B27)</f>
        <v>1098</v>
      </c>
      <c r="E31">
        <f>SUM(E3,E6,E9,E12,E15,E18,E21,E24,E27)</f>
        <v>420</v>
      </c>
      <c r="H31">
        <f>SUM(H3,H6,H9,H12,H15,H18,H21,H24,H27)</f>
        <v>772</v>
      </c>
      <c r="K31">
        <f>SUM(K3,K6,K9,K12,K15,K18,K21,K24,K27)</f>
        <v>830</v>
      </c>
      <c r="N31">
        <f>SUM(N3,N6,N9,N12,N15,N18,N21,N24,N27)</f>
        <v>794</v>
      </c>
    </row>
    <row r="32" spans="1:14" x14ac:dyDescent="0.25">
      <c r="A32" t="s">
        <v>15</v>
      </c>
      <c r="B32">
        <f>AVERAGE(B4,B7,B10,B13,B16,B19,B22,B25,B28)</f>
        <v>9556956972.5622215</v>
      </c>
      <c r="E32">
        <f>AVERAGE(E4,E7,E10,E13,E16,E19,E22,E25,E28)</f>
        <v>3242679131.9355555</v>
      </c>
      <c r="H32">
        <f>AVERAGE(H4,H7,H10,H13,H16,H19,H22,H25,H28)</f>
        <v>6330574856.206666</v>
      </c>
      <c r="K32">
        <f>AVERAGE(K4,K7,K10,K13,K16,K19,K22,K25,K28)</f>
        <v>6774612399.9444447</v>
      </c>
      <c r="N32">
        <f>AVERAGE(N4,N7,N10,N13,N16,N19,N22,N25,N28)</f>
        <v>6298583305.8622236</v>
      </c>
    </row>
    <row r="33" spans="1:14" x14ac:dyDescent="0.25">
      <c r="A33" t="s">
        <v>11</v>
      </c>
      <c r="B33">
        <f>AVERAGE(B5,B8,B11,B14,B17,B20,B23,B26,B29)</f>
        <v>3.4424214025068641E-9</v>
      </c>
      <c r="E33">
        <f>AVERAGE(E5,E8,E11,E14,E17,E20,E23,E26,E29)</f>
        <v>2.523989418332808E-9</v>
      </c>
      <c r="H33">
        <f>AVERAGE(H5,H8,H11,H14,H17,H20,H23,H26,H29)</f>
        <v>2.041521317621399E-9</v>
      </c>
      <c r="K33">
        <f>AVERAGE(K5,K8,K11,K14,K17,K20,K23,K26,K29)</f>
        <v>2.0501394656611515E-9</v>
      </c>
      <c r="N33">
        <f>AVERAGE(N5,N8,N11,N14,N17,N20,N23,N26,N29)</f>
        <v>2.0200941769090012E-9</v>
      </c>
    </row>
    <row r="35" spans="1:14" x14ac:dyDescent="0.25">
      <c r="A35" t="s">
        <v>12</v>
      </c>
    </row>
    <row r="36" spans="1:14" x14ac:dyDescent="0.25">
      <c r="A36" t="s">
        <v>13</v>
      </c>
      <c r="B36">
        <f>AVERAGE(n9d20c10!B31,n9d20c10!E31,n9d20c10!H31,n9d20c10!K31,n9d20c10!N31)</f>
        <v>782.8</v>
      </c>
    </row>
    <row r="37" spans="1:14" x14ac:dyDescent="0.25">
      <c r="A37" t="s">
        <v>14</v>
      </c>
      <c r="B37">
        <f>AVERAGE(n9d20c10!B32,n9d20c10!E32,n9d20c10!H32,n9d20c10!K32,n9d20c10!N32)</f>
        <v>6440681333.3022223</v>
      </c>
    </row>
    <row r="38" spans="1:14" x14ac:dyDescent="0.25">
      <c r="A38" t="s">
        <v>16</v>
      </c>
      <c r="B38">
        <f>AVERAGE(n9d20c10!B33,n9d20c10!E33,n9d20c10!H33,n9d20c10!K33,n9d20c10!N33)</f>
        <v>2.4156331562062448E-9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C6FA-CFBC-4761-9950-54BFEB1C8A30}">
  <dimension ref="A1:N38"/>
  <sheetViews>
    <sheetView topLeftCell="A7" workbookViewId="0">
      <selection activeCell="B36" sqref="B36"/>
    </sheetView>
  </sheetViews>
  <sheetFormatPr defaultRowHeight="15" x14ac:dyDescent="0.25"/>
  <cols>
    <col min="1" max="1" width="46.28515625" bestFit="1" customWidth="1"/>
    <col min="2" max="2" width="12" bestFit="1" customWidth="1"/>
    <col min="4" max="4" width="19.5703125" bestFit="1" customWidth="1"/>
    <col min="5" max="5" width="12" bestFit="1" customWidth="1"/>
    <col min="7" max="7" width="19.5703125" bestFit="1" customWidth="1"/>
    <col min="8" max="8" width="12" bestFit="1" customWidth="1"/>
    <col min="10" max="10" width="19.5703125" bestFit="1" customWidth="1"/>
    <col min="11" max="11" width="12" bestFit="1" customWidth="1"/>
    <col min="13" max="13" width="19.5703125" bestFit="1" customWidth="1"/>
    <col min="14" max="14" width="12" bestFit="1" customWidth="1"/>
  </cols>
  <sheetData>
    <row r="1" spans="1:14" x14ac:dyDescent="0.25">
      <c r="A1" t="s">
        <v>5</v>
      </c>
      <c r="D1" t="s">
        <v>6</v>
      </c>
      <c r="G1" t="s">
        <v>7</v>
      </c>
      <c r="J1" t="s">
        <v>8</v>
      </c>
      <c r="M1" t="s">
        <v>9</v>
      </c>
    </row>
    <row r="2" spans="1:14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</row>
    <row r="3" spans="1:14" x14ac:dyDescent="0.25">
      <c r="A3" s="1" t="s">
        <v>2</v>
      </c>
      <c r="B3">
        <v>16</v>
      </c>
      <c r="D3" s="1" t="s">
        <v>2</v>
      </c>
      <c r="E3">
        <v>16</v>
      </c>
      <c r="G3" s="1" t="s">
        <v>2</v>
      </c>
      <c r="H3">
        <v>16</v>
      </c>
      <c r="J3" s="1" t="s">
        <v>2</v>
      </c>
      <c r="K3">
        <v>16</v>
      </c>
      <c r="M3" s="1" t="s">
        <v>2</v>
      </c>
      <c r="N3">
        <v>16</v>
      </c>
    </row>
    <row r="4" spans="1:14" x14ac:dyDescent="0.25">
      <c r="A4" s="1" t="s">
        <v>3</v>
      </c>
      <c r="B4">
        <v>53615933.020000003</v>
      </c>
      <c r="D4" s="1" t="s">
        <v>3</v>
      </c>
      <c r="E4">
        <v>78629070.340000004</v>
      </c>
      <c r="G4" s="1" t="s">
        <v>3</v>
      </c>
      <c r="H4">
        <v>77696743.799999997</v>
      </c>
      <c r="J4" s="1" t="s">
        <v>3</v>
      </c>
      <c r="K4">
        <v>78119387.540000007</v>
      </c>
      <c r="M4" s="1" t="s">
        <v>3</v>
      </c>
      <c r="N4">
        <v>76526792.719999999</v>
      </c>
    </row>
    <row r="5" spans="1:14" x14ac:dyDescent="0.25">
      <c r="A5" s="1" t="s">
        <v>4</v>
      </c>
      <c r="B5">
        <v>1.3509787510466832E-8</v>
      </c>
      <c r="D5" s="1" t="s">
        <v>4</v>
      </c>
      <c r="E5">
        <v>1.0121247709604658E-8</v>
      </c>
      <c r="G5" s="1" t="s">
        <v>4</v>
      </c>
      <c r="H5">
        <v>1.0218889581543619E-8</v>
      </c>
      <c r="J5" s="1" t="s">
        <v>4</v>
      </c>
      <c r="K5">
        <v>1.0174844099771935E-8</v>
      </c>
      <c r="M5" s="1" t="s">
        <v>4</v>
      </c>
      <c r="N5">
        <v>1.0342133483258527E-8</v>
      </c>
    </row>
    <row r="6" spans="1:14" x14ac:dyDescent="0.25">
      <c r="A6" s="1" t="s">
        <v>2</v>
      </c>
      <c r="B6">
        <v>190</v>
      </c>
      <c r="D6" s="1" t="s">
        <v>2</v>
      </c>
      <c r="E6">
        <v>125</v>
      </c>
      <c r="G6" s="1" t="s">
        <v>2</v>
      </c>
      <c r="H6">
        <v>284</v>
      </c>
      <c r="J6" s="1" t="s">
        <v>2</v>
      </c>
      <c r="K6">
        <v>303</v>
      </c>
      <c r="M6" s="1" t="s">
        <v>2</v>
      </c>
      <c r="N6">
        <v>277</v>
      </c>
    </row>
    <row r="7" spans="1:14" x14ac:dyDescent="0.25">
      <c r="A7" s="1" t="s">
        <v>3</v>
      </c>
      <c r="B7">
        <v>13208300921.620001</v>
      </c>
      <c r="D7" s="1" t="s">
        <v>3</v>
      </c>
      <c r="E7">
        <v>10390892799.82</v>
      </c>
      <c r="G7" s="1" t="s">
        <v>3</v>
      </c>
      <c r="H7">
        <v>21947187104.060001</v>
      </c>
      <c r="J7" s="1" t="s">
        <v>3</v>
      </c>
      <c r="K7">
        <v>23178459996.200001</v>
      </c>
      <c r="M7" s="1" t="s">
        <v>3</v>
      </c>
      <c r="N7">
        <v>20546384790.599998</v>
      </c>
    </row>
    <row r="8" spans="1:14" x14ac:dyDescent="0.25">
      <c r="A8" s="1" t="s">
        <v>4</v>
      </c>
      <c r="B8">
        <v>7.5594394937696903E-11</v>
      </c>
      <c r="D8" s="1" t="s">
        <v>4</v>
      </c>
      <c r="E8">
        <v>9.6035734027054782E-11</v>
      </c>
      <c r="G8" s="1" t="s">
        <v>4</v>
      </c>
      <c r="H8">
        <v>4.5522205666184435E-11</v>
      </c>
      <c r="J8" s="1" t="s">
        <v>4</v>
      </c>
      <c r="K8">
        <v>4.3105968726334396E-11</v>
      </c>
      <c r="M8" s="1" t="s">
        <v>4</v>
      </c>
      <c r="N8">
        <v>4.8622757385224071E-11</v>
      </c>
    </row>
    <row r="9" spans="1:14" x14ac:dyDescent="0.25">
      <c r="A9" s="1" t="s">
        <v>2</v>
      </c>
      <c r="B9">
        <v>173</v>
      </c>
      <c r="D9" s="1" t="s">
        <v>2</v>
      </c>
      <c r="E9">
        <v>132</v>
      </c>
      <c r="G9" s="1" t="s">
        <v>2</v>
      </c>
      <c r="H9">
        <v>277</v>
      </c>
      <c r="J9" s="1" t="s">
        <v>2</v>
      </c>
      <c r="K9">
        <v>322</v>
      </c>
      <c r="M9" s="1" t="s">
        <v>2</v>
      </c>
      <c r="N9">
        <v>264</v>
      </c>
    </row>
    <row r="10" spans="1:14" x14ac:dyDescent="0.25">
      <c r="A10" s="1" t="s">
        <v>3</v>
      </c>
      <c r="B10">
        <v>14198710890.879999</v>
      </c>
      <c r="D10" s="1" t="s">
        <v>3</v>
      </c>
      <c r="E10">
        <v>9816187791.2999992</v>
      </c>
      <c r="G10" s="1" t="s">
        <v>3</v>
      </c>
      <c r="H10">
        <v>22565102911.220001</v>
      </c>
      <c r="J10" s="1" t="s">
        <v>3</v>
      </c>
      <c r="K10">
        <v>23388808859.080002</v>
      </c>
      <c r="M10" s="1" t="s">
        <v>3</v>
      </c>
      <c r="N10">
        <v>21405824933.16</v>
      </c>
    </row>
    <row r="11" spans="1:14" x14ac:dyDescent="0.25">
      <c r="A11" s="1" t="s">
        <v>4</v>
      </c>
      <c r="B11">
        <v>7.0329213532432478E-11</v>
      </c>
      <c r="D11" s="1" t="s">
        <v>4</v>
      </c>
      <c r="E11">
        <v>1.0166333734924518E-10</v>
      </c>
      <c r="G11" s="1" t="s">
        <v>4</v>
      </c>
      <c r="H11">
        <v>4.4276608889583578E-11</v>
      </c>
      <c r="J11" s="1" t="s">
        <v>4</v>
      </c>
      <c r="K11">
        <v>4.2718627898647219E-11</v>
      </c>
      <c r="M11" s="1" t="s">
        <v>4</v>
      </c>
      <c r="N11">
        <v>4.6672238508216878E-11</v>
      </c>
    </row>
    <row r="12" spans="1:14" x14ac:dyDescent="0.25">
      <c r="A12" s="1" t="s">
        <v>2</v>
      </c>
      <c r="B12">
        <v>179</v>
      </c>
      <c r="D12" s="1" t="s">
        <v>2</v>
      </c>
      <c r="E12">
        <v>52</v>
      </c>
      <c r="G12" s="1" t="s">
        <v>2</v>
      </c>
      <c r="H12">
        <v>241</v>
      </c>
      <c r="J12" s="1" t="s">
        <v>2</v>
      </c>
      <c r="K12">
        <v>276</v>
      </c>
      <c r="M12" s="1" t="s">
        <v>2</v>
      </c>
      <c r="N12">
        <v>227</v>
      </c>
    </row>
    <row r="13" spans="1:14" x14ac:dyDescent="0.25">
      <c r="A13" s="1" t="s">
        <v>3</v>
      </c>
      <c r="B13">
        <v>13583627760.219999</v>
      </c>
      <c r="D13" s="1" t="s">
        <v>3</v>
      </c>
      <c r="E13">
        <v>2902464423.0999999</v>
      </c>
      <c r="G13" s="1" t="s">
        <v>3</v>
      </c>
      <c r="H13">
        <v>19107814723.380001</v>
      </c>
      <c r="J13" s="1" t="s">
        <v>3</v>
      </c>
      <c r="K13">
        <v>20173492643.799999</v>
      </c>
      <c r="M13" s="1" t="s">
        <v>3</v>
      </c>
      <c r="N13">
        <v>18088238737.599998</v>
      </c>
    </row>
    <row r="14" spans="1:14" x14ac:dyDescent="0.25">
      <c r="A14" s="1" t="s">
        <v>4</v>
      </c>
      <c r="B14">
        <v>7.3509162998446104E-11</v>
      </c>
      <c r="D14" s="1" t="s">
        <v>4</v>
      </c>
      <c r="E14">
        <v>3.4216442041259519E-10</v>
      </c>
      <c r="G14" s="1" t="s">
        <v>4</v>
      </c>
      <c r="H14">
        <v>5.2279596040173589E-11</v>
      </c>
      <c r="J14" s="1" t="s">
        <v>4</v>
      </c>
      <c r="K14">
        <v>4.9520616319419181E-11</v>
      </c>
      <c r="M14" s="1" t="s">
        <v>4</v>
      </c>
      <c r="N14">
        <v>5.5222628274364386E-11</v>
      </c>
    </row>
    <row r="15" spans="1:14" x14ac:dyDescent="0.25">
      <c r="A15" s="1" t="s">
        <v>2</v>
      </c>
      <c r="B15">
        <v>196</v>
      </c>
      <c r="D15" s="1" t="s">
        <v>2</v>
      </c>
      <c r="E15">
        <v>118</v>
      </c>
      <c r="G15" s="1" t="s">
        <v>2</v>
      </c>
      <c r="H15">
        <v>253</v>
      </c>
      <c r="J15" s="1" t="s">
        <v>2</v>
      </c>
      <c r="K15">
        <v>273</v>
      </c>
      <c r="M15" s="1" t="s">
        <v>2</v>
      </c>
      <c r="N15">
        <v>245</v>
      </c>
    </row>
    <row r="16" spans="1:14" x14ac:dyDescent="0.25">
      <c r="A16" s="1" t="s">
        <v>3</v>
      </c>
      <c r="B16">
        <v>15055223217.879999</v>
      </c>
      <c r="D16" s="1" t="s">
        <v>3</v>
      </c>
      <c r="E16">
        <v>9022354214.1200008</v>
      </c>
      <c r="G16" s="1" t="s">
        <v>3</v>
      </c>
      <c r="H16">
        <v>19478180079.48</v>
      </c>
      <c r="J16" s="1" t="s">
        <v>3</v>
      </c>
      <c r="K16">
        <v>20689829183.619999</v>
      </c>
      <c r="M16" s="1" t="s">
        <v>3</v>
      </c>
      <c r="N16">
        <v>18417868195.139999</v>
      </c>
    </row>
    <row r="17" spans="1:14" x14ac:dyDescent="0.25">
      <c r="A17" s="1" t="s">
        <v>4</v>
      </c>
      <c r="B17">
        <v>6.633354433720604E-11</v>
      </c>
      <c r="D17" s="1" t="s">
        <v>4</v>
      </c>
      <c r="E17">
        <v>1.1058940138898401E-10</v>
      </c>
      <c r="G17" s="1" t="s">
        <v>4</v>
      </c>
      <c r="H17">
        <v>5.1286516193572358E-11</v>
      </c>
      <c r="J17" s="1" t="s">
        <v>4</v>
      </c>
      <c r="K17">
        <v>4.8285922334628266E-11</v>
      </c>
      <c r="M17" s="1" t="s">
        <v>4</v>
      </c>
      <c r="N17">
        <v>5.4235776634461517E-11</v>
      </c>
    </row>
    <row r="18" spans="1:14" x14ac:dyDescent="0.25">
      <c r="A18" s="1" t="s">
        <v>2</v>
      </c>
      <c r="B18">
        <v>175</v>
      </c>
      <c r="D18" s="1" t="s">
        <v>2</v>
      </c>
      <c r="E18">
        <v>73</v>
      </c>
      <c r="G18" s="1" t="s">
        <v>2</v>
      </c>
      <c r="H18">
        <v>295</v>
      </c>
      <c r="J18" s="1" t="s">
        <v>2</v>
      </c>
      <c r="K18">
        <v>246</v>
      </c>
      <c r="M18" s="1" t="s">
        <v>2</v>
      </c>
      <c r="N18">
        <v>260</v>
      </c>
    </row>
    <row r="19" spans="1:14" x14ac:dyDescent="0.25">
      <c r="A19" s="1" t="s">
        <v>3</v>
      </c>
      <c r="B19">
        <v>14571752510.559999</v>
      </c>
      <c r="D19" s="1" t="s">
        <v>3</v>
      </c>
      <c r="E19">
        <v>4795017555.7200003</v>
      </c>
      <c r="G19" s="1" t="s">
        <v>3</v>
      </c>
      <c r="H19">
        <v>22827059659.139999</v>
      </c>
      <c r="J19" s="1" t="s">
        <v>3</v>
      </c>
      <c r="K19">
        <v>21023807756.68</v>
      </c>
      <c r="M19" s="1" t="s">
        <v>3</v>
      </c>
      <c r="N19">
        <v>19219139596.860001</v>
      </c>
    </row>
    <row r="20" spans="1:14" x14ac:dyDescent="0.25">
      <c r="A20" s="1" t="s">
        <v>4</v>
      </c>
      <c r="B20">
        <v>6.8531116095899694E-11</v>
      </c>
      <c r="D20" s="1" t="s">
        <v>4</v>
      </c>
      <c r="E20">
        <v>2.0767760087644608E-10</v>
      </c>
      <c r="G20" s="1" t="s">
        <v>4</v>
      </c>
      <c r="H20">
        <v>4.3769105583177636E-11</v>
      </c>
      <c r="J20" s="1" t="s">
        <v>4</v>
      </c>
      <c r="K20">
        <v>4.7519466273565414E-11</v>
      </c>
      <c r="M20" s="1" t="s">
        <v>4</v>
      </c>
      <c r="N20">
        <v>5.1977055718645634E-11</v>
      </c>
    </row>
    <row r="21" spans="1:14" x14ac:dyDescent="0.25">
      <c r="A21" s="1" t="s">
        <v>2</v>
      </c>
      <c r="B21">
        <v>185</v>
      </c>
      <c r="D21" s="1" t="s">
        <v>2</v>
      </c>
      <c r="E21">
        <v>115</v>
      </c>
      <c r="G21" s="1" t="s">
        <v>2</v>
      </c>
      <c r="H21">
        <v>253</v>
      </c>
      <c r="J21" s="1" t="s">
        <v>2</v>
      </c>
      <c r="K21">
        <v>252</v>
      </c>
      <c r="M21" s="1" t="s">
        <v>2</v>
      </c>
      <c r="N21">
        <v>248</v>
      </c>
    </row>
    <row r="22" spans="1:14" x14ac:dyDescent="0.25">
      <c r="A22" s="1" t="s">
        <v>3</v>
      </c>
      <c r="B22">
        <v>15474444748.34</v>
      </c>
      <c r="D22" s="1" t="s">
        <v>3</v>
      </c>
      <c r="E22">
        <v>9550950836.9400005</v>
      </c>
      <c r="G22" s="1" t="s">
        <v>3</v>
      </c>
      <c r="H22">
        <v>20663052201.860001</v>
      </c>
      <c r="J22" s="1" t="s">
        <v>3</v>
      </c>
      <c r="K22">
        <v>22111195437.959999</v>
      </c>
      <c r="M22" s="1" t="s">
        <v>3</v>
      </c>
      <c r="N22">
        <v>20895473933.919998</v>
      </c>
    </row>
    <row r="23" spans="1:14" x14ac:dyDescent="0.25">
      <c r="A23" s="1" t="s">
        <v>4</v>
      </c>
      <c r="B23">
        <v>6.4512185357749689E-11</v>
      </c>
      <c r="D23" s="1" t="s">
        <v>4</v>
      </c>
      <c r="E23">
        <v>1.0448151334731171E-10</v>
      </c>
      <c r="G23" s="1" t="s">
        <v>4</v>
      </c>
      <c r="H23">
        <v>4.834696083774355E-11</v>
      </c>
      <c r="J23" s="1" t="s">
        <v>4</v>
      </c>
      <c r="K23">
        <v>4.5184758461675788E-11</v>
      </c>
      <c r="M23" s="1" t="s">
        <v>4</v>
      </c>
      <c r="N23">
        <v>4.7811205720653636E-11</v>
      </c>
    </row>
    <row r="24" spans="1:14" x14ac:dyDescent="0.25">
      <c r="A24" s="1" t="s">
        <v>2</v>
      </c>
      <c r="B24">
        <v>160</v>
      </c>
      <c r="D24" s="1" t="s">
        <v>2</v>
      </c>
      <c r="E24">
        <v>90</v>
      </c>
      <c r="G24" s="1" t="s">
        <v>2</v>
      </c>
      <c r="H24">
        <v>267</v>
      </c>
      <c r="J24" s="1" t="s">
        <v>2</v>
      </c>
      <c r="K24">
        <v>289</v>
      </c>
      <c r="M24" s="1" t="s">
        <v>2</v>
      </c>
      <c r="N24">
        <v>251</v>
      </c>
    </row>
    <row r="25" spans="1:14" x14ac:dyDescent="0.25">
      <c r="A25" s="1" t="s">
        <v>3</v>
      </c>
      <c r="B25">
        <v>10673450532.299999</v>
      </c>
      <c r="D25" s="1" t="s">
        <v>3</v>
      </c>
      <c r="E25">
        <v>6604604585.7399998</v>
      </c>
      <c r="G25" s="1" t="s">
        <v>3</v>
      </c>
      <c r="H25">
        <v>21029776899.48</v>
      </c>
      <c r="J25" s="1" t="s">
        <v>3</v>
      </c>
      <c r="K25">
        <v>22475860674.16</v>
      </c>
      <c r="M25" s="1" t="s">
        <v>3</v>
      </c>
      <c r="N25">
        <v>19872186008.52</v>
      </c>
    </row>
    <row r="26" spans="1:14" x14ac:dyDescent="0.25">
      <c r="A26" s="1" t="s">
        <v>4</v>
      </c>
      <c r="B26">
        <v>9.3514037002218491E-11</v>
      </c>
      <c r="D26" s="1" t="s">
        <v>4</v>
      </c>
      <c r="E26">
        <v>1.5094729504671909E-10</v>
      </c>
      <c r="G26" s="1" t="s">
        <v>4</v>
      </c>
      <c r="H26">
        <v>4.7506099130565583E-11</v>
      </c>
      <c r="J26" s="1" t="s">
        <v>4</v>
      </c>
      <c r="K26">
        <v>4.4452349454507226E-11</v>
      </c>
      <c r="M26" s="1" t="s">
        <v>4</v>
      </c>
      <c r="N26">
        <v>5.0270583858456071E-11</v>
      </c>
    </row>
    <row r="27" spans="1:14" x14ac:dyDescent="0.25">
      <c r="A27" s="1" t="s">
        <v>2</v>
      </c>
      <c r="B27">
        <v>164</v>
      </c>
      <c r="D27" s="1" t="s">
        <v>2</v>
      </c>
      <c r="E27">
        <v>91</v>
      </c>
      <c r="G27" s="1" t="s">
        <v>2</v>
      </c>
      <c r="H27">
        <v>268</v>
      </c>
      <c r="J27" s="1" t="s">
        <v>2</v>
      </c>
      <c r="K27">
        <v>295</v>
      </c>
      <c r="M27" s="1" t="s">
        <v>2</v>
      </c>
      <c r="N27">
        <v>260</v>
      </c>
    </row>
    <row r="28" spans="1:14" x14ac:dyDescent="0.25">
      <c r="A28" s="1" t="s">
        <v>3</v>
      </c>
      <c r="B28">
        <v>12751039903.66</v>
      </c>
      <c r="D28" s="1" t="s">
        <v>3</v>
      </c>
      <c r="E28">
        <v>7266304817.6400003</v>
      </c>
      <c r="G28" s="1" t="s">
        <v>3</v>
      </c>
      <c r="H28">
        <v>21750171183.860001</v>
      </c>
      <c r="J28" s="1" t="s">
        <v>3</v>
      </c>
      <c r="K28">
        <v>22682582538.16</v>
      </c>
      <c r="M28" s="1" t="s">
        <v>3</v>
      </c>
      <c r="N28">
        <v>21689433207.68</v>
      </c>
    </row>
    <row r="29" spans="1:14" x14ac:dyDescent="0.25">
      <c r="A29" s="1" t="s">
        <v>4</v>
      </c>
      <c r="B29">
        <v>7.8301432897962771E-11</v>
      </c>
      <c r="D29" s="1" t="s">
        <v>4</v>
      </c>
      <c r="E29">
        <v>1.3724128376669415E-10</v>
      </c>
      <c r="G29" s="1" t="s">
        <v>4</v>
      </c>
      <c r="H29">
        <v>4.5934176825332249E-11</v>
      </c>
      <c r="J29" s="1" t="s">
        <v>4</v>
      </c>
      <c r="K29">
        <v>4.4047630433415526E-11</v>
      </c>
      <c r="M29" s="1" t="s">
        <v>4</v>
      </c>
      <c r="N29">
        <v>4.6062674183440419E-11</v>
      </c>
    </row>
    <row r="31" spans="1:14" x14ac:dyDescent="0.25">
      <c r="A31" t="s">
        <v>10</v>
      </c>
      <c r="B31">
        <f>SUM(B3,B6,B9,B12,B15,B18,B21,B24,B27)</f>
        <v>1438</v>
      </c>
      <c r="E31">
        <f>SUM(E3,E6,E9,E12,E15,E18,E21,E24,E27)</f>
        <v>812</v>
      </c>
      <c r="H31">
        <f>SUM(H3,H6,H9,H12,H15,H18,H21,H24,H27)</f>
        <v>2154</v>
      </c>
      <c r="K31">
        <f>SUM(K3,K6,K9,K12,K15,K18,K21,K24,K27)</f>
        <v>2272</v>
      </c>
      <c r="N31">
        <f>SUM(N3,N6,N9,N12,N15,N18,N21,N24,N27)</f>
        <v>2048</v>
      </c>
    </row>
    <row r="32" spans="1:14" x14ac:dyDescent="0.25">
      <c r="A32" t="s">
        <v>15</v>
      </c>
      <c r="B32">
        <f>AVERAGE(B4,B7,B10,B13,B16,B19,B22,B25,B28)</f>
        <v>12174462935.386665</v>
      </c>
      <c r="E32">
        <f>AVERAGE(E4,E7,E10,E13,E16,E19,E22,E25,E28)</f>
        <v>6714156232.7466669</v>
      </c>
      <c r="H32">
        <f>AVERAGE(H4,H7,H10,H13,H16,H19,H22,H25,H28)</f>
        <v>18827337945.142227</v>
      </c>
      <c r="K32">
        <f>AVERAGE(K4,K7,K10,K13,K16,K19,K22,K25,K28)</f>
        <v>19533572941.911114</v>
      </c>
      <c r="N32">
        <f>AVERAGE(N4,N7,N10,N13,N16,N19,N22,N25,N28)</f>
        <v>17801230688.466663</v>
      </c>
    </row>
    <row r="33" spans="1:14" x14ac:dyDescent="0.25">
      <c r="A33" t="s">
        <v>11</v>
      </c>
      <c r="B33">
        <f>AVERAGE(B5,B8,B11,B14,B17,B20,B23,B26,B29)</f>
        <v>1.5667125108473827E-9</v>
      </c>
      <c r="E33">
        <f>AVERAGE(E5,E8,E11,E14,E17,E20,E23,E26,E29)</f>
        <v>1.2635609217577455E-9</v>
      </c>
      <c r="H33">
        <f>AVERAGE(H5,H8,H11,H14,H17,H20,H23,H26,H29)</f>
        <v>1.1775345389677724E-9</v>
      </c>
      <c r="K33">
        <f>AVERAGE(K5,K8,K11,K14,K17,K20,K23,K26,K29)</f>
        <v>1.1710754932971252E-9</v>
      </c>
      <c r="N33">
        <f>AVERAGE(N5,N8,N11,N14,N17,N20,N23,N26,N29)</f>
        <v>1.1936676003935543E-9</v>
      </c>
    </row>
    <row r="35" spans="1:14" x14ac:dyDescent="0.25">
      <c r="A35" t="s">
        <v>12</v>
      </c>
    </row>
    <row r="36" spans="1:14" x14ac:dyDescent="0.25">
      <c r="A36" t="s">
        <v>13</v>
      </c>
      <c r="B36">
        <f>AVERAGE(n9d20c50!B31,n9d20c50!E31,n9d20c50!H31,n9d20c50!K31,n9d20c50!N31)</f>
        <v>1744.8</v>
      </c>
    </row>
    <row r="37" spans="1:14" x14ac:dyDescent="0.25">
      <c r="A37" t="s">
        <v>14</v>
      </c>
      <c r="B37">
        <f>AVERAGE(n9d20c50!B32,n9d20c50!E32,n9d20c50!H32,n9d20c50!K32,n9d20c50!N32)</f>
        <v>15010152148.730667</v>
      </c>
    </row>
    <row r="38" spans="1:14" x14ac:dyDescent="0.25">
      <c r="A38" t="s">
        <v>16</v>
      </c>
      <c r="B38">
        <f>AVERAGE(n9d20c50!B33,n9d20c50!E33,n9d20c50!H33,n9d20c50!K33,n9d20c50!N33)</f>
        <v>1.2745102130527159E-9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A137-AD00-4B86-81B4-A1D8941F5CAE}">
  <dimension ref="A1:N38"/>
  <sheetViews>
    <sheetView topLeftCell="A7" workbookViewId="0">
      <selection activeCell="B38" sqref="B38"/>
    </sheetView>
  </sheetViews>
  <sheetFormatPr defaultRowHeight="15" x14ac:dyDescent="0.25"/>
  <cols>
    <col min="1" max="1" width="19.5703125" bestFit="1" customWidth="1"/>
    <col min="2" max="2" width="12" bestFit="1" customWidth="1"/>
    <col min="4" max="4" width="19.5703125" bestFit="1" customWidth="1"/>
    <col min="5" max="5" width="12" bestFit="1" customWidth="1"/>
    <col min="7" max="7" width="19.5703125" bestFit="1" customWidth="1"/>
    <col min="8" max="8" width="12" bestFit="1" customWidth="1"/>
    <col min="10" max="10" width="19.5703125" bestFit="1" customWidth="1"/>
    <col min="11" max="11" width="12" bestFit="1" customWidth="1"/>
    <col min="13" max="13" width="19.5703125" bestFit="1" customWidth="1"/>
    <col min="14" max="14" width="12" bestFit="1" customWidth="1"/>
  </cols>
  <sheetData>
    <row r="1" spans="1:14" x14ac:dyDescent="0.25">
      <c r="A1" t="s">
        <v>5</v>
      </c>
      <c r="D1" t="s">
        <v>6</v>
      </c>
      <c r="G1" t="s">
        <v>7</v>
      </c>
      <c r="J1" t="s">
        <v>8</v>
      </c>
      <c r="M1" t="s">
        <v>9</v>
      </c>
    </row>
    <row r="2" spans="1:14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</row>
    <row r="3" spans="1:14" x14ac:dyDescent="0.25">
      <c r="A3" s="1" t="s">
        <v>2</v>
      </c>
      <c r="B3">
        <v>235</v>
      </c>
      <c r="D3" s="1" t="s">
        <v>2</v>
      </c>
      <c r="E3">
        <v>214</v>
      </c>
      <c r="G3" s="1" t="s">
        <v>2</v>
      </c>
      <c r="H3">
        <v>415</v>
      </c>
      <c r="J3" s="1" t="s">
        <v>2</v>
      </c>
      <c r="K3">
        <v>363</v>
      </c>
      <c r="M3" s="1" t="s">
        <v>2</v>
      </c>
      <c r="N3">
        <v>399</v>
      </c>
    </row>
    <row r="4" spans="1:14" x14ac:dyDescent="0.25">
      <c r="A4" s="1" t="s">
        <v>3</v>
      </c>
      <c r="B4">
        <v>17292455815.959999</v>
      </c>
      <c r="D4" s="1" t="s">
        <v>3</v>
      </c>
      <c r="E4">
        <v>14645437469.92</v>
      </c>
      <c r="G4" s="1" t="s">
        <v>3</v>
      </c>
      <c r="H4">
        <v>32347856007.279999</v>
      </c>
      <c r="J4" s="1" t="s">
        <v>3</v>
      </c>
      <c r="K4">
        <v>28870712116.759998</v>
      </c>
      <c r="M4" s="1" t="s">
        <v>3</v>
      </c>
      <c r="N4">
        <v>32019205439.299999</v>
      </c>
    </row>
    <row r="5" spans="1:14" x14ac:dyDescent="0.25">
      <c r="A5" s="1" t="s">
        <v>4</v>
      </c>
      <c r="B5">
        <v>5.7747660525478912E-11</v>
      </c>
      <c r="D5" s="1" t="s">
        <v>4</v>
      </c>
      <c r="E5">
        <v>6.8166524694493804E-11</v>
      </c>
      <c r="G5" s="1" t="s">
        <v>4</v>
      </c>
      <c r="H5">
        <v>3.0890101752914744E-11</v>
      </c>
      <c r="J5" s="1" t="s">
        <v>4</v>
      </c>
      <c r="K5">
        <v>3.4605726459330976E-11</v>
      </c>
      <c r="M5" s="1" t="s">
        <v>4</v>
      </c>
      <c r="N5">
        <v>3.120811783570414E-11</v>
      </c>
    </row>
    <row r="6" spans="1:14" x14ac:dyDescent="0.25">
      <c r="A6" s="1" t="s">
        <v>2</v>
      </c>
      <c r="B6">
        <v>354</v>
      </c>
      <c r="D6" s="1" t="s">
        <v>2</v>
      </c>
      <c r="E6">
        <v>361</v>
      </c>
      <c r="G6" s="1" t="s">
        <v>2</v>
      </c>
      <c r="H6">
        <v>424</v>
      </c>
      <c r="J6" s="1" t="s">
        <v>2</v>
      </c>
      <c r="K6">
        <v>364</v>
      </c>
      <c r="M6" s="1" t="s">
        <v>2</v>
      </c>
      <c r="N6">
        <v>527</v>
      </c>
    </row>
    <row r="7" spans="1:14" x14ac:dyDescent="0.25">
      <c r="A7" s="1" t="s">
        <v>3</v>
      </c>
      <c r="B7">
        <v>29974991279</v>
      </c>
      <c r="D7" s="1" t="s">
        <v>3</v>
      </c>
      <c r="E7">
        <v>30240661170.16</v>
      </c>
      <c r="G7" s="1" t="s">
        <v>3</v>
      </c>
      <c r="H7">
        <v>35817960022.800003</v>
      </c>
      <c r="J7" s="1" t="s">
        <v>3</v>
      </c>
      <c r="K7">
        <v>29133539487.48</v>
      </c>
      <c r="M7" s="1" t="s">
        <v>3</v>
      </c>
      <c r="N7">
        <v>43535362894.300003</v>
      </c>
    </row>
    <row r="8" spans="1:14" x14ac:dyDescent="0.25">
      <c r="A8" s="1" t="s">
        <v>4</v>
      </c>
      <c r="B8">
        <v>3.3334392774226938E-11</v>
      </c>
      <c r="D8" s="1" t="s">
        <v>4</v>
      </c>
      <c r="E8">
        <v>3.3040943433920536E-11</v>
      </c>
      <c r="G8" s="1" t="s">
        <v>4</v>
      </c>
      <c r="H8">
        <v>2.7899700106705207E-11</v>
      </c>
      <c r="J8" s="1" t="s">
        <v>4</v>
      </c>
      <c r="K8">
        <v>3.4296115074805045E-11</v>
      </c>
      <c r="M8" s="1" t="s">
        <v>4</v>
      </c>
      <c r="N8">
        <v>2.2956658987499166E-11</v>
      </c>
    </row>
    <row r="9" spans="1:14" x14ac:dyDescent="0.25">
      <c r="A9" s="1" t="s">
        <v>2</v>
      </c>
      <c r="B9">
        <v>403</v>
      </c>
      <c r="D9" s="1" t="s">
        <v>2</v>
      </c>
      <c r="E9">
        <v>325</v>
      </c>
      <c r="G9" s="1" t="s">
        <v>2</v>
      </c>
      <c r="H9">
        <v>465</v>
      </c>
      <c r="J9" s="1" t="s">
        <v>2</v>
      </c>
      <c r="K9">
        <v>400</v>
      </c>
      <c r="M9" s="1" t="s">
        <v>2</v>
      </c>
      <c r="N9">
        <v>541</v>
      </c>
    </row>
    <row r="10" spans="1:14" x14ac:dyDescent="0.25">
      <c r="A10" s="1" t="s">
        <v>3</v>
      </c>
      <c r="B10">
        <v>34220974604.259998</v>
      </c>
      <c r="D10" s="1" t="s">
        <v>3</v>
      </c>
      <c r="E10">
        <v>27611550710.439999</v>
      </c>
      <c r="G10" s="1" t="s">
        <v>3</v>
      </c>
      <c r="H10">
        <v>39354474680.739998</v>
      </c>
      <c r="J10" s="1" t="s">
        <v>3</v>
      </c>
      <c r="K10">
        <v>33636716921.540001</v>
      </c>
      <c r="M10" s="1" t="s">
        <v>3</v>
      </c>
      <c r="N10">
        <v>42778361252.099998</v>
      </c>
    </row>
    <row r="11" spans="1:14" x14ac:dyDescent="0.25">
      <c r="A11" s="1" t="s">
        <v>4</v>
      </c>
      <c r="B11">
        <v>2.9200824825545371E-11</v>
      </c>
      <c r="D11" s="1" t="s">
        <v>4</v>
      </c>
      <c r="E11">
        <v>3.6184793504301755E-11</v>
      </c>
      <c r="G11" s="1" t="s">
        <v>4</v>
      </c>
      <c r="H11">
        <v>2.5394463616232354E-11</v>
      </c>
      <c r="J11" s="1" t="s">
        <v>4</v>
      </c>
      <c r="K11">
        <v>2.9707639635680068E-11</v>
      </c>
      <c r="M11" s="1" t="s">
        <v>4</v>
      </c>
      <c r="N11">
        <v>2.3363133206036234E-11</v>
      </c>
    </row>
    <row r="12" spans="1:14" x14ac:dyDescent="0.25">
      <c r="A12" s="1" t="s">
        <v>2</v>
      </c>
      <c r="B12">
        <v>407</v>
      </c>
      <c r="D12" s="1" t="s">
        <v>2</v>
      </c>
      <c r="E12">
        <v>359</v>
      </c>
      <c r="G12" s="1" t="s">
        <v>2</v>
      </c>
      <c r="H12">
        <v>405</v>
      </c>
      <c r="J12" s="1" t="s">
        <v>2</v>
      </c>
      <c r="K12">
        <v>375</v>
      </c>
      <c r="M12" s="1" t="s">
        <v>2</v>
      </c>
      <c r="N12">
        <v>505</v>
      </c>
    </row>
    <row r="13" spans="1:14" x14ac:dyDescent="0.25">
      <c r="A13" s="1" t="s">
        <v>3</v>
      </c>
      <c r="B13">
        <v>33945472253.759998</v>
      </c>
      <c r="D13" s="1" t="s">
        <v>3</v>
      </c>
      <c r="E13">
        <v>30479883830.419998</v>
      </c>
      <c r="G13" s="1" t="s">
        <v>3</v>
      </c>
      <c r="H13">
        <v>33208138567.919998</v>
      </c>
      <c r="J13" s="1" t="s">
        <v>3</v>
      </c>
      <c r="K13">
        <v>33084139737.900002</v>
      </c>
      <c r="M13" s="1" t="s">
        <v>3</v>
      </c>
      <c r="N13">
        <v>42464707789.980003</v>
      </c>
    </row>
    <row r="14" spans="1:14" x14ac:dyDescent="0.25">
      <c r="A14" s="1" t="s">
        <v>4</v>
      </c>
      <c r="B14">
        <v>2.9436215384061648E-11</v>
      </c>
      <c r="D14" s="1" t="s">
        <v>4</v>
      </c>
      <c r="E14">
        <v>3.2781990609167178E-11</v>
      </c>
      <c r="G14" s="1" t="s">
        <v>4</v>
      </c>
      <c r="H14">
        <v>3.0089791288117242E-11</v>
      </c>
      <c r="J14" s="1" t="s">
        <v>4</v>
      </c>
      <c r="K14">
        <v>3.0203684414327244E-11</v>
      </c>
      <c r="M14" s="1" t="s">
        <v>4</v>
      </c>
      <c r="N14">
        <v>2.353608781609826E-11</v>
      </c>
    </row>
    <row r="15" spans="1:14" x14ac:dyDescent="0.25">
      <c r="A15" s="1" t="s">
        <v>2</v>
      </c>
      <c r="B15">
        <v>428</v>
      </c>
      <c r="D15" s="1" t="s">
        <v>2</v>
      </c>
      <c r="E15">
        <v>266</v>
      </c>
      <c r="G15" s="1" t="s">
        <v>2</v>
      </c>
      <c r="H15">
        <v>295</v>
      </c>
      <c r="J15" s="1" t="s">
        <v>2</v>
      </c>
      <c r="K15">
        <v>365</v>
      </c>
      <c r="M15" s="1" t="s">
        <v>2</v>
      </c>
      <c r="N15">
        <v>350</v>
      </c>
    </row>
    <row r="16" spans="1:14" x14ac:dyDescent="0.25">
      <c r="A16" s="1" t="s">
        <v>3</v>
      </c>
      <c r="B16">
        <v>33067226066.740002</v>
      </c>
      <c r="D16" s="1" t="s">
        <v>3</v>
      </c>
      <c r="E16">
        <v>23295506207.759998</v>
      </c>
      <c r="G16" s="1" t="s">
        <v>3</v>
      </c>
      <c r="H16">
        <v>26553361037.060001</v>
      </c>
      <c r="J16" s="1" t="s">
        <v>3</v>
      </c>
      <c r="K16">
        <v>31821129007.599998</v>
      </c>
      <c r="M16" s="1" t="s">
        <v>3</v>
      </c>
      <c r="N16">
        <v>28066012054.16</v>
      </c>
    </row>
    <row r="17" spans="1:14" x14ac:dyDescent="0.25">
      <c r="A17" s="1" t="s">
        <v>4</v>
      </c>
      <c r="B17">
        <v>3.02230415142731E-11</v>
      </c>
      <c r="D17" s="1" t="s">
        <v>4</v>
      </c>
      <c r="E17">
        <v>4.2889666728162816E-11</v>
      </c>
      <c r="G17" s="1" t="s">
        <v>4</v>
      </c>
      <c r="H17">
        <v>3.7631470390209212E-11</v>
      </c>
      <c r="J17" s="1" t="s">
        <v>4</v>
      </c>
      <c r="K17">
        <v>3.140580870986575E-11</v>
      </c>
      <c r="M17" s="1" t="s">
        <v>4</v>
      </c>
      <c r="N17">
        <v>3.5604769685296369E-11</v>
      </c>
    </row>
    <row r="18" spans="1:14" x14ac:dyDescent="0.25">
      <c r="A18" s="1" t="s">
        <v>2</v>
      </c>
      <c r="B18">
        <v>397</v>
      </c>
      <c r="D18" s="1" t="s">
        <v>2</v>
      </c>
      <c r="E18">
        <v>318</v>
      </c>
      <c r="G18" s="1" t="s">
        <v>2</v>
      </c>
      <c r="H18">
        <v>434</v>
      </c>
      <c r="J18" s="1" t="s">
        <v>2</v>
      </c>
      <c r="K18">
        <v>382</v>
      </c>
      <c r="M18" s="1" t="s">
        <v>2</v>
      </c>
      <c r="N18">
        <v>508</v>
      </c>
    </row>
    <row r="19" spans="1:14" x14ac:dyDescent="0.25">
      <c r="A19" s="1" t="s">
        <v>3</v>
      </c>
      <c r="B19">
        <v>32335486130.720001</v>
      </c>
      <c r="D19" s="1" t="s">
        <v>3</v>
      </c>
      <c r="E19">
        <v>28116397978.860001</v>
      </c>
      <c r="G19" s="1" t="s">
        <v>3</v>
      </c>
      <c r="H19">
        <v>38727652099.059998</v>
      </c>
      <c r="J19" s="1" t="s">
        <v>3</v>
      </c>
      <c r="K19">
        <v>31034169153.16</v>
      </c>
      <c r="M19" s="1" t="s">
        <v>3</v>
      </c>
      <c r="N19">
        <v>40708146135.599998</v>
      </c>
    </row>
    <row r="20" spans="1:14" x14ac:dyDescent="0.25">
      <c r="A20" s="1" t="s">
        <v>4</v>
      </c>
      <c r="B20">
        <v>3.090643760564729E-11</v>
      </c>
      <c r="D20" s="1" t="s">
        <v>4</v>
      </c>
      <c r="E20">
        <v>3.5540907891697826E-11</v>
      </c>
      <c r="G20" s="1" t="s">
        <v>4</v>
      </c>
      <c r="H20">
        <v>2.5807901190231465E-11</v>
      </c>
      <c r="J20" s="1" t="s">
        <v>4</v>
      </c>
      <c r="K20">
        <v>3.220160152649539E-11</v>
      </c>
      <c r="M20" s="1" t="s">
        <v>4</v>
      </c>
      <c r="N20">
        <v>2.4552952371161146E-11</v>
      </c>
    </row>
    <row r="21" spans="1:14" x14ac:dyDescent="0.25">
      <c r="A21" s="1" t="s">
        <v>2</v>
      </c>
      <c r="B21">
        <v>361</v>
      </c>
      <c r="D21" s="1" t="s">
        <v>2</v>
      </c>
      <c r="E21">
        <v>297</v>
      </c>
      <c r="G21" s="1" t="s">
        <v>2</v>
      </c>
      <c r="H21">
        <v>441</v>
      </c>
      <c r="J21" s="1" t="s">
        <v>2</v>
      </c>
      <c r="K21">
        <v>380</v>
      </c>
      <c r="M21" s="1" t="s">
        <v>2</v>
      </c>
      <c r="N21">
        <v>492</v>
      </c>
    </row>
    <row r="22" spans="1:14" x14ac:dyDescent="0.25">
      <c r="A22" s="1" t="s">
        <v>3</v>
      </c>
      <c r="B22">
        <v>28098627344.799999</v>
      </c>
      <c r="D22" s="1" t="s">
        <v>3</v>
      </c>
      <c r="E22">
        <v>23930615211.959999</v>
      </c>
      <c r="G22" s="1" t="s">
        <v>3</v>
      </c>
      <c r="H22">
        <v>37689496248.019997</v>
      </c>
      <c r="J22" s="1" t="s">
        <v>3</v>
      </c>
      <c r="K22">
        <v>33896755154.52</v>
      </c>
      <c r="M22" s="1" t="s">
        <v>3</v>
      </c>
      <c r="N22">
        <v>41334837798.279999</v>
      </c>
    </row>
    <row r="23" spans="1:14" x14ac:dyDescent="0.25">
      <c r="A23" s="1" t="s">
        <v>4</v>
      </c>
      <c r="B23">
        <v>3.5556288611359369E-11</v>
      </c>
      <c r="D23" s="1" t="s">
        <v>4</v>
      </c>
      <c r="E23">
        <v>4.1752354539003049E-11</v>
      </c>
      <c r="G23" s="1" t="s">
        <v>4</v>
      </c>
      <c r="H23">
        <v>2.6518299804369856E-11</v>
      </c>
      <c r="J23" s="1" t="s">
        <v>4</v>
      </c>
      <c r="K23">
        <v>2.9483866630339842E-11</v>
      </c>
      <c r="M23" s="1" t="s">
        <v>4</v>
      </c>
      <c r="N23">
        <v>2.4180909788738714E-11</v>
      </c>
    </row>
    <row r="24" spans="1:14" x14ac:dyDescent="0.25">
      <c r="A24" s="1" t="s">
        <v>2</v>
      </c>
      <c r="B24">
        <v>380</v>
      </c>
      <c r="D24" s="1" t="s">
        <v>2</v>
      </c>
      <c r="E24">
        <v>359</v>
      </c>
      <c r="G24" s="1" t="s">
        <v>2</v>
      </c>
      <c r="H24">
        <v>448</v>
      </c>
      <c r="J24" s="1" t="s">
        <v>2</v>
      </c>
      <c r="K24">
        <v>163</v>
      </c>
      <c r="M24" s="1" t="s">
        <v>2</v>
      </c>
      <c r="N24">
        <v>480</v>
      </c>
    </row>
    <row r="25" spans="1:14" x14ac:dyDescent="0.25">
      <c r="A25" s="1" t="s">
        <v>3</v>
      </c>
      <c r="B25">
        <v>29551098085.419998</v>
      </c>
      <c r="D25" s="1" t="s">
        <v>3</v>
      </c>
      <c r="E25">
        <v>29300541556.68</v>
      </c>
      <c r="G25" s="1" t="s">
        <v>3</v>
      </c>
      <c r="H25">
        <v>39127701292.959999</v>
      </c>
      <c r="J25" s="1" t="s">
        <v>3</v>
      </c>
      <c r="K25">
        <v>12577987198.799999</v>
      </c>
      <c r="M25" s="1" t="s">
        <v>3</v>
      </c>
      <c r="N25">
        <v>43119503831.68</v>
      </c>
    </row>
    <row r="26" spans="1:14" x14ac:dyDescent="0.25">
      <c r="A26" s="1" t="s">
        <v>4</v>
      </c>
      <c r="B26">
        <v>3.3816620641782056E-11</v>
      </c>
      <c r="D26" s="1" t="s">
        <v>4</v>
      </c>
      <c r="E26">
        <v>3.4105622468997757E-11</v>
      </c>
      <c r="G26" s="1" t="s">
        <v>4</v>
      </c>
      <c r="H26">
        <v>2.5544203061847072E-11</v>
      </c>
      <c r="J26" s="1" t="s">
        <v>4</v>
      </c>
      <c r="K26">
        <v>7.9376896530749111E-11</v>
      </c>
      <c r="M26" s="1" t="s">
        <v>4</v>
      </c>
      <c r="N26">
        <v>2.3180442486309157E-11</v>
      </c>
    </row>
    <row r="27" spans="1:14" x14ac:dyDescent="0.25">
      <c r="A27" s="1" t="s">
        <v>2</v>
      </c>
      <c r="B27">
        <v>417</v>
      </c>
      <c r="D27" s="1" t="s">
        <v>2</v>
      </c>
      <c r="E27">
        <v>375</v>
      </c>
      <c r="G27" s="1" t="s">
        <v>2</v>
      </c>
      <c r="H27">
        <v>417</v>
      </c>
      <c r="J27" s="1" t="s">
        <v>2</v>
      </c>
      <c r="K27">
        <v>408</v>
      </c>
      <c r="M27" s="1" t="s">
        <v>2</v>
      </c>
      <c r="N27">
        <v>384</v>
      </c>
    </row>
    <row r="28" spans="1:14" x14ac:dyDescent="0.25">
      <c r="A28" s="1" t="s">
        <v>3</v>
      </c>
      <c r="B28">
        <v>33574745243.68</v>
      </c>
      <c r="D28" s="1" t="s">
        <v>3</v>
      </c>
      <c r="E28">
        <v>29478289365.48</v>
      </c>
      <c r="G28" s="1" t="s">
        <v>3</v>
      </c>
      <c r="H28">
        <v>31051615888.919998</v>
      </c>
      <c r="J28" s="1" t="s">
        <v>3</v>
      </c>
      <c r="K28">
        <v>32835354519.099998</v>
      </c>
      <c r="M28" s="1" t="s">
        <v>3</v>
      </c>
      <c r="N28">
        <v>29908278708.459999</v>
      </c>
    </row>
    <row r="29" spans="1:14" x14ac:dyDescent="0.25">
      <c r="A29" s="1" t="s">
        <v>4</v>
      </c>
      <c r="B29">
        <v>2.9763495877894782E-11</v>
      </c>
      <c r="D29" s="1" t="s">
        <v>4</v>
      </c>
      <c r="E29">
        <v>3.3900115356306823E-11</v>
      </c>
      <c r="G29" s="1" t="s">
        <v>4</v>
      </c>
      <c r="H29">
        <v>3.2183584415221061E-11</v>
      </c>
      <c r="J29" s="1" t="s">
        <v>4</v>
      </c>
      <c r="K29">
        <v>3.043634403310085E-11</v>
      </c>
      <c r="M29" s="1" t="s">
        <v>4</v>
      </c>
      <c r="N29">
        <v>3.3413104660815992E-11</v>
      </c>
    </row>
    <row r="31" spans="1:14" x14ac:dyDescent="0.25">
      <c r="A31" t="s">
        <v>10</v>
      </c>
      <c r="B31">
        <f>SUM(B3,B6,B9,B12,B15,B18,B21,B24,B27)</f>
        <v>3382</v>
      </c>
      <c r="E31">
        <f>SUM(E3,E6,E9,E12,E15,E18,E21,E24,E27)</f>
        <v>2874</v>
      </c>
      <c r="H31">
        <f>SUM(H3,H6,H9,H12,H15,H18,H21,H24,H27)</f>
        <v>3744</v>
      </c>
      <c r="K31">
        <f>SUM(K3,K6,K9,K12,K15,K18,K21,K24,K27)</f>
        <v>3200</v>
      </c>
      <c r="N31">
        <f>SUM(N3,N6,N9,N12,N15,N18,N21,N24,N27)</f>
        <v>4186</v>
      </c>
    </row>
    <row r="32" spans="1:14" x14ac:dyDescent="0.25">
      <c r="A32" t="s">
        <v>15</v>
      </c>
      <c r="B32">
        <f>AVERAGE(B4,B7,B10,B13,B16,B19,B22,B25,B28)</f>
        <v>30229008536.037773</v>
      </c>
      <c r="E32">
        <f>AVERAGE(E4,E7,E10,E13,E16,E19,E22,E25,E28)</f>
        <v>26344320389.075554</v>
      </c>
      <c r="H32">
        <f>AVERAGE(H4,H7,H10,H13,H16,H19,H22,H25,H28)</f>
        <v>34875361760.528885</v>
      </c>
      <c r="K32">
        <f>AVERAGE(K4,K7,K10,K13,K16,K19,K22,K25,K28)</f>
        <v>29654500366.317776</v>
      </c>
      <c r="N32">
        <f>AVERAGE(N4,N7,N10,N13,N16,N19,N22,N25,N28)</f>
        <v>38214935100.428894</v>
      </c>
    </row>
    <row r="33" spans="1:14" x14ac:dyDescent="0.25">
      <c r="A33" t="s">
        <v>11</v>
      </c>
      <c r="B33">
        <f>AVERAGE(B5,B8,B11,B14,B17,B20,B23,B26,B29)</f>
        <v>3.4442775306696611E-11</v>
      </c>
      <c r="E33">
        <f>AVERAGE(E5,E8,E11,E14,E17,E20,E23,E26,E29)</f>
        <v>3.9818102136227956E-11</v>
      </c>
      <c r="H33">
        <f>AVERAGE(H5,H8,H11,H14,H17,H20,H23,H26,H29)</f>
        <v>2.9106612847316469E-11</v>
      </c>
      <c r="K33">
        <f>AVERAGE(K5,K8,K11,K14,K17,K20,K23,K26,K29)</f>
        <v>3.6857520334966026E-11</v>
      </c>
      <c r="N33">
        <f>AVERAGE(N5,N8,N11,N14,N17,N20,N23,N26,N29)</f>
        <v>2.6888464093073244E-11</v>
      </c>
    </row>
    <row r="35" spans="1:14" x14ac:dyDescent="0.25">
      <c r="A35" t="s">
        <v>12</v>
      </c>
    </row>
    <row r="36" spans="1:14" x14ac:dyDescent="0.25">
      <c r="A36" t="s">
        <v>13</v>
      </c>
      <c r="B36">
        <f>AVERAGE(n9d20c100!B31,n9d20c100!E31,n9d20c100!H31,n9d20c100!K31,n9d20c100!N31)</f>
        <v>3477.2</v>
      </c>
    </row>
    <row r="37" spans="1:14" x14ac:dyDescent="0.25">
      <c r="A37" t="s">
        <v>14</v>
      </c>
      <c r="B37">
        <f>AVERAGE(n9d20c100!B32,n9d20c100!E32,n9d20c100!H32,n9d20c100!K32,n9d20c100!N32)</f>
        <v>31863625230.477776</v>
      </c>
    </row>
    <row r="38" spans="1:14" x14ac:dyDescent="0.25">
      <c r="A38" t="s">
        <v>16</v>
      </c>
      <c r="B38">
        <f>AVERAGE(n9d20c100!B33,n9d20c100!E33,n9d20c100!H33,n9d20c100!K33,n9d20c100!N33)</f>
        <v>3.342269494365606E-11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9A4F9-F30F-4AC8-BF45-717E53ECE1AE}">
  <dimension ref="A1:N38"/>
  <sheetViews>
    <sheetView topLeftCell="A4" workbookViewId="0">
      <selection activeCell="B38" sqref="B38"/>
    </sheetView>
  </sheetViews>
  <sheetFormatPr defaultRowHeight="15" x14ac:dyDescent="0.25"/>
  <cols>
    <col min="1" max="1" width="19.5703125" bestFit="1" customWidth="1"/>
    <col min="2" max="2" width="12" bestFit="1" customWidth="1"/>
    <col min="4" max="4" width="19.5703125" bestFit="1" customWidth="1"/>
    <col min="5" max="5" width="12" bestFit="1" customWidth="1"/>
    <col min="7" max="7" width="19.5703125" bestFit="1" customWidth="1"/>
    <col min="8" max="8" width="12" bestFit="1" customWidth="1"/>
    <col min="10" max="10" width="19.5703125" bestFit="1" customWidth="1"/>
    <col min="11" max="11" width="12" bestFit="1" customWidth="1"/>
    <col min="13" max="13" width="19.5703125" bestFit="1" customWidth="1"/>
    <col min="14" max="14" width="12" bestFit="1" customWidth="1"/>
  </cols>
  <sheetData>
    <row r="1" spans="1:14" x14ac:dyDescent="0.25">
      <c r="A1" t="s">
        <v>5</v>
      </c>
      <c r="D1" t="s">
        <v>6</v>
      </c>
      <c r="G1" t="s">
        <v>7</v>
      </c>
      <c r="J1" t="s">
        <v>8</v>
      </c>
      <c r="M1" t="s">
        <v>9</v>
      </c>
    </row>
    <row r="2" spans="1:14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</row>
    <row r="3" spans="1:14" x14ac:dyDescent="0.25">
      <c r="A3" s="1" t="s">
        <v>2</v>
      </c>
      <c r="B3">
        <v>16</v>
      </c>
      <c r="D3" s="1" t="s">
        <v>2</v>
      </c>
      <c r="E3">
        <v>16</v>
      </c>
      <c r="G3" s="1" t="s">
        <v>2</v>
      </c>
      <c r="H3">
        <v>16</v>
      </c>
      <c r="J3" s="1" t="s">
        <v>2</v>
      </c>
      <c r="K3">
        <v>16</v>
      </c>
      <c r="M3" s="1" t="s">
        <v>2</v>
      </c>
      <c r="N3">
        <v>16</v>
      </c>
    </row>
    <row r="4" spans="1:14" x14ac:dyDescent="0.25">
      <c r="A4" s="1" t="s">
        <v>3</v>
      </c>
      <c r="B4">
        <v>13321203.140000001</v>
      </c>
      <c r="D4" s="1" t="s">
        <v>3</v>
      </c>
      <c r="E4">
        <v>13384175.960000001</v>
      </c>
      <c r="G4" s="1" t="s">
        <v>3</v>
      </c>
      <c r="H4">
        <v>36450586.759999998</v>
      </c>
      <c r="J4" s="1" t="s">
        <v>3</v>
      </c>
      <c r="K4">
        <v>42843601.659999996</v>
      </c>
      <c r="M4" s="1" t="s">
        <v>3</v>
      </c>
      <c r="N4">
        <v>41951052.619999997</v>
      </c>
    </row>
    <row r="5" spans="1:14" x14ac:dyDescent="0.25">
      <c r="A5" s="1" t="s">
        <v>4</v>
      </c>
      <c r="B5">
        <v>1.5750756967361678E-8</v>
      </c>
      <c r="D5" s="1" t="s">
        <v>4</v>
      </c>
      <c r="E5">
        <v>1.5724853735225809E-8</v>
      </c>
      <c r="G5" s="1" t="s">
        <v>4</v>
      </c>
      <c r="H5">
        <v>1.0894150093272662E-8</v>
      </c>
      <c r="J5" s="1" t="s">
        <v>4</v>
      </c>
      <c r="K5">
        <v>1.0110478662318367E-8</v>
      </c>
      <c r="M5" s="1" t="s">
        <v>4</v>
      </c>
      <c r="N5">
        <v>1.0252398971138136E-8</v>
      </c>
    </row>
    <row r="6" spans="1:14" x14ac:dyDescent="0.25">
      <c r="A6" s="1" t="s">
        <v>2</v>
      </c>
      <c r="B6">
        <v>196</v>
      </c>
      <c r="D6" s="1" t="s">
        <v>2</v>
      </c>
      <c r="E6">
        <v>164</v>
      </c>
      <c r="G6" s="1" t="s">
        <v>2</v>
      </c>
      <c r="H6">
        <v>281</v>
      </c>
      <c r="J6" s="1" t="s">
        <v>2</v>
      </c>
      <c r="K6">
        <v>228</v>
      </c>
      <c r="M6" s="1" t="s">
        <v>2</v>
      </c>
      <c r="N6">
        <v>272</v>
      </c>
    </row>
    <row r="7" spans="1:14" x14ac:dyDescent="0.25">
      <c r="A7" s="1" t="s">
        <v>3</v>
      </c>
      <c r="B7">
        <v>13722375186.16</v>
      </c>
      <c r="D7" s="1" t="s">
        <v>3</v>
      </c>
      <c r="E7">
        <v>11597065433.639999</v>
      </c>
      <c r="G7" s="1" t="s">
        <v>3</v>
      </c>
      <c r="H7">
        <v>23603949808.48</v>
      </c>
      <c r="J7" s="1" t="s">
        <v>3</v>
      </c>
      <c r="K7">
        <v>17510657242.5</v>
      </c>
      <c r="M7" s="1" t="s">
        <v>3</v>
      </c>
      <c r="N7">
        <v>20358021467.82</v>
      </c>
    </row>
    <row r="8" spans="1:14" x14ac:dyDescent="0.25">
      <c r="A8" s="1" t="s">
        <v>4</v>
      </c>
      <c r="B8">
        <v>7.2607257675206695E-11</v>
      </c>
      <c r="D8" s="1" t="s">
        <v>4</v>
      </c>
      <c r="E8">
        <v>8.5853995913888753E-11</v>
      </c>
      <c r="G8" s="1" t="s">
        <v>4</v>
      </c>
      <c r="H8">
        <v>4.2263373787132224E-11</v>
      </c>
      <c r="J8" s="1" t="s">
        <v>4</v>
      </c>
      <c r="K8">
        <v>5.692166112270399E-11</v>
      </c>
      <c r="M8" s="1" t="s">
        <v>4</v>
      </c>
      <c r="N8">
        <v>4.8984934528372971E-11</v>
      </c>
    </row>
    <row r="9" spans="1:14" x14ac:dyDescent="0.25">
      <c r="A9" s="1" t="s">
        <v>2</v>
      </c>
      <c r="B9">
        <v>183</v>
      </c>
      <c r="D9" s="1" t="s">
        <v>2</v>
      </c>
      <c r="E9">
        <v>221</v>
      </c>
      <c r="G9" s="1" t="s">
        <v>2</v>
      </c>
      <c r="H9">
        <v>263</v>
      </c>
      <c r="J9" s="1" t="s">
        <v>2</v>
      </c>
      <c r="K9">
        <v>227</v>
      </c>
      <c r="M9" s="1" t="s">
        <v>2</v>
      </c>
      <c r="N9">
        <v>240</v>
      </c>
    </row>
    <row r="10" spans="1:14" x14ac:dyDescent="0.25">
      <c r="A10" s="1" t="s">
        <v>3</v>
      </c>
      <c r="B10">
        <v>14408484397.74</v>
      </c>
      <c r="D10" s="1" t="s">
        <v>3</v>
      </c>
      <c r="E10">
        <v>16605127294.280001</v>
      </c>
      <c r="G10" s="1" t="s">
        <v>3</v>
      </c>
      <c r="H10">
        <v>22639673957.16</v>
      </c>
      <c r="J10" s="1" t="s">
        <v>3</v>
      </c>
      <c r="K10">
        <v>18154982636</v>
      </c>
      <c r="M10" s="1" t="s">
        <v>3</v>
      </c>
      <c r="N10">
        <v>20881023829</v>
      </c>
    </row>
    <row r="11" spans="1:14" x14ac:dyDescent="0.25">
      <c r="A11" s="1" t="s">
        <v>4</v>
      </c>
      <c r="B11">
        <v>6.9162763192074242E-11</v>
      </c>
      <c r="D11" s="1" t="s">
        <v>4</v>
      </c>
      <c r="E11">
        <v>6.0041074037579261E-11</v>
      </c>
      <c r="G11" s="1" t="s">
        <v>4</v>
      </c>
      <c r="H11">
        <v>4.4061366441360667E-11</v>
      </c>
      <c r="J11" s="1" t="s">
        <v>4</v>
      </c>
      <c r="K11">
        <v>5.4912588743915231E-11</v>
      </c>
      <c r="M11" s="1" t="s">
        <v>4</v>
      </c>
      <c r="N11">
        <v>4.7762380697816133E-11</v>
      </c>
    </row>
    <row r="12" spans="1:14" x14ac:dyDescent="0.25">
      <c r="A12" s="1" t="s">
        <v>2</v>
      </c>
      <c r="B12">
        <v>213</v>
      </c>
      <c r="D12" s="1" t="s">
        <v>2</v>
      </c>
      <c r="E12">
        <v>207</v>
      </c>
      <c r="G12" s="1" t="s">
        <v>2</v>
      </c>
      <c r="H12">
        <v>179</v>
      </c>
      <c r="J12" s="1" t="s">
        <v>2</v>
      </c>
      <c r="K12">
        <v>220</v>
      </c>
      <c r="M12" s="1" t="s">
        <v>2</v>
      </c>
      <c r="N12">
        <v>248</v>
      </c>
    </row>
    <row r="13" spans="1:14" x14ac:dyDescent="0.25">
      <c r="A13" s="1" t="s">
        <v>3</v>
      </c>
      <c r="B13">
        <v>18193288373.880001</v>
      </c>
      <c r="D13" s="1" t="s">
        <v>3</v>
      </c>
      <c r="E13">
        <v>16259333969.82</v>
      </c>
      <c r="G13" s="1" t="s">
        <v>3</v>
      </c>
      <c r="H13">
        <v>13403633348.780001</v>
      </c>
      <c r="J13" s="1" t="s">
        <v>3</v>
      </c>
      <c r="K13">
        <v>17795334125.959999</v>
      </c>
      <c r="M13" s="1" t="s">
        <v>3</v>
      </c>
      <c r="N13">
        <v>20639956242.560001</v>
      </c>
    </row>
    <row r="14" spans="1:14" x14ac:dyDescent="0.25">
      <c r="A14" s="1" t="s">
        <v>4</v>
      </c>
      <c r="B14">
        <v>5.4800584309830375E-11</v>
      </c>
      <c r="D14" s="1" t="s">
        <v>4</v>
      </c>
      <c r="E14">
        <v>6.1292831330120508E-11</v>
      </c>
      <c r="G14" s="1" t="s">
        <v>4</v>
      </c>
      <c r="H14">
        <v>7.4298835766688905E-11</v>
      </c>
      <c r="J14" s="1" t="s">
        <v>4</v>
      </c>
      <c r="K14">
        <v>5.6019623877779367E-11</v>
      </c>
      <c r="M14" s="1" t="s">
        <v>4</v>
      </c>
      <c r="N14">
        <v>4.8319171108163831E-11</v>
      </c>
    </row>
    <row r="15" spans="1:14" x14ac:dyDescent="0.25">
      <c r="A15" s="1" t="s">
        <v>2</v>
      </c>
      <c r="B15">
        <v>190</v>
      </c>
      <c r="D15" s="1" t="s">
        <v>2</v>
      </c>
      <c r="E15">
        <v>176</v>
      </c>
      <c r="G15" s="1" t="s">
        <v>2</v>
      </c>
      <c r="H15">
        <v>290</v>
      </c>
      <c r="J15" s="1" t="s">
        <v>2</v>
      </c>
      <c r="K15">
        <v>189</v>
      </c>
      <c r="M15" s="1" t="s">
        <v>2</v>
      </c>
      <c r="N15">
        <v>230</v>
      </c>
    </row>
    <row r="16" spans="1:14" x14ac:dyDescent="0.25">
      <c r="A16" s="1" t="s">
        <v>3</v>
      </c>
      <c r="B16">
        <v>15748427884.66</v>
      </c>
      <c r="D16" s="1" t="s">
        <v>3</v>
      </c>
      <c r="E16">
        <v>14697931240.280001</v>
      </c>
      <c r="G16" s="1" t="s">
        <v>3</v>
      </c>
      <c r="H16">
        <v>23132139034.580002</v>
      </c>
      <c r="J16" s="1" t="s">
        <v>3</v>
      </c>
      <c r="K16">
        <v>14950016705.82</v>
      </c>
      <c r="M16" s="1" t="s">
        <v>3</v>
      </c>
      <c r="N16">
        <v>18194245384.380001</v>
      </c>
    </row>
    <row r="17" spans="1:14" x14ac:dyDescent="0.25">
      <c r="A17" s="1" t="s">
        <v>4</v>
      </c>
      <c r="B17">
        <v>6.3296944114795619E-11</v>
      </c>
      <c r="D17" s="1" t="s">
        <v>4</v>
      </c>
      <c r="E17">
        <v>6.7805331465449835E-11</v>
      </c>
      <c r="G17" s="1" t="s">
        <v>4</v>
      </c>
      <c r="H17">
        <v>4.3136358017507087E-11</v>
      </c>
      <c r="J17" s="1" t="s">
        <v>4</v>
      </c>
      <c r="K17">
        <v>6.66659302200465E-11</v>
      </c>
      <c r="M17" s="1" t="s">
        <v>4</v>
      </c>
      <c r="N17">
        <v>5.4811464435287778E-11</v>
      </c>
    </row>
    <row r="18" spans="1:14" x14ac:dyDescent="0.25">
      <c r="A18" s="1" t="s">
        <v>2</v>
      </c>
      <c r="B18">
        <v>205</v>
      </c>
      <c r="D18" s="1" t="s">
        <v>2</v>
      </c>
      <c r="E18">
        <v>175</v>
      </c>
      <c r="G18" s="1" t="s">
        <v>2</v>
      </c>
      <c r="H18">
        <v>57</v>
      </c>
      <c r="J18" s="1" t="s">
        <v>2</v>
      </c>
      <c r="K18">
        <v>225</v>
      </c>
      <c r="M18" s="1" t="s">
        <v>2</v>
      </c>
      <c r="N18">
        <v>205</v>
      </c>
    </row>
    <row r="19" spans="1:14" x14ac:dyDescent="0.25">
      <c r="A19" s="1" t="s">
        <v>3</v>
      </c>
      <c r="B19">
        <v>15508803993.700001</v>
      </c>
      <c r="D19" s="1" t="s">
        <v>3</v>
      </c>
      <c r="E19">
        <v>14101061157.379999</v>
      </c>
      <c r="G19" s="1" t="s">
        <v>3</v>
      </c>
      <c r="H19">
        <v>4047381729.5999999</v>
      </c>
      <c r="J19" s="1" t="s">
        <v>3</v>
      </c>
      <c r="K19">
        <v>18418975385.220001</v>
      </c>
      <c r="M19" s="1" t="s">
        <v>3</v>
      </c>
      <c r="N19">
        <v>17444373013.5</v>
      </c>
    </row>
    <row r="20" spans="1:14" x14ac:dyDescent="0.25">
      <c r="A20" s="1" t="s">
        <v>4</v>
      </c>
      <c r="B20">
        <v>6.4271681518948181E-11</v>
      </c>
      <c r="D20" s="1" t="s">
        <v>4</v>
      </c>
      <c r="E20">
        <v>7.066543235053721E-11</v>
      </c>
      <c r="G20" s="1" t="s">
        <v>4</v>
      </c>
      <c r="H20">
        <v>2.4403705031251355E-10</v>
      </c>
      <c r="J20" s="1" t="s">
        <v>4</v>
      </c>
      <c r="K20">
        <v>5.4144225948627893E-11</v>
      </c>
      <c r="M20" s="1" t="s">
        <v>4</v>
      </c>
      <c r="N20">
        <v>5.7160269419297426E-11</v>
      </c>
    </row>
    <row r="21" spans="1:14" x14ac:dyDescent="0.25">
      <c r="A21" s="1" t="s">
        <v>2</v>
      </c>
      <c r="B21">
        <v>202</v>
      </c>
      <c r="D21" s="1" t="s">
        <v>2</v>
      </c>
      <c r="E21">
        <v>190</v>
      </c>
      <c r="G21" s="1" t="s">
        <v>2</v>
      </c>
      <c r="H21">
        <v>239</v>
      </c>
      <c r="J21" s="1" t="s">
        <v>2</v>
      </c>
      <c r="K21">
        <v>180</v>
      </c>
      <c r="M21" s="1" t="s">
        <v>2</v>
      </c>
      <c r="N21">
        <v>235</v>
      </c>
    </row>
    <row r="22" spans="1:14" x14ac:dyDescent="0.25">
      <c r="A22" s="1" t="s">
        <v>3</v>
      </c>
      <c r="B22">
        <v>17951781986.02</v>
      </c>
      <c r="D22" s="1" t="s">
        <v>3</v>
      </c>
      <c r="E22">
        <v>16944565130.620001</v>
      </c>
      <c r="G22" s="1" t="s">
        <v>3</v>
      </c>
      <c r="H22">
        <v>19779806908.16</v>
      </c>
      <c r="J22" s="1" t="s">
        <v>3</v>
      </c>
      <c r="K22">
        <v>15426380657.84</v>
      </c>
      <c r="M22" s="1" t="s">
        <v>3</v>
      </c>
      <c r="N22">
        <v>19127088953.939999</v>
      </c>
    </row>
    <row r="23" spans="1:14" x14ac:dyDescent="0.25">
      <c r="A23" s="1" t="s">
        <v>4</v>
      </c>
      <c r="B23">
        <v>5.5535253532983206E-11</v>
      </c>
      <c r="D23" s="1" t="s">
        <v>4</v>
      </c>
      <c r="E23">
        <v>5.8827752511193586E-11</v>
      </c>
      <c r="G23" s="1" t="s">
        <v>4</v>
      </c>
      <c r="H23">
        <v>5.0421933385214757E-11</v>
      </c>
      <c r="J23" s="1" t="s">
        <v>4</v>
      </c>
      <c r="K23">
        <v>6.4605200267465586E-11</v>
      </c>
      <c r="M23" s="1" t="s">
        <v>4</v>
      </c>
      <c r="N23">
        <v>5.2137319905647409E-11</v>
      </c>
    </row>
    <row r="24" spans="1:14" x14ac:dyDescent="0.25">
      <c r="A24" s="1" t="s">
        <v>2</v>
      </c>
      <c r="B24">
        <v>226</v>
      </c>
      <c r="D24" s="1" t="s">
        <v>2</v>
      </c>
      <c r="E24">
        <v>112</v>
      </c>
      <c r="G24" s="1" t="s">
        <v>2</v>
      </c>
      <c r="H24">
        <v>257</v>
      </c>
      <c r="J24" s="1" t="s">
        <v>2</v>
      </c>
      <c r="K24">
        <v>193</v>
      </c>
      <c r="M24" s="1" t="s">
        <v>2</v>
      </c>
      <c r="N24">
        <v>236</v>
      </c>
    </row>
    <row r="25" spans="1:14" x14ac:dyDescent="0.25">
      <c r="A25" s="1" t="s">
        <v>3</v>
      </c>
      <c r="B25">
        <v>16917084490.08</v>
      </c>
      <c r="D25" s="1" t="s">
        <v>3</v>
      </c>
      <c r="E25">
        <v>8742395728.8999996</v>
      </c>
      <c r="G25" s="1" t="s">
        <v>3</v>
      </c>
      <c r="H25">
        <v>20984781267.16</v>
      </c>
      <c r="J25" s="1" t="s">
        <v>3</v>
      </c>
      <c r="K25">
        <v>17125750732.139999</v>
      </c>
      <c r="M25" s="1" t="s">
        <v>3</v>
      </c>
      <c r="N25">
        <v>19745680668.200001</v>
      </c>
    </row>
    <row r="26" spans="1:14" x14ac:dyDescent="0.25">
      <c r="A26" s="1" t="s">
        <v>4</v>
      </c>
      <c r="B26">
        <v>5.893720167792652E-11</v>
      </c>
      <c r="D26" s="1" t="s">
        <v>4</v>
      </c>
      <c r="E26">
        <v>1.1372225753720216E-10</v>
      </c>
      <c r="G26" s="1" t="s">
        <v>4</v>
      </c>
      <c r="H26">
        <v>4.7537569706158852E-11</v>
      </c>
      <c r="J26" s="1" t="s">
        <v>4</v>
      </c>
      <c r="K26">
        <v>5.822115906053036E-11</v>
      </c>
      <c r="M26" s="1" t="s">
        <v>4</v>
      </c>
      <c r="N26">
        <v>5.0515568888185284E-11</v>
      </c>
    </row>
    <row r="27" spans="1:14" x14ac:dyDescent="0.25">
      <c r="A27" s="1" t="s">
        <v>2</v>
      </c>
      <c r="B27">
        <v>203</v>
      </c>
      <c r="D27" s="1" t="s">
        <v>2</v>
      </c>
      <c r="E27">
        <v>197</v>
      </c>
      <c r="G27" s="1" t="s">
        <v>2</v>
      </c>
      <c r="H27">
        <v>274</v>
      </c>
      <c r="J27" s="1" t="s">
        <v>2</v>
      </c>
      <c r="K27">
        <v>138</v>
      </c>
      <c r="M27" s="1" t="s">
        <v>2</v>
      </c>
      <c r="N27">
        <v>232</v>
      </c>
    </row>
    <row r="28" spans="1:14" x14ac:dyDescent="0.25">
      <c r="A28" s="1" t="s">
        <v>3</v>
      </c>
      <c r="B28">
        <v>17335341711.700001</v>
      </c>
      <c r="D28" s="1" t="s">
        <v>3</v>
      </c>
      <c r="E28">
        <v>17165075737.799999</v>
      </c>
      <c r="G28" s="1" t="s">
        <v>3</v>
      </c>
      <c r="H28">
        <v>23326308425.900002</v>
      </c>
      <c r="J28" s="1" t="s">
        <v>3</v>
      </c>
      <c r="K28">
        <v>11130358715.34</v>
      </c>
      <c r="M28" s="1" t="s">
        <v>3</v>
      </c>
      <c r="N28">
        <v>19982202400.84</v>
      </c>
    </row>
    <row r="29" spans="1:14" x14ac:dyDescent="0.25">
      <c r="A29" s="1" t="s">
        <v>4</v>
      </c>
      <c r="B29">
        <v>5.7502855372755057E-11</v>
      </c>
      <c r="D29" s="1" t="s">
        <v>4</v>
      </c>
      <c r="E29">
        <v>5.8072078619466271E-11</v>
      </c>
      <c r="G29" s="1" t="s">
        <v>4</v>
      </c>
      <c r="H29">
        <v>4.2770744017129037E-11</v>
      </c>
      <c r="J29" s="1" t="s">
        <v>4</v>
      </c>
      <c r="K29">
        <v>8.9441664580575991E-11</v>
      </c>
      <c r="M29" s="1" t="s">
        <v>4</v>
      </c>
      <c r="N29">
        <v>4.9919318679127524E-11</v>
      </c>
    </row>
    <row r="31" spans="1:14" x14ac:dyDescent="0.25">
      <c r="A31" t="s">
        <v>10</v>
      </c>
      <c r="B31">
        <f>SUM(B3,B6,B9,B12,B15,B18,B21,B24,B27)</f>
        <v>1634</v>
      </c>
      <c r="E31">
        <f>SUM(E3,E6,E9,E12,E15,E18,E21,E24,E27)</f>
        <v>1458</v>
      </c>
      <c r="H31">
        <f>SUM(H3,H6,H9,H12,H15,H18,H21,H24,H27)</f>
        <v>1856</v>
      </c>
      <c r="K31">
        <f>SUM(K3,K6,K9,K12,K15,K18,K21,K24,K27)</f>
        <v>1616</v>
      </c>
      <c r="N31">
        <f>SUM(N3,N6,N9,N12,N15,N18,N21,N24,N27)</f>
        <v>1914</v>
      </c>
    </row>
    <row r="32" spans="1:14" x14ac:dyDescent="0.25">
      <c r="A32" t="s">
        <v>15</v>
      </c>
      <c r="B32">
        <f>AVERAGE(B4,B7,B10,B13,B16,B19,B22,B25,B28)</f>
        <v>14422101025.231112</v>
      </c>
      <c r="E32">
        <f>AVERAGE(E4,E7,E10,E13,E16,E19,E22,E25,E28)</f>
        <v>12902882207.631111</v>
      </c>
      <c r="H32">
        <f>AVERAGE(H4,H7,H10,H13,H16,H19,H22,H25,H28)</f>
        <v>16772680562.953335</v>
      </c>
      <c r="K32">
        <f>AVERAGE(K4,K7,K10,K13,K16,K19,K22,K25,K28)</f>
        <v>14506144422.497778</v>
      </c>
      <c r="N32">
        <f>AVERAGE(N4,N7,N10,N13,N16,N19,N22,N25,N28)</f>
        <v>17379393668.095558</v>
      </c>
    </row>
    <row r="33" spans="1:14" x14ac:dyDescent="0.25">
      <c r="A33" t="s">
        <v>11</v>
      </c>
      <c r="B33">
        <f>AVERAGE(B5,B8,B11,B14,B17,B20,B23,B26,B29)</f>
        <v>1.8052079454173553E-9</v>
      </c>
      <c r="E33">
        <f>AVERAGE(E5,E8,E11,E14,E17,E20,E23,E26,E29)</f>
        <v>1.8112371654434719E-9</v>
      </c>
      <c r="H33">
        <f>AVERAGE(H5,H8,H11,H14,H17,H20,H23,H26,H29)</f>
        <v>1.2758530360784852E-9</v>
      </c>
      <c r="K33">
        <f>AVERAGE(K5,K8,K11,K14,K17,K20,K23,K26,K29)</f>
        <v>1.1790456351266683E-9</v>
      </c>
      <c r="N33">
        <f>AVERAGE(N5,N8,N11,N14,N17,N20,N23,N26,N29)</f>
        <v>1.1846677109777814E-9</v>
      </c>
    </row>
    <row r="35" spans="1:14" x14ac:dyDescent="0.25">
      <c r="A35" t="s">
        <v>12</v>
      </c>
    </row>
    <row r="36" spans="1:14" x14ac:dyDescent="0.25">
      <c r="A36" t="s">
        <v>13</v>
      </c>
      <c r="B36">
        <f>AVERAGE(n9d50c10!B31,n9d50c10!E31,n9d50c10!H31,n9d50c10!K31,n9d50c10!N31)</f>
        <v>1695.6</v>
      </c>
    </row>
    <row r="37" spans="1:14" x14ac:dyDescent="0.25">
      <c r="A37" t="s">
        <v>14</v>
      </c>
      <c r="B37">
        <f>AVERAGE(n9d50c10!B32,n9d50c10!E32,n9d50c10!H32,n9d50c10!K32,n9d50c10!N32)</f>
        <v>15196640377.281778</v>
      </c>
    </row>
    <row r="38" spans="1:14" x14ac:dyDescent="0.25">
      <c r="A38" t="s">
        <v>16</v>
      </c>
      <c r="B38">
        <f>AVERAGE(n9d50c10!B33,n9d50c10!E33,n9d50c10!H33,n9d50c10!K33,n9d50c10!N33)</f>
        <v>1.4512022986087523E-9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FCF3-4D2B-4DDF-95D6-6F2BF67857D6}">
  <dimension ref="A1:N38"/>
  <sheetViews>
    <sheetView topLeftCell="A16" workbookViewId="0">
      <selection activeCell="B38" sqref="B38"/>
    </sheetView>
  </sheetViews>
  <sheetFormatPr defaultRowHeight="15" x14ac:dyDescent="0.25"/>
  <cols>
    <col min="1" max="1" width="19.5703125" bestFit="1" customWidth="1"/>
    <col min="2" max="2" width="12" bestFit="1" customWidth="1"/>
    <col min="4" max="4" width="19.5703125" bestFit="1" customWidth="1"/>
    <col min="5" max="5" width="12" bestFit="1" customWidth="1"/>
    <col min="7" max="7" width="19.5703125" bestFit="1" customWidth="1"/>
    <col min="8" max="9" width="12" bestFit="1" customWidth="1"/>
    <col min="10" max="10" width="19.5703125" bestFit="1" customWidth="1"/>
    <col min="11" max="11" width="12" bestFit="1" customWidth="1"/>
    <col min="13" max="13" width="19.5703125" bestFit="1" customWidth="1"/>
    <col min="14" max="14" width="12" bestFit="1" customWidth="1"/>
  </cols>
  <sheetData>
    <row r="1" spans="1:14" x14ac:dyDescent="0.25">
      <c r="A1" t="s">
        <v>5</v>
      </c>
      <c r="D1" t="s">
        <v>6</v>
      </c>
      <c r="G1" t="s">
        <v>7</v>
      </c>
      <c r="J1" t="s">
        <v>8</v>
      </c>
      <c r="M1" t="s">
        <v>9</v>
      </c>
    </row>
    <row r="2" spans="1:14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</row>
    <row r="3" spans="1:14" x14ac:dyDescent="0.25">
      <c r="A3" s="1" t="s">
        <v>2</v>
      </c>
      <c r="B3">
        <v>16</v>
      </c>
      <c r="D3" s="1" t="s">
        <v>2</v>
      </c>
      <c r="E3">
        <v>206</v>
      </c>
      <c r="G3" s="1" t="s">
        <v>2</v>
      </c>
      <c r="H3">
        <v>202</v>
      </c>
      <c r="J3" s="1" t="s">
        <v>2</v>
      </c>
      <c r="K3">
        <v>202</v>
      </c>
      <c r="M3" s="1" t="s">
        <v>2</v>
      </c>
      <c r="N3">
        <v>228</v>
      </c>
    </row>
    <row r="4" spans="1:14" x14ac:dyDescent="0.25">
      <c r="A4" s="1" t="s">
        <v>3</v>
      </c>
      <c r="B4">
        <v>13865924.720000001</v>
      </c>
      <c r="D4" s="1" t="s">
        <v>3</v>
      </c>
      <c r="E4">
        <v>15607919890.16</v>
      </c>
      <c r="G4" s="1" t="s">
        <v>3</v>
      </c>
      <c r="H4">
        <v>15085780232.5</v>
      </c>
      <c r="J4" s="1" t="s">
        <v>3</v>
      </c>
      <c r="K4">
        <v>15869140205.08</v>
      </c>
      <c r="M4" s="1" t="s">
        <v>3</v>
      </c>
      <c r="N4">
        <v>17028485161.639999</v>
      </c>
    </row>
    <row r="5" spans="1:14" x14ac:dyDescent="0.25">
      <c r="A5" s="1" t="s">
        <v>4</v>
      </c>
      <c r="B5">
        <v>8.7658143111470918E-9</v>
      </c>
      <c r="D5" s="1" t="s">
        <v>4</v>
      </c>
      <c r="E5">
        <v>6.365177484315383E-11</v>
      </c>
      <c r="G5" s="1" t="s">
        <v>4</v>
      </c>
      <c r="H5">
        <v>6.5828954413826658E-11</v>
      </c>
      <c r="J5" s="1" t="s">
        <v>4</v>
      </c>
      <c r="K5">
        <v>6.2593110909558715E-11</v>
      </c>
      <c r="M5" s="1" t="s">
        <v>4</v>
      </c>
      <c r="N5">
        <v>5.8361669776749782E-11</v>
      </c>
    </row>
    <row r="6" spans="1:14" x14ac:dyDescent="0.25">
      <c r="A6" s="1" t="s">
        <v>2</v>
      </c>
      <c r="B6">
        <v>427</v>
      </c>
      <c r="D6" s="1" t="s">
        <v>2</v>
      </c>
      <c r="E6">
        <v>478</v>
      </c>
      <c r="G6" s="1" t="s">
        <v>2</v>
      </c>
      <c r="H6">
        <v>347</v>
      </c>
      <c r="J6" s="1" t="s">
        <v>2</v>
      </c>
      <c r="K6">
        <v>349</v>
      </c>
      <c r="M6" s="1" t="s">
        <v>2</v>
      </c>
      <c r="N6">
        <v>330</v>
      </c>
    </row>
    <row r="7" spans="1:14" x14ac:dyDescent="0.25">
      <c r="A7" s="1" t="s">
        <v>3</v>
      </c>
      <c r="B7">
        <v>31268320484.34</v>
      </c>
      <c r="D7" s="1" t="s">
        <v>3</v>
      </c>
      <c r="E7">
        <v>40854988324.199997</v>
      </c>
      <c r="G7" s="1" t="s">
        <v>3</v>
      </c>
      <c r="H7">
        <v>28388546277.139999</v>
      </c>
      <c r="J7" s="1" t="s">
        <v>3</v>
      </c>
      <c r="K7">
        <v>28815226633.279999</v>
      </c>
      <c r="M7" s="1" t="s">
        <v>3</v>
      </c>
      <c r="N7">
        <v>27646836412.400002</v>
      </c>
    </row>
    <row r="8" spans="1:14" x14ac:dyDescent="0.25">
      <c r="A8" s="1" t="s">
        <v>4</v>
      </c>
      <c r="B8">
        <v>3.1879074351881281E-11</v>
      </c>
      <c r="D8" s="1" t="s">
        <v>4</v>
      </c>
      <c r="E8">
        <v>2.4413941443375985E-11</v>
      </c>
      <c r="G8" s="1" t="s">
        <v>4</v>
      </c>
      <c r="H8">
        <v>3.5094123116413206E-11</v>
      </c>
      <c r="J8" s="1" t="s">
        <v>4</v>
      </c>
      <c r="K8">
        <v>3.4577644601667075E-11</v>
      </c>
      <c r="M8" s="1" t="s">
        <v>4</v>
      </c>
      <c r="N8">
        <v>3.6032207349353474E-11</v>
      </c>
    </row>
    <row r="9" spans="1:14" x14ac:dyDescent="0.25">
      <c r="A9" s="1" t="s">
        <v>2</v>
      </c>
      <c r="B9">
        <v>284</v>
      </c>
      <c r="D9" s="1" t="s">
        <v>2</v>
      </c>
      <c r="E9">
        <v>502</v>
      </c>
      <c r="G9" s="1" t="s">
        <v>2</v>
      </c>
      <c r="H9">
        <v>382</v>
      </c>
      <c r="J9" s="1" t="s">
        <v>2</v>
      </c>
      <c r="K9">
        <v>297</v>
      </c>
      <c r="M9" s="1" t="s">
        <v>2</v>
      </c>
      <c r="N9">
        <v>315</v>
      </c>
    </row>
    <row r="10" spans="1:14" x14ac:dyDescent="0.25">
      <c r="A10" s="1" t="s">
        <v>3</v>
      </c>
      <c r="B10">
        <v>20575113835.32</v>
      </c>
      <c r="D10" s="1" t="s">
        <v>3</v>
      </c>
      <c r="E10">
        <v>41781651997</v>
      </c>
      <c r="G10" s="1" t="s">
        <v>3</v>
      </c>
      <c r="H10">
        <v>33877680770.84</v>
      </c>
      <c r="J10" s="1" t="s">
        <v>3</v>
      </c>
      <c r="K10">
        <v>26542978884.240002</v>
      </c>
      <c r="M10" s="1" t="s">
        <v>3</v>
      </c>
      <c r="N10">
        <v>28496650054</v>
      </c>
    </row>
    <row r="11" spans="1:14" x14ac:dyDescent="0.25">
      <c r="A11" s="1" t="s">
        <v>4</v>
      </c>
      <c r="B11">
        <v>4.8366792227935227E-11</v>
      </c>
      <c r="D11" s="1" t="s">
        <v>4</v>
      </c>
      <c r="E11">
        <v>2.3874888058979184E-11</v>
      </c>
      <c r="G11" s="1" t="s">
        <v>4</v>
      </c>
      <c r="H11">
        <v>2.9425681063433893E-11</v>
      </c>
      <c r="J11" s="1" t="s">
        <v>4</v>
      </c>
      <c r="K11">
        <v>3.7527450743946597E-11</v>
      </c>
      <c r="M11" s="1" t="s">
        <v>4</v>
      </c>
      <c r="N11">
        <v>3.4962881682080231E-11</v>
      </c>
    </row>
    <row r="12" spans="1:14" x14ac:dyDescent="0.25">
      <c r="A12" s="1" t="s">
        <v>2</v>
      </c>
      <c r="B12">
        <v>356</v>
      </c>
      <c r="D12" s="1" t="s">
        <v>2</v>
      </c>
      <c r="E12">
        <v>491</v>
      </c>
      <c r="G12" s="1" t="s">
        <v>2</v>
      </c>
      <c r="H12">
        <v>352</v>
      </c>
      <c r="J12" s="1" t="s">
        <v>2</v>
      </c>
      <c r="K12">
        <v>342</v>
      </c>
      <c r="M12" s="1" t="s">
        <v>2</v>
      </c>
      <c r="N12">
        <v>336</v>
      </c>
    </row>
    <row r="13" spans="1:14" x14ac:dyDescent="0.25">
      <c r="A13" s="1" t="s">
        <v>3</v>
      </c>
      <c r="B13">
        <v>27663818149.720001</v>
      </c>
      <c r="D13" s="1" t="s">
        <v>3</v>
      </c>
      <c r="E13">
        <v>41158601899.339996</v>
      </c>
      <c r="G13" s="1" t="s">
        <v>3</v>
      </c>
      <c r="H13">
        <v>29288790867.080002</v>
      </c>
      <c r="J13" s="1" t="s">
        <v>3</v>
      </c>
      <c r="K13">
        <v>29040245444.880001</v>
      </c>
      <c r="M13" s="1" t="s">
        <v>3</v>
      </c>
      <c r="N13">
        <v>27894280688.560001</v>
      </c>
    </row>
    <row r="14" spans="1:14" x14ac:dyDescent="0.25">
      <c r="A14" s="1" t="s">
        <v>4</v>
      </c>
      <c r="B14">
        <v>3.6012481143271874E-11</v>
      </c>
      <c r="D14" s="1" t="s">
        <v>4</v>
      </c>
      <c r="E14">
        <v>2.4234914778959353E-11</v>
      </c>
      <c r="G14" s="1" t="s">
        <v>4</v>
      </c>
      <c r="H14">
        <v>3.4022202241927014E-11</v>
      </c>
      <c r="J14" s="1" t="s">
        <v>4</v>
      </c>
      <c r="K14">
        <v>3.4310775351182092E-11</v>
      </c>
      <c r="M14" s="1" t="s">
        <v>4</v>
      </c>
      <c r="N14">
        <v>3.571659916132693E-11</v>
      </c>
    </row>
    <row r="15" spans="1:14" x14ac:dyDescent="0.25">
      <c r="A15" s="1" t="s">
        <v>2</v>
      </c>
      <c r="B15">
        <v>383</v>
      </c>
      <c r="D15" s="1" t="s">
        <v>2</v>
      </c>
      <c r="E15">
        <v>473</v>
      </c>
      <c r="G15" s="1" t="s">
        <v>2</v>
      </c>
      <c r="H15">
        <v>390</v>
      </c>
      <c r="J15" s="1" t="s">
        <v>2</v>
      </c>
      <c r="K15">
        <v>158</v>
      </c>
      <c r="M15" s="1" t="s">
        <v>2</v>
      </c>
      <c r="N15">
        <v>293</v>
      </c>
    </row>
    <row r="16" spans="1:14" x14ac:dyDescent="0.25">
      <c r="A16" s="1" t="s">
        <v>3</v>
      </c>
      <c r="B16">
        <v>29068588125.439999</v>
      </c>
      <c r="D16" s="1" t="s">
        <v>3</v>
      </c>
      <c r="E16">
        <v>37965467642.699997</v>
      </c>
      <c r="G16" s="1" t="s">
        <v>3</v>
      </c>
      <c r="H16">
        <v>34386175755.980003</v>
      </c>
      <c r="J16" s="1" t="s">
        <v>3</v>
      </c>
      <c r="K16">
        <v>10271600865.440001</v>
      </c>
      <c r="M16" s="1" t="s">
        <v>3</v>
      </c>
      <c r="N16">
        <v>24300369647.32</v>
      </c>
    </row>
    <row r="17" spans="1:14" x14ac:dyDescent="0.25">
      <c r="A17" s="1" t="s">
        <v>4</v>
      </c>
      <c r="B17">
        <v>3.4283313703283526E-11</v>
      </c>
      <c r="D17" s="1" t="s">
        <v>4</v>
      </c>
      <c r="E17">
        <v>2.6270323789197043E-11</v>
      </c>
      <c r="G17" s="1" t="s">
        <v>4</v>
      </c>
      <c r="H17">
        <v>2.8996850679901451E-11</v>
      </c>
      <c r="J17" s="1" t="s">
        <v>4</v>
      </c>
      <c r="K17">
        <v>9.6415618600385594E-11</v>
      </c>
      <c r="M17" s="1" t="s">
        <v>4</v>
      </c>
      <c r="N17">
        <v>4.0982755431912846E-11</v>
      </c>
    </row>
    <row r="18" spans="1:14" x14ac:dyDescent="0.25">
      <c r="A18" s="1" t="s">
        <v>2</v>
      </c>
      <c r="B18">
        <v>397</v>
      </c>
      <c r="D18" s="1" t="s">
        <v>2</v>
      </c>
      <c r="E18">
        <v>443</v>
      </c>
      <c r="G18" s="1" t="s">
        <v>2</v>
      </c>
      <c r="H18">
        <v>394</v>
      </c>
      <c r="J18" s="1" t="s">
        <v>2</v>
      </c>
      <c r="K18">
        <v>339</v>
      </c>
      <c r="M18" s="1" t="s">
        <v>2</v>
      </c>
      <c r="N18">
        <v>361</v>
      </c>
    </row>
    <row r="19" spans="1:14" x14ac:dyDescent="0.25">
      <c r="A19" s="1" t="s">
        <v>3</v>
      </c>
      <c r="B19">
        <v>31717129334.119999</v>
      </c>
      <c r="D19" s="1" t="s">
        <v>3</v>
      </c>
      <c r="E19">
        <v>36101423658.82</v>
      </c>
      <c r="G19" s="1" t="s">
        <v>3</v>
      </c>
      <c r="H19">
        <v>34144191798.099998</v>
      </c>
      <c r="J19" s="1" t="s">
        <v>3</v>
      </c>
      <c r="K19">
        <v>27785135471.419998</v>
      </c>
      <c r="M19" s="1" t="s">
        <v>3</v>
      </c>
      <c r="N19">
        <v>28873462381.439999</v>
      </c>
    </row>
    <row r="20" spans="1:14" x14ac:dyDescent="0.25">
      <c r="A20" s="1" t="s">
        <v>4</v>
      </c>
      <c r="B20">
        <v>3.1429334697645891E-11</v>
      </c>
      <c r="D20" s="1" t="s">
        <v>4</v>
      </c>
      <c r="E20">
        <v>2.7622748174942551E-11</v>
      </c>
      <c r="G20" s="1" t="s">
        <v>4</v>
      </c>
      <c r="H20">
        <v>2.9201597339580277E-11</v>
      </c>
      <c r="J20" s="1" t="s">
        <v>4</v>
      </c>
      <c r="K20">
        <v>3.5861163739370368E-11</v>
      </c>
      <c r="M20" s="1" t="s">
        <v>4</v>
      </c>
      <c r="N20">
        <v>3.4514121507430256E-11</v>
      </c>
    </row>
    <row r="21" spans="1:14" x14ac:dyDescent="0.25">
      <c r="A21" s="1" t="s">
        <v>2</v>
      </c>
      <c r="B21">
        <v>376</v>
      </c>
      <c r="D21" s="1" t="s">
        <v>2</v>
      </c>
      <c r="E21">
        <v>508</v>
      </c>
      <c r="G21" s="1" t="s">
        <v>2</v>
      </c>
      <c r="H21">
        <v>378</v>
      </c>
      <c r="J21" s="1" t="s">
        <v>2</v>
      </c>
      <c r="K21">
        <v>327</v>
      </c>
      <c r="M21" s="1" t="s">
        <v>2</v>
      </c>
      <c r="N21">
        <v>327</v>
      </c>
    </row>
    <row r="22" spans="1:14" x14ac:dyDescent="0.25">
      <c r="A22" s="1" t="s">
        <v>3</v>
      </c>
      <c r="B22">
        <v>31991733752.759998</v>
      </c>
      <c r="D22" s="1" t="s">
        <v>3</v>
      </c>
      <c r="E22">
        <v>42456654629.279999</v>
      </c>
      <c r="G22" s="1" t="s">
        <v>3</v>
      </c>
      <c r="H22">
        <v>32854861855.099998</v>
      </c>
      <c r="J22" s="1" t="s">
        <v>3</v>
      </c>
      <c r="K22">
        <v>28002792298.880001</v>
      </c>
      <c r="M22" s="1" t="s">
        <v>3</v>
      </c>
      <c r="N22">
        <v>29158239924.259998</v>
      </c>
    </row>
    <row r="23" spans="1:14" x14ac:dyDescent="0.25">
      <c r="A23" s="1" t="s">
        <v>4</v>
      </c>
      <c r="B23">
        <v>3.115740488921961E-11</v>
      </c>
      <c r="D23" s="1" t="s">
        <v>4</v>
      </c>
      <c r="E23">
        <v>2.3496424488242807E-11</v>
      </c>
      <c r="G23" s="1" t="s">
        <v>4</v>
      </c>
      <c r="H23">
        <v>3.0341647650929236E-11</v>
      </c>
      <c r="J23" s="1" t="s">
        <v>4</v>
      </c>
      <c r="K23">
        <v>3.5580124755461865E-11</v>
      </c>
      <c r="M23" s="1" t="s">
        <v>4</v>
      </c>
      <c r="N23">
        <v>3.4174551999685323E-11</v>
      </c>
    </row>
    <row r="24" spans="1:14" x14ac:dyDescent="0.25">
      <c r="A24" s="1" t="s">
        <v>2</v>
      </c>
      <c r="B24">
        <v>409</v>
      </c>
      <c r="D24" s="1" t="s">
        <v>2</v>
      </c>
      <c r="E24">
        <v>484</v>
      </c>
      <c r="G24" s="1" t="s">
        <v>2</v>
      </c>
      <c r="H24">
        <v>311</v>
      </c>
      <c r="J24" s="1" t="s">
        <v>2</v>
      </c>
      <c r="K24">
        <v>292</v>
      </c>
      <c r="M24" s="1" t="s">
        <v>2</v>
      </c>
      <c r="N24">
        <v>328</v>
      </c>
    </row>
    <row r="25" spans="1:14" x14ac:dyDescent="0.25">
      <c r="A25" s="1" t="s">
        <v>3</v>
      </c>
      <c r="B25">
        <v>32353810333.459999</v>
      </c>
      <c r="D25" s="1" t="s">
        <v>3</v>
      </c>
      <c r="E25">
        <v>42244148064.019997</v>
      </c>
      <c r="G25" s="1" t="s">
        <v>3</v>
      </c>
      <c r="H25">
        <v>26770851633.540001</v>
      </c>
      <c r="J25" s="1" t="s">
        <v>3</v>
      </c>
      <c r="K25">
        <v>23336969021.419998</v>
      </c>
      <c r="M25" s="1" t="s">
        <v>3</v>
      </c>
      <c r="N25">
        <v>26452137083.200001</v>
      </c>
    </row>
    <row r="26" spans="1:14" x14ac:dyDescent="0.25">
      <c r="A26" s="1" t="s">
        <v>4</v>
      </c>
      <c r="B26">
        <v>3.0812859819549332E-11</v>
      </c>
      <c r="D26" s="1" t="s">
        <v>4</v>
      </c>
      <c r="E26">
        <v>2.3615944874280609E-11</v>
      </c>
      <c r="G26" s="1" t="s">
        <v>4</v>
      </c>
      <c r="H26">
        <v>3.721473436235311E-11</v>
      </c>
      <c r="J26" s="1" t="s">
        <v>4</v>
      </c>
      <c r="K26">
        <v>4.266738411224507E-11</v>
      </c>
      <c r="M26" s="1" t="s">
        <v>4</v>
      </c>
      <c r="N26">
        <v>3.7661554495183481E-11</v>
      </c>
    </row>
    <row r="27" spans="1:14" x14ac:dyDescent="0.25">
      <c r="A27" s="1" t="s">
        <v>2</v>
      </c>
      <c r="B27">
        <v>362</v>
      </c>
      <c r="D27" s="1" t="s">
        <v>2</v>
      </c>
      <c r="E27">
        <v>443</v>
      </c>
      <c r="G27" s="1" t="s">
        <v>2</v>
      </c>
      <c r="H27">
        <v>442</v>
      </c>
      <c r="J27" s="1" t="s">
        <v>2</v>
      </c>
      <c r="K27">
        <v>330</v>
      </c>
      <c r="M27" s="1" t="s">
        <v>2</v>
      </c>
      <c r="N27">
        <v>326</v>
      </c>
    </row>
    <row r="28" spans="1:14" x14ac:dyDescent="0.25">
      <c r="A28" s="1" t="s">
        <v>3</v>
      </c>
      <c r="B28">
        <v>30498685896.84</v>
      </c>
      <c r="D28" s="1" t="s">
        <v>3</v>
      </c>
      <c r="E28">
        <v>38997639564.199997</v>
      </c>
      <c r="G28" s="1" t="s">
        <v>3</v>
      </c>
      <c r="H28">
        <v>33443025159.52</v>
      </c>
      <c r="J28" s="1" t="s">
        <v>3</v>
      </c>
      <c r="K28">
        <v>28488206353.439999</v>
      </c>
      <c r="M28" s="1" t="s">
        <v>3</v>
      </c>
      <c r="N28">
        <v>27174974072.119999</v>
      </c>
    </row>
    <row r="29" spans="1:14" x14ac:dyDescent="0.25">
      <c r="A29" s="1" t="s">
        <v>4</v>
      </c>
      <c r="B29">
        <v>3.2676862234793635E-11</v>
      </c>
      <c r="D29" s="1" t="s">
        <v>4</v>
      </c>
      <c r="E29">
        <v>2.5576913999566221E-11</v>
      </c>
      <c r="G29" s="1" t="s">
        <v>4</v>
      </c>
      <c r="H29">
        <v>2.9812346660412919E-11</v>
      </c>
      <c r="J29" s="1" t="s">
        <v>4</v>
      </c>
      <c r="K29">
        <v>3.4979308783758373E-11</v>
      </c>
      <c r="M29" s="1" t="s">
        <v>4</v>
      </c>
      <c r="N29">
        <v>3.6663448800431135E-11</v>
      </c>
    </row>
    <row r="31" spans="1:14" x14ac:dyDescent="0.25">
      <c r="A31" t="s">
        <v>10</v>
      </c>
      <c r="B31">
        <f>SUM(B3,B6,B9,B12,B15,B18,B21,B24,B27)</f>
        <v>3010</v>
      </c>
      <c r="E31">
        <f>SUM(E3,E6,E9,E12,E15,E18,E21,E24,E27)</f>
        <v>4028</v>
      </c>
      <c r="H31">
        <f>SUM(H3,H6,H9,H12,H15,H18,H21,H24,H27)</f>
        <v>3198</v>
      </c>
      <c r="K31">
        <f>SUM(K3,K6,K9,K12,K15,K18,K21,K24,K27)</f>
        <v>2636</v>
      </c>
      <c r="N31">
        <f>SUM(N3,N6,N9,N12,N15,N18,N21,N24,N27)</f>
        <v>2844</v>
      </c>
    </row>
    <row r="32" spans="1:14" x14ac:dyDescent="0.25">
      <c r="A32" t="s">
        <v>15</v>
      </c>
      <c r="B32">
        <f>AVERAGE(B4,B7,B10,B13,B16,B19,B22,B25,B28)</f>
        <v>26127896204.080002</v>
      </c>
      <c r="E32">
        <f>AVERAGE(E4,E7,E10,E13,E16,E19,E22,E25,E28)</f>
        <v>37463166185.524445</v>
      </c>
      <c r="H32">
        <f>AVERAGE(H4,H7,H10,H13,H16,H19,H22,H25,H28)</f>
        <v>29804433816.644447</v>
      </c>
      <c r="K32">
        <f>AVERAGE(K4,K7,K10,K13,K16,K19,K22,K25,K28)</f>
        <v>24239143908.675556</v>
      </c>
      <c r="N32">
        <f>AVERAGE(N4,N7,N10,N13,N16,N19,N22,N25,N28)</f>
        <v>26336159491.660004</v>
      </c>
    </row>
    <row r="33" spans="1:14" x14ac:dyDescent="0.25">
      <c r="A33" t="s">
        <v>11</v>
      </c>
      <c r="B33">
        <f>AVERAGE(B5,B8,B11,B14,B17,B20,B23,B26,B29)</f>
        <v>1.0047147149127415E-9</v>
      </c>
      <c r="E33">
        <f>AVERAGE(E5,E8,E11,E14,E17,E20,E23,E26,E29)</f>
        <v>2.9195319383410847E-11</v>
      </c>
      <c r="H33">
        <f>AVERAGE(H5,H8,H11,H14,H17,H20,H23,H26,H29)</f>
        <v>3.5548681947641972E-11</v>
      </c>
      <c r="K33">
        <f>AVERAGE(K5,K8,K11,K14,K17,K20,K23,K26,K29)</f>
        <v>4.6056953510841749E-11</v>
      </c>
      <c r="N33">
        <f>AVERAGE(N5,N8,N11,N14,N17,N20,N23,N26,N29)</f>
        <v>3.8785532244905938E-11</v>
      </c>
    </row>
    <row r="35" spans="1:14" x14ac:dyDescent="0.25">
      <c r="A35" t="s">
        <v>12</v>
      </c>
    </row>
    <row r="36" spans="1:14" x14ac:dyDescent="0.25">
      <c r="A36" t="s">
        <v>13</v>
      </c>
      <c r="B36">
        <f>AVERAGE(n9d100c10!B31,n9d100c10!E31,n9d100c10!H31,n9d100c10!K31,n9d100c10!N31)</f>
        <v>3143.2</v>
      </c>
    </row>
    <row r="37" spans="1:14" x14ac:dyDescent="0.25">
      <c r="A37" t="s">
        <v>14</v>
      </c>
      <c r="B37">
        <f>AVERAGE(n9d100c10!B32,n9d100c10!E32,n9d100c10!H32,n9d100c10!K32,n9d100c10!N32)</f>
        <v>28794159921.316895</v>
      </c>
    </row>
    <row r="38" spans="1:14" x14ac:dyDescent="0.25">
      <c r="A38" t="s">
        <v>16</v>
      </c>
      <c r="B38">
        <f>AVERAGE(n9d100c10!B33,n9d100c10!E33,n9d100c10!H33,n9d100c10!K33,n9d100c10!N33)</f>
        <v>2.3086024039990838E-10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B2CA3-B58E-4BD7-B054-0B5276D89A56}">
  <dimension ref="A1:D53"/>
  <sheetViews>
    <sheetView tabSelected="1" topLeftCell="A37" workbookViewId="0">
      <selection activeCell="M50" sqref="M50"/>
    </sheetView>
  </sheetViews>
  <sheetFormatPr defaultRowHeight="15" x14ac:dyDescent="0.25"/>
  <cols>
    <col min="1" max="1" width="23.5703125" bestFit="1" customWidth="1"/>
    <col min="2" max="2" width="19.5703125" bestFit="1" customWidth="1"/>
    <col min="3" max="3" width="35" bestFit="1" customWidth="1"/>
    <col min="4" max="4" width="31.7109375" bestFit="1" customWidth="1"/>
  </cols>
  <sheetData>
    <row r="1" spans="1:4" x14ac:dyDescent="0.25">
      <c r="A1" t="s">
        <v>17</v>
      </c>
      <c r="B1" t="s">
        <v>2</v>
      </c>
      <c r="C1" t="s">
        <v>18</v>
      </c>
      <c r="D1" t="s">
        <v>19</v>
      </c>
    </row>
    <row r="2" spans="1:4" x14ac:dyDescent="0.25">
      <c r="A2">
        <v>4</v>
      </c>
      <c r="B2">
        <v>49.6</v>
      </c>
      <c r="C2">
        <f>n4d20c10!B22/10000000000</f>
        <v>0.10180310768060001</v>
      </c>
      <c r="D2">
        <f>n4d20c10!B23*10000000000</f>
        <v>36.783832060782792</v>
      </c>
    </row>
    <row r="3" spans="1:4" x14ac:dyDescent="0.25">
      <c r="A3">
        <v>6</v>
      </c>
      <c r="B3">
        <v>309.2</v>
      </c>
      <c r="C3">
        <f>n6d20c10!B28/10000000000</f>
        <v>0.40561795779546672</v>
      </c>
      <c r="D3">
        <f>n6d20c10!B29*10000000000</f>
        <v>29.987245486519171</v>
      </c>
    </row>
    <row r="4" spans="1:4" x14ac:dyDescent="0.25">
      <c r="A4">
        <v>9</v>
      </c>
      <c r="B4">
        <v>782.8</v>
      </c>
      <c r="C4">
        <f>n9d20c10!B37/10000000000</f>
        <v>0.64406813333022217</v>
      </c>
      <c r="D4">
        <f>n9d20c10!B38*10000000000</f>
        <v>24.156331562062448</v>
      </c>
    </row>
    <row r="23" spans="1:4" x14ac:dyDescent="0.25">
      <c r="A23" t="s">
        <v>20</v>
      </c>
      <c r="B23" t="s">
        <v>2</v>
      </c>
      <c r="C23" t="s">
        <v>18</v>
      </c>
      <c r="D23" t="s">
        <v>19</v>
      </c>
    </row>
    <row r="24" spans="1:4" x14ac:dyDescent="0.25">
      <c r="A24">
        <v>20</v>
      </c>
      <c r="B24">
        <v>782.8</v>
      </c>
      <c r="C24">
        <f>n9d20c10!B37/10000000000</f>
        <v>0.64406813333022217</v>
      </c>
      <c r="D24">
        <f>n9d20c10!B38*10000000000</f>
        <v>24.156331562062448</v>
      </c>
    </row>
    <row r="25" spans="1:4" x14ac:dyDescent="0.25">
      <c r="A25">
        <v>50</v>
      </c>
      <c r="B25">
        <f>n9d50c10!B36</f>
        <v>1695.6</v>
      </c>
      <c r="C25">
        <f>n9d50c10!B37/10000000000</f>
        <v>1.5196640377281778</v>
      </c>
      <c r="D25">
        <f>n9d50c10!B38*10000000000</f>
        <v>14.512022986087523</v>
      </c>
    </row>
    <row r="26" spans="1:4" x14ac:dyDescent="0.25">
      <c r="A26">
        <v>100</v>
      </c>
      <c r="B26">
        <f>n9d100c10!B36</f>
        <v>3143.2</v>
      </c>
      <c r="C26">
        <f>n9d100c10!B37/10000000000</f>
        <v>2.8794159921316895</v>
      </c>
      <c r="D26">
        <f>n9d100c10!B38*10000000000</f>
        <v>2.3086024039990836</v>
      </c>
    </row>
    <row r="50" spans="1:4" x14ac:dyDescent="0.25">
      <c r="A50" t="s">
        <v>21</v>
      </c>
      <c r="B50" t="s">
        <v>2</v>
      </c>
      <c r="C50" t="s">
        <v>18</v>
      </c>
      <c r="D50" t="s">
        <v>19</v>
      </c>
    </row>
    <row r="51" spans="1:4" x14ac:dyDescent="0.25">
      <c r="A51">
        <v>10</v>
      </c>
      <c r="B51">
        <v>782.8</v>
      </c>
      <c r="C51">
        <f>n9d20c10!B37/10000000000</f>
        <v>0.64406813333022217</v>
      </c>
      <c r="D51">
        <f>n9d20c10!B38*10000000000</f>
        <v>24.156331562062448</v>
      </c>
    </row>
    <row r="52" spans="1:4" x14ac:dyDescent="0.25">
      <c r="A52">
        <v>50</v>
      </c>
      <c r="B52">
        <f>n9d20c50!B36</f>
        <v>1744.8</v>
      </c>
      <c r="C52">
        <f>n9d20c50!B37/10000000000</f>
        <v>1.5010152148730667</v>
      </c>
      <c r="D52">
        <f>n9d20c50!B38*10000000000</f>
        <v>12.74510213052716</v>
      </c>
    </row>
    <row r="53" spans="1:4" x14ac:dyDescent="0.25">
      <c r="A53">
        <v>100</v>
      </c>
      <c r="B53">
        <f>n9d20c100!B36</f>
        <v>3477.2</v>
      </c>
      <c r="C53">
        <f>n9d20c100!B37/10000000000</f>
        <v>3.1863625230477775</v>
      </c>
      <c r="D53">
        <f>n9d20c100!B38*10000000000</f>
        <v>0.33422694943656062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F A A B Q S w M E F A A C A A g A n D R y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n D R y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w 0 c l E o D n n R E w I A A L Q q A A A T A B w A R m 9 y b X V s Y X M v U 2 V j d G l v b j E u b S C i G A A o o B Q A A A A A A A A A A A A A A A A A A A A A A A A A A A D d 2 E F L 8 z A c x / G z g 7 2 H U C 8 b l L H W p d D n Y a d O b 5 6 c J y v S d X m 0 2 C a S p K L I 3 r u R r o x 1 8 f g f P L 9 d y l J o k u / l Q 2 J E a S s l 2 V 3 3 j P 6 O R + O R e S m 0 2 D K 5 2 M b z M p o / 6 V Z G b M l q Y c c j 5 n 5 3 q t W l c C O Z e Z + t V N k 2 Q t r J T V W L W a a k d X / M J M j + 5 P d G a J P f F r p U + U q Y V 6 v e c i 1 M W 1 u T 9 x / P j 2 a Z 2 Q 8 b T M O H l a i r p r J C L 4 O L I G S Z q t t G m m U c s m t Z q m 0 l n 5 d R z O P H a d i t 6 D L I X g r 5 7 B a 9 / n w T g V v a u t i 4 5 a x 1 I c 0 / p Z v u C z 8 v z a R b f v j 1 F X S j k Z v B u j f M i g + 7 C 1 k / H v f j s m 0 2 Q u 9 2 0 / G o k t 4 J f 8 s W n y V b j J b t 6 i z Z r t C y L c 6 S b Y G W j Z 8 l G 4 f I l l C S k P T Z E j Q S E k o S f N k w S E g o S f B l w y A h o S T B l w 2 D h I S S B F 8 2 D B J S S h L S P l u K R k J K S Y I v G w Y J K S U J v m w Y J K S U J P i y Y Z C Q U p L g y w Z E A q c k g c / z o 1 n Q s h G R M M g G R A K n J G G Q D Y g E T k n C I B s Q C Z y S h E E 2 I B K i O e 0 x 4 W A p m g r 7 H Z G d F A b l g G D Y 7 4 j s s D A o B 2 T D f k d k 5 4 V B O S A e 9 j s i O z I M y q E I w S n v k X h / 1 u J o 9 0 i c 8 h 7 p N B u K D Z z y H u k 0 G w o M n P I e 6 T Q b i g q c 8 h 7 p N B s K C U 4 4 Q h O 6 r + f H 8 8 C V o 2 D B V w 4 F h s O O K G T w l U O x 4 b A j C h x 8 5 V B 4 O O y I w g d f u f 9 X i G 9 Q S w E C L Q A U A A I A C A C c N H J R 1 B i R Y a Q A A A D 1 A A A A E g A A A A A A A A A A A A A A A A A A A A A A Q 2 9 u Z m l n L 1 B h Y 2 t h Z 2 U u e G 1 s U E s B A i 0 A F A A C A A g A n D R y U Q / K 6 a u k A A A A 6 Q A A A B M A A A A A A A A A A A A A A A A A 8 A A A A F t D b 2 5 0 Z W 5 0 X 1 R 5 c G V z X S 5 4 b W x Q S w E C L Q A U A A I A C A C c N H J R K A 5 5 0 R M C A A C 0 K g A A E w A A A A A A A A A A A A A A A A D h A Q A A R m 9 y b X V s Y X M v U 2 V j d G l v b j E u b V B L B Q Y A A A A A A w A D A M I A A A B B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7 C g E A A A A A A N k K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N G Q y M G M x M F 9 y d W 4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2 4 0 Z D I w Y z E w X 3 J 1 b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h U M T E 6 N T g 6 M j Q u N j c 0 O T c 5 M 1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4 0 Z D I w Y z E w X 3 J 1 b j E v Q 2 h h b m d l Z C B U e X B l L n t D b 2 x 1 b W 4 x L D B 9 J n F 1 b 3 Q 7 L C Z x d W 9 0 O 1 N l Y 3 R p b 2 4 x L 2 4 0 Z D I w Y z E w X 3 J 1 b j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4 0 Z D I w Y z E w X 3 J 1 b j E v Q 2 h h b m d l Z C B U e X B l L n t D b 2 x 1 b W 4 x L D B 9 J n F 1 b 3 Q 7 L C Z x d W 9 0 O 1 N l Y 3 R p b 2 4 x L 2 4 0 Z D I w Y z E w X 3 J 1 b j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N G Q y M G M x M F 9 y d W 4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4 0 Z D I w Y z E w X 3 J 1 b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G Q y M G M x M F 9 y d W 4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0 I i A v P j x F b n R y e S B U e X B l P S J S Z W N v d m V y e V R h c m d l d F J v d y I g V m F s d W U 9 I m w y I i A v P j x F b n R y e S B U e X B l P S J G a W x s V G F y Z 2 V 0 I i B W Y W x 1 Z T 0 i c 2 4 0 Z D I w Y z E w X 3 J 1 b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h U M T E 6 N T g 6 N T Q u O T Q z O T A 1 M l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4 0 Z D I w Y z E w X 3 J 1 b j I v Q 2 h h b m d l Z C B U e X B l L n t D b 2 x 1 b W 4 x L D B 9 J n F 1 b 3 Q 7 L C Z x d W 9 0 O 1 N l Y 3 R p b 2 4 x L 2 4 0 Z D I w Y z E w X 3 J 1 b j I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4 0 Z D I w Y z E w X 3 J 1 b j I v Q 2 h h b m d l Z C B U e X B l L n t D b 2 x 1 b W 4 x L D B 9 J n F 1 b 3 Q 7 L C Z x d W 9 0 O 1 N l Y 3 R p b 2 4 x L 2 4 0 Z D I w Y z E w X 3 J 1 b j I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N G Q y M G M x M F 9 y d W 4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4 0 Z D I w Y z E w X 3 J 1 b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G Q y M G M x M F 9 y d W 4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3 I i A v P j x F b n R y e S B U e X B l P S J S Z W N v d m V y e V R h c m d l d F J v d y I g V m F s d W U 9 I m w y I i A v P j x F b n R y e S B U e X B l P S J G a W x s V G F y Z 2 V 0 I i B W Y W x 1 Z T 0 i c 2 4 0 Z D I w Y z E w X 3 J 1 b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h U M T E 6 N T k 6 N D A u N z U 0 M z c 5 M 1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4 0 Z D I w Y z E w X 3 J 1 b j M v Q 2 h h b m d l Z C B U e X B l L n t D b 2 x 1 b W 4 x L D B 9 J n F 1 b 3 Q 7 L C Z x d W 9 0 O 1 N l Y 3 R p b 2 4 x L 2 4 0 Z D I w Y z E w X 3 J 1 b j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4 0 Z D I w Y z E w X 3 J 1 b j M v Q 2 h h b m d l Z C B U e X B l L n t D b 2 x 1 b W 4 x L D B 9 J n F 1 b 3 Q 7 L C Z x d W 9 0 O 1 N l Y 3 R p b 2 4 x L 2 4 0 Z D I w Y z E w X 3 J 1 b j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N G Q y M G M x M F 9 y d W 4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4 0 Z D I w Y z E w X 3 J 1 b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G Q y M G M x M F 9 y d W 4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M C I g L z 4 8 R W 5 0 c n k g V H l w Z T 0 i U m V j b 3 Z l c n l U Y X J n Z X R S b 3 c i I F Z h b H V l P S J s M i I g L z 4 8 R W 5 0 c n k g V H l w Z T 0 i R m l s b F R h c m d l d C I g V m F s d W U 9 I n N u N G Q y M G M x M F 9 y d W 4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4 V D E y O j A w O j E z L j E z O D I 4 M z N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N G Q y M G M x M F 9 y d W 4 0 L 0 N o Y W 5 n Z W Q g V H l w Z S 5 7 Q 2 9 s d W 1 u M S w w f S Z x d W 9 0 O y w m c X V v d D t T Z W N 0 a W 9 u M S 9 u N G Q y M G M x M F 9 y d W 4 0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N G Q y M G M x M F 9 y d W 4 0 L 0 N o Y W 5 n Z W Q g V H l w Z S 5 7 Q 2 9 s d W 1 u M S w w f S Z x d W 9 0 O y w m c X V v d D t T Z W N 0 a W 9 u M S 9 u N G Q y M G M x M F 9 y d W 4 0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j R k M j B j M T B f c n V u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G Q y M G M x M F 9 y d W 4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j R k M j B j M T B f c n V u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M i I C 8 + P E V u d H J 5 I F R 5 c G U 9 I l J l Y 2 9 2 Z X J 5 V G F y Z 2 V 0 U m 9 3 I i B W Y W x 1 Z T 0 i b D I i I C 8 + P E V u d H J 5 I F R 5 c G U 9 I k Z p b G x U Y X J n Z X Q i I F Z h b H V l P S J z b j R k M j B j M T B f c n V u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F Q x M j o w M D o 1 M C 4 3 M z k 3 O D k w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j R k M j B j M T B f c n V u N S 9 D a G F u Z 2 V k I F R 5 c G U u e 0 N v b H V t b j E s M H 0 m c X V v d D s s J n F 1 b 3 Q 7 U 2 V j d G l v b j E v b j R k M j B j M T B f c n V u N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j R k M j B j M T B f c n V u N S 9 D a G F u Z 2 V k I F R 5 c G U u e 0 N v b H V t b j E s M H 0 m c X V v d D s s J n F 1 b 3 Q 7 U 2 V j d G l v b j E v b j R k M j B j M T B f c n V u N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4 0 Z D I w Y z E w X 3 J 1 b j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j R k M j B j M T B f c n V u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4 2 Z D I w Y z E w X 3 J 1 b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Z p b G x U Y X J n Z X Q i I F Z h b H V l P S J z b j Z k M j B j M T B f c n V u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F Q x M j o x M T o 0 N y 4 0 N z A w O T Q x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j Z k M j B j M T B f c n V u M S 9 D a G F u Z 2 V k I F R 5 c G U u e 0 N v b H V t b j E s M H 0 m c X V v d D s s J n F 1 b 3 Q 7 U 2 V j d G l v b j E v b j Z k M j B j M T B f c n V u M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j Z k M j B j M T B f c n V u M S 9 D a G F u Z 2 V k I F R 5 c G U u e 0 N v b H V t b j E s M H 0 m c X V v d D s s J n F 1 b 3 Q 7 U 2 V j d G l v b j E v b j Z k M j B j M T B f c n V u M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4 2 Z D I w Y z E w X 3 J 1 b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j Z k M j B j M T B f c n V u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4 2 Z D I w Y z E w X 3 J 1 b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N m Q y M G M x M C I g L z 4 8 R W 5 0 c n k g V H l w Z T 0 i U m V j b 3 Z l c n l U Y X J n Z X R D b 2 x 1 b W 4 i I F Z h b H V l P S J s N C I g L z 4 8 R W 5 0 c n k g V H l w Z T 0 i U m V j b 3 Z l c n l U Y X J n Z X R S b 3 c i I F Z h b H V l P S J s M i I g L z 4 8 R W 5 0 c n k g V H l w Z T 0 i R m l s b F R h c m d l d C I g V m F s d W U 9 I n N u N m Q y M G M x M F 9 y d W 4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4 V D E y O j E y O j M 1 L j E z O T M 3 M z d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N m Q y M G M x M F 9 y d W 4 y L 0 N o Y W 5 n Z W Q g V H l w Z S 5 7 Q 2 9 s d W 1 u M S w w f S Z x d W 9 0 O y w m c X V v d D t T Z W N 0 a W 9 u M S 9 u N m Q y M G M x M F 9 y d W 4 y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N m Q y M G M x M F 9 y d W 4 y L 0 N o Y W 5 n Z W Q g V H l w Z S 5 7 Q 2 9 s d W 1 u M S w w f S Z x d W 9 0 O y w m c X V v d D t T Z W N 0 a W 9 u M S 9 u N m Q y M G M x M F 9 y d W 4 y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j Z k M j B j M T B f c n V u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m Q y M G M x M F 9 y d W 4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j Z k M j B j M T B f c n V u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4 2 Z D I w Y z E w I i A v P j x F b n R y e S B U e X B l P S J S Z W N v d m V y e V R h c m d l d E N v b H V t b i I g V m F s d W U 9 I m w 3 I i A v P j x F b n R y e S B U e X B l P S J S Z W N v d m V y e V R h c m d l d F J v d y I g V m F s d W U 9 I m w y I i A v P j x F b n R y e S B U e X B l P S J G a W x s V G F y Z 2 V 0 I i B W Y W x 1 Z T 0 i c 2 4 2 Z D I w Y z E w X 3 J 1 b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h U M T I 6 M T M 6 M D U u O D A 0 N z M w N l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4 2 Z D I w Y z E w X 3 J 1 b j M v Q 2 h h b m d l Z C B U e X B l L n t D b 2 x 1 b W 4 x L D B 9 J n F 1 b 3 Q 7 L C Z x d W 9 0 O 1 N l Y 3 R p b 2 4 x L 2 4 2 Z D I w Y z E w X 3 J 1 b j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4 2 Z D I w Y z E w X 3 J 1 b j M v Q 2 h h b m d l Z C B U e X B l L n t D b 2 x 1 b W 4 x L D B 9 J n F 1 b 3 Q 7 L C Z x d W 9 0 O 1 N l Y 3 R p b 2 4 x L 2 4 2 Z D I w Y z E w X 3 J 1 b j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N m Q y M G M x M F 9 y d W 4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4 2 Z D I w Y z E w X 3 J 1 b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m Q y M G M x M F 9 y d W 4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j Z k M j B j M T A i I C 8 + P E V u d H J 5 I F R 5 c G U 9 I l J l Y 2 9 2 Z X J 5 V G F y Z 2 V 0 Q 2 9 s d W 1 u I i B W Y W x 1 Z T 0 i b D E w I i A v P j x F b n R y e S B U e X B l P S J S Z W N v d m V y e V R h c m d l d F J v d y I g V m F s d W U 9 I m w y I i A v P j x F b n R y e S B U e X B l P S J G a W x s V G F y Z 2 V 0 I i B W Y W x 1 Z T 0 i c 2 4 2 Z D I w Y z E w X 3 J 1 b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h U M T I 6 M T M 6 M j k u M D M x M z c w M 1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4 2 Z D I w Y z E w X 3 J 1 b j Q v Q 2 h h b m d l Z C B U e X B l L n t D b 2 x 1 b W 4 x L D B 9 J n F 1 b 3 Q 7 L C Z x d W 9 0 O 1 N l Y 3 R p b 2 4 x L 2 4 2 Z D I w Y z E w X 3 J 1 b j Q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4 2 Z D I w Y z E w X 3 J 1 b j Q v Q 2 h h b m d l Z C B U e X B l L n t D b 2 x 1 b W 4 x L D B 9 J n F 1 b 3 Q 7 L C Z x d W 9 0 O 1 N l Y 3 R p b 2 4 x L 2 4 2 Z D I w Y z E w X 3 J 1 b j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N m Q y M G M x M F 9 y d W 4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4 2 Z D I w Y z E w X 3 J 1 b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m Q y M G M x M F 9 y d W 4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j Z k M j B j M T A i I C 8 + P E V u d H J 5 I F R 5 c G U 9 I l J l Y 2 9 2 Z X J 5 V G F y Z 2 V 0 Q 2 9 s d W 1 u I i B W Y W x 1 Z T 0 i b D E z I i A v P j x F b n R y e S B U e X B l P S J S Z W N v d m V y e V R h c m d l d F J v d y I g V m F s d W U 9 I m w y I i A v P j x F b n R y e S B U e X B l P S J G a W x s V G F y Z 2 V 0 I i B W Y W x 1 Z T 0 i c 2 4 2 Z D I w Y z E w X 3 J 1 b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h U M T I 6 M T M 6 N D k u M D k 5 M z g 1 O F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4 2 Z D I w Y z E w X 3 J 1 b j U v Q 2 h h b m d l Z C B U e X B l L n t D b 2 x 1 b W 4 x L D B 9 J n F 1 b 3 Q 7 L C Z x d W 9 0 O 1 N l Y 3 R p b 2 4 x L 2 4 2 Z D I w Y z E w X 3 J 1 b j U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4 2 Z D I w Y z E w X 3 J 1 b j U v Q 2 h h b m d l Z C B U e X B l L n t D b 2 x 1 b W 4 x L D B 9 J n F 1 b 3 Q 7 L C Z x d W 9 0 O 1 N l Y 3 R p b 2 4 x L 2 4 2 Z D I w Y z E w X 3 J 1 b j U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N m Q y M G M x M F 9 y d W 4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4 2 Z D I w Y z E w X 3 J 1 b j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O W Q y M G M x M F 9 y d W 4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2 4 5 Z D I w Y z E w X 3 J 1 b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h U M T I 6 M T c 6 N D Q u N j c x M j A 3 M V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4 5 Z D I w Y z E w X 3 J 1 b j E v Q 2 h h b m d l Z C B U e X B l L n t D b 2 x 1 b W 4 x L D B 9 J n F 1 b 3 Q 7 L C Z x d W 9 0 O 1 N l Y 3 R p b 2 4 x L 2 4 5 Z D I w Y z E w X 3 J 1 b j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4 5 Z D I w Y z E w X 3 J 1 b j E v Q 2 h h b m d l Z C B U e X B l L n t D b 2 x 1 b W 4 x L D B 9 J n F 1 b 3 Q 7 L C Z x d W 9 0 O 1 N l Y 3 R p b 2 4 x L 2 4 5 Z D I w Y z E w X 3 J 1 b j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O W Q y M G M x M F 9 y d W 4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4 5 Z D I w Y z E w X 3 J 1 b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O W Q y M G M x M F 9 y d W 4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j l k M j B j M T A i I C 8 + P E V u d H J 5 I F R 5 c G U 9 I l J l Y 2 9 2 Z X J 5 V G F y Z 2 V 0 Q 2 9 s d W 1 u I i B W Y W x 1 Z T 0 i b D Q i I C 8 + P E V u d H J 5 I F R 5 c G U 9 I l J l Y 2 9 2 Z X J 5 V G F y Z 2 V 0 U m 9 3 I i B W Y W x 1 Z T 0 i b D I i I C 8 + P E V u d H J 5 I F R 5 c G U 9 I k Z p b G x U Y X J n Z X Q i I F Z h b H V l P S J z b j l k M j B j M T B f c n V u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F Q x M j o x O D o y N y 4 x M D Q 4 N z I y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j l k M j B j M T B f c n V u M i 9 D a G F u Z 2 V k I F R 5 c G U u e 0 N v b H V t b j E s M H 0 m c X V v d D s s J n F 1 b 3 Q 7 U 2 V j d G l v b j E v b j l k M j B j M T B f c n V u M i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j l k M j B j M T B f c n V u M i 9 D a G F u Z 2 V k I F R 5 c G U u e 0 N v b H V t b j E s M H 0 m c X V v d D s s J n F 1 b 3 Q 7 U 2 V j d G l v b j E v b j l k M j B j M T B f c n V u M i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4 5 Z D I w Y z E w X 3 J 1 b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j l k M j B j M T B f c n V u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4 5 Z D I w Y z E w X 3 J 1 b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O W Q y M G M x M C I g L z 4 8 R W 5 0 c n k g V H l w Z T 0 i U m V j b 3 Z l c n l U Y X J n Z X R D b 2 x 1 b W 4 i I F Z h b H V l P S J s N y I g L z 4 8 R W 5 0 c n k g V H l w Z T 0 i U m V j b 3 Z l c n l U Y X J n Z X R S b 3 c i I F Z h b H V l P S J s M i I g L z 4 8 R W 5 0 c n k g V H l w Z T 0 i R m l s b F R h c m d l d C I g V m F s d W U 9 I n N u O W Q y M G M x M F 9 y d W 4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4 V D E y O j E 4 O j Q 3 L j c 0 N z g y M D Z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O W Q y M G M x M F 9 y d W 4 z L 0 N o Y W 5 n Z W Q g V H l w Z S 5 7 Q 2 9 s d W 1 u M S w w f S Z x d W 9 0 O y w m c X V v d D t T Z W N 0 a W 9 u M S 9 u O W Q y M G M x M F 9 y d W 4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O W Q y M G M x M F 9 y d W 4 z L 0 N o Y W 5 n Z W Q g V H l w Z S 5 7 Q 2 9 s d W 1 u M S w w f S Z x d W 9 0 O y w m c X V v d D t T Z W N 0 a W 9 u M S 9 u O W Q y M G M x M F 9 y d W 4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j l k M j B j M T B f c n V u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O W Q y M G M x M F 9 y d W 4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j l k M j B j M T B f c n V u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4 5 Z D I w Y z E w I i A v P j x F b n R y e S B U e X B l P S J S Z W N v d m V y e V R h c m d l d E N v b H V t b i I g V m F s d W U 9 I m w x M C I g L z 4 8 R W 5 0 c n k g V H l w Z T 0 i U m V j b 3 Z l c n l U Y X J n Z X R S b 3 c i I F Z h b H V l P S J s M i I g L z 4 8 R W 5 0 c n k g V H l w Z T 0 i R m l s b F R h c m d l d C I g V m F s d W U 9 I n N u O W Q y M G M x M F 9 y d W 4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4 V D E y O j E 5 O j A 1 L j Q 0 M z c 3 N D J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O W Q y M G M x M F 9 y d W 4 0 L 0 N o Y W 5 n Z W Q g V H l w Z S 5 7 Q 2 9 s d W 1 u M S w w f S Z x d W 9 0 O y w m c X V v d D t T Z W N 0 a W 9 u M S 9 u O W Q y M G M x M F 9 y d W 4 0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O W Q y M G M x M F 9 y d W 4 0 L 0 N o Y W 5 n Z W Q g V H l w Z S 5 7 Q 2 9 s d W 1 u M S w w f S Z x d W 9 0 O y w m c X V v d D t T Z W N 0 a W 9 u M S 9 u O W Q y M G M x M F 9 y d W 4 0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j l k M j B j M T B f c n V u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O W Q y M G M x M F 9 y d W 4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j l k M j B j M T B f c n V u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4 5 Z D I w Y z E w I i A v P j x F b n R y e S B U e X B l P S J S Z W N v d m V y e V R h c m d l d E N v b H V t b i I g V m F s d W U 9 I m w x M y I g L z 4 8 R W 5 0 c n k g V H l w Z T 0 i U m V j b 3 Z l c n l U Y X J n Z X R S b 3 c i I F Z h b H V l P S J s M i I g L z 4 8 R W 5 0 c n k g V H l w Z T 0 i R m l s b F R h c m d l d C I g V m F s d W U 9 I n N u O W Q y M G M x M F 9 y d W 4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4 V D E y O j E 5 O j I 2 L j E y O D k 3 N z F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O W Q y M G M x M F 9 y d W 4 1 L 0 N o Y W 5 n Z W Q g V H l w Z S 5 7 Q 2 9 s d W 1 u M S w w f S Z x d W 9 0 O y w m c X V v d D t T Z W N 0 a W 9 u M S 9 u O W Q y M G M x M F 9 y d W 4 1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O W Q y M G M x M F 9 y d W 4 1 L 0 N o Y W 5 n Z W Q g V H l w Z S 5 7 Q 2 9 s d W 1 u M S w w f S Z x d W 9 0 O y w m c X V v d D t T Z W N 0 a W 9 u M S 9 u O W Q y M G M x M F 9 y d W 4 1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j l k M j B j M T B f c n V u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O W Q y M G M x M F 9 y d W 4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j l k M j B j N T B f c n V u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4 5 Z D I w Y z U w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2 4 5 Z D I w Y z U w X 3 J 1 b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h U M T I 6 M j M 6 M D E u N z g 3 M j Q z M l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4 5 Z D I w Y z U w X 3 J 1 b j E v Q 2 h h b m d l Z C B U e X B l L n t D b 2 x 1 b W 4 x L D B 9 J n F 1 b 3 Q 7 L C Z x d W 9 0 O 1 N l Y 3 R p b 2 4 x L 2 4 5 Z D I w Y z U w X 3 J 1 b j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4 5 Z D I w Y z U w X 3 J 1 b j E v Q 2 h h b m d l Z C B U e X B l L n t D b 2 x 1 b W 4 x L D B 9 J n F 1 b 3 Q 7 L C Z x d W 9 0 O 1 N l Y 3 R p b 2 4 x L 2 4 5 Z D I w Y z U w X 3 J 1 b j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O W Q y M G M 1 M F 9 y d W 4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4 5 Z D I w Y z U w X 3 J 1 b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O W Q y M G M 1 M F 9 y d W 4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j l k M j B j N T A i I C 8 + P E V u d H J 5 I F R 5 c G U 9 I l J l Y 2 9 2 Z X J 5 V G F y Z 2 V 0 Q 2 9 s d W 1 u I i B W Y W x 1 Z T 0 i b D Q i I C 8 + P E V u d H J 5 I F R 5 c G U 9 I l J l Y 2 9 2 Z X J 5 V G F y Z 2 V 0 U m 9 3 I i B W Y W x 1 Z T 0 i b D I i I C 8 + P E V u d H J 5 I F R 5 c G U 9 I k Z p b G x U Y X J n Z X Q i I F Z h b H V l P S J z b j l k M j B j N T B f c n V u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F Q x M j o y M z o y N S 4 1 M D c 5 O D M w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j l k M j B j N T B f c n V u M i 9 D a G F u Z 2 V k I F R 5 c G U u e 0 N v b H V t b j E s M H 0 m c X V v d D s s J n F 1 b 3 Q 7 U 2 V j d G l v b j E v b j l k M j B j N T B f c n V u M i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j l k M j B j N T B f c n V u M i 9 D a G F u Z 2 V k I F R 5 c G U u e 0 N v b H V t b j E s M H 0 m c X V v d D s s J n F 1 b 3 Q 7 U 2 V j d G l v b j E v b j l k M j B j N T B f c n V u M i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4 5 Z D I w Y z U w X 3 J 1 b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j l k M j B j N T B f c n V u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4 5 Z D I w Y z U w X 3 J 1 b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O W Q y M G M 1 M C I g L z 4 8 R W 5 0 c n k g V H l w Z T 0 i U m V j b 3 Z l c n l U Y X J n Z X R D b 2 x 1 b W 4 i I F Z h b H V l P S J s N y I g L z 4 8 R W 5 0 c n k g V H l w Z T 0 i U m V j b 3 Z l c n l U Y X J n Z X R S b 3 c i I F Z h b H V l P S J s M i I g L z 4 8 R W 5 0 c n k g V H l w Z T 0 i R m l s b F R h c m d l d C I g V m F s d W U 9 I n N u O W Q y M G M 1 M F 9 y d W 4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4 V D E y O j I z O j Q 1 L j Q 2 N D c 0 M T h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O W Q y M G M 1 M F 9 y d W 4 z L 0 N o Y W 5 n Z W Q g V H l w Z S 5 7 Q 2 9 s d W 1 u M S w w f S Z x d W 9 0 O y w m c X V v d D t T Z W N 0 a W 9 u M S 9 u O W Q y M G M 1 M F 9 y d W 4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O W Q y M G M 1 M F 9 y d W 4 z L 0 N o Y W 5 n Z W Q g V H l w Z S 5 7 Q 2 9 s d W 1 u M S w w f S Z x d W 9 0 O y w m c X V v d D t T Z W N 0 a W 9 u M S 9 u O W Q y M G M 1 M F 9 y d W 4 z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j l k M j B j N T B f c n V u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O W Q y M G M 1 M F 9 y d W 4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j l k M j B j N T B f c n V u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4 5 Z D I w Y z U w I i A v P j x F b n R y e S B U e X B l P S J S Z W N v d m V y e V R h c m d l d E N v b H V t b i I g V m F s d W U 9 I m w x M C I g L z 4 8 R W 5 0 c n k g V H l w Z T 0 i U m V j b 3 Z l c n l U Y X J n Z X R S b 3 c i I F Z h b H V l P S J s M i I g L z 4 8 R W 5 0 c n k g V H l w Z T 0 i R m l s b F R h c m d l d C I g V m F s d W U 9 I n N u O W Q y M G M 1 M F 9 y d W 4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4 V D E y O j I 0 O j A y L j E x N D c 5 M D R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O W Q y M G M 1 M F 9 y d W 4 0 L 0 N o Y W 5 n Z W Q g V H l w Z S 5 7 Q 2 9 s d W 1 u M S w w f S Z x d W 9 0 O y w m c X V v d D t T Z W N 0 a W 9 u M S 9 u O W Q y M G M 1 M F 9 y d W 4 0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O W Q y M G M 1 M F 9 y d W 4 0 L 0 N o Y W 5 n Z W Q g V H l w Z S 5 7 Q 2 9 s d W 1 u M S w w f S Z x d W 9 0 O y w m c X V v d D t T Z W N 0 a W 9 u M S 9 u O W Q y M G M 1 M F 9 y d W 4 0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j l k M j B j N T B f c n V u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O W Q y M G M 1 M F 9 y d W 4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j l k M j B j N T B f c n V u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4 5 Z D I w Y z U w I i A v P j x F b n R y e S B U e X B l P S J S Z W N v d m V y e V R h c m d l d E N v b H V t b i I g V m F s d W U 9 I m w x M y I g L z 4 8 R W 5 0 c n k g V H l w Z T 0 i U m V j b 3 Z l c n l U Y X J n Z X R S b 3 c i I F Z h b H V l P S J s M i I g L z 4 8 R W 5 0 c n k g V H l w Z T 0 i R m l s b F R h c m d l d C I g V m F s d W U 9 I n N u O W Q y M G M 1 M F 9 y d W 4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4 V D E y O j I 0 O j E 4 L j g z M T Q z N D l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O W Q y M G M 1 M F 9 y d W 4 1 L 0 N o Y W 5 n Z W Q g V H l w Z S 5 7 Q 2 9 s d W 1 u M S w w f S Z x d W 9 0 O y w m c X V v d D t T Z W N 0 a W 9 u M S 9 u O W Q y M G M 1 M F 9 y d W 4 1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O W Q y M G M 1 M F 9 y d W 4 1 L 0 N o Y W 5 n Z W Q g V H l w Z S 5 7 Q 2 9 s d W 1 u M S w w f S Z x d W 9 0 O y w m c X V v d D t T Z W N 0 a W 9 u M S 9 u O W Q y M G M 1 M F 9 y d W 4 1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j l k M j B j N T B f c n V u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O W Q y M G M 1 M F 9 y d W 4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j l k M j B j M T A w X 3 J 1 b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O W Q y M G M x M D A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Z p b G x U Y X J n Z X Q i I F Z h b H V l P S J z b j l k M j B j M T A w X 3 J 1 b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h U M T I 6 M j c 6 N D I u N D U 3 O D Q 2 N 1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4 5 Z D I w Y z E w M F 9 y d W 4 x L 0 N o Y W 5 n Z W Q g V H l w Z S 5 7 Q 2 9 s d W 1 u M S w w f S Z x d W 9 0 O y w m c X V v d D t T Z W N 0 a W 9 u M S 9 u O W Q y M G M x M D B f c n V u M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j l k M j B j M T A w X 3 J 1 b j E v Q 2 h h b m d l Z C B U e X B l L n t D b 2 x 1 b W 4 x L D B 9 J n F 1 b 3 Q 7 L C Z x d W 9 0 O 1 N l Y 3 R p b 2 4 x L 2 4 5 Z D I w Y z E w M F 9 y d W 4 x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j l k M j B j M T A w X 3 J 1 b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j l k M j B j M T A w X 3 J 1 b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O W Q y M G M x M D B f c n V u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4 5 Z D I w Y z E w M C I g L z 4 8 R W 5 0 c n k g V H l w Z T 0 i U m V j b 3 Z l c n l U Y X J n Z X R D b 2 x 1 b W 4 i I F Z h b H V l P S J s N C I g L z 4 8 R W 5 0 c n k g V H l w Z T 0 i U m V j b 3 Z l c n l U Y X J n Z X R S b 3 c i I F Z h b H V l P S J s M i I g L z 4 8 R W 5 0 c n k g V H l w Z T 0 i R m l s b F R h c m d l d C I g V m F s d W U 9 I n N u O W Q y M G M x M D B f c n V u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F Q x M j o y O D o w O S 4 5 M D Y 3 M T M 3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j l k M j B j M T A w X 3 J 1 b j I v Q 2 h h b m d l Z C B U e X B l L n t D b 2 x 1 b W 4 x L D B 9 J n F 1 b 3 Q 7 L C Z x d W 9 0 O 1 N l Y 3 R p b 2 4 x L 2 4 5 Z D I w Y z E w M F 9 y d W 4 y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O W Q y M G M x M D B f c n V u M i 9 D a G F u Z 2 V k I F R 5 c G U u e 0 N v b H V t b j E s M H 0 m c X V v d D s s J n F 1 b 3 Q 7 U 2 V j d G l v b j E v b j l k M j B j M T A w X 3 J 1 b j I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O W Q y M G M x M D B f c n V u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O W Q y M G M x M D B f c n V u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4 5 Z D I w Y z E w M F 9 y d W 4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j l k M j B j M T A w I i A v P j x F b n R y e S B U e X B l P S J S Z W N v d m V y e V R h c m d l d E N v b H V t b i I g V m F s d W U 9 I m w 3 I i A v P j x F b n R y e S B U e X B l P S J S Z W N v d m V y e V R h c m d l d F J v d y I g V m F s d W U 9 I m w y I i A v P j x F b n R y e S B U e X B l P S J G a W x s V G F y Z 2 V 0 I i B W Y W x 1 Z T 0 i c 2 4 5 Z D I w Y z E w M F 9 y d W 4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4 V D E y O j I 4 O j I 4 L j A 1 N j M 0 M z d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O W Q y M G M x M D B f c n V u M y 9 D a G F u Z 2 V k I F R 5 c G U u e 0 N v b H V t b j E s M H 0 m c X V v d D s s J n F 1 b 3 Q 7 U 2 V j d G l v b j E v b j l k M j B j M T A w X 3 J 1 b j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4 5 Z D I w Y z E w M F 9 y d W 4 z L 0 N o Y W 5 n Z W Q g V H l w Z S 5 7 Q 2 9 s d W 1 u M S w w f S Z x d W 9 0 O y w m c X V v d D t T Z W N 0 a W 9 u M S 9 u O W Q y M G M x M D B f c n V u M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4 5 Z D I w Y z E w M F 9 y d W 4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4 5 Z D I w Y z E w M F 9 y d W 4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j l k M j B j M T A w X 3 J 1 b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j l k M j B j M T A w X 3 J 1 b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h U M T I 6 M z A 6 M T k u M D U z O T M x M 1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4 5 Z D I w Y z E w M F 9 y d W 4 0 L 0 N o Y W 5 n Z W Q g V H l w Z S 5 7 Q 2 9 s d W 1 u M S w w f S Z x d W 9 0 O y w m c X V v d D t T Z W N 0 a W 9 u M S 9 u O W Q y M G M x M D B f c n V u N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j l k M j B j M T A w X 3 J 1 b j Q v Q 2 h h b m d l Z C B U e X B l L n t D b 2 x 1 b W 4 x L D B 9 J n F 1 b 3 Q 7 L C Z x d W 9 0 O 1 N l Y 3 R p b 2 4 x L 2 4 5 Z D I w Y z E w M F 9 y d W 4 0 L 0 N o Y W 5 n Z W Q g V H l w Z S 5 7 Q 2 9 s d W 1 u M i w x f S Z x d W 9 0 O 1 0 s J n F 1 b 3 Q 7 U m V s Y X R p b 2 5 z a G l w S W 5 m b y Z x d W 9 0 O z p b X X 0 i I C 8 + P E V u d H J 5 I F R 5 c G U 9 I l J l Y 2 9 2 Z X J 5 V G F y Z 2 V 0 U 2 h l Z X Q i I F Z h b H V l P S J z b j l k M j B j M T A w I i A v P j x F b n R y e S B U e X B l P S J S Z W N v d m V y e V R h c m d l d E N v b H V t b i I g V m F s d W U 9 I m w x M C I g L z 4 8 R W 5 0 c n k g V H l w Z T 0 i U m V j b 3 Z l c n l U Y X J n Z X R S b 3 c i I F Z h b H V l P S J s M i I g L z 4 8 L 1 N 0 Y W J s Z U V u d H J p Z X M + P C 9 J d G V t P j x J d G V t P j x J d G V t T G 9 j Y X R p b 2 4 + P E l 0 Z W 1 U e X B l P k Z v c m 1 1 b G E 8 L 0 l 0 Z W 1 U e X B l P j x J d G V t U G F 0 a D 5 T Z W N 0 a W 9 u M S 9 u O W Q y M G M x M D B f c n V u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O W Q y M G M x M D B f c n V u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4 5 Z D I w Y z E w M F 9 y d W 4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j l k M j B j M T A w I i A v P j x F b n R y e S B U e X B l P S J S Z W N v d m V y e V R h c m d l d E N v b H V t b i I g V m F s d W U 9 I m w x M y I g L z 4 8 R W 5 0 c n k g V H l w Z T 0 i U m V j b 3 Z l c n l U Y X J n Z X R S b 3 c i I F Z h b H V l P S J s M i I g L z 4 8 R W 5 0 c n k g V H l w Z T 0 i R m l s b F R h c m d l d C I g V m F s d W U 9 I n N u O W Q y M G M x M D B f c n V u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F Q x M j o z M D o 0 M C 4 x M T Y 4 M j A z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j l k M j B j M T A w X 3 J 1 b j U v Q 2 h h b m d l Z C B U e X B l L n t D b 2 x 1 b W 4 x L D B 9 J n F 1 b 3 Q 7 L C Z x d W 9 0 O 1 N l Y 3 R p b 2 4 x L 2 4 5 Z D I w Y z E w M F 9 y d W 4 1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O W Q y M G M x M D B f c n V u N S 9 D a G F u Z 2 V k I F R 5 c G U u e 0 N v b H V t b j E s M H 0 m c X V v d D s s J n F 1 b 3 Q 7 U 2 V j d G l v b j E v b j l k M j B j M T A w X 3 J 1 b j U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O W Q y M G M x M D B f c n V u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O W Q y M G M x M D B f c n V u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4 5 Z D U w Y z E w X 3 J 1 b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O W Q 1 M G M x M C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F R h c m d l d C I g V m F s d W U 9 I n N u O W Q 1 M G M x M F 9 y d W 4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4 V D E y O j M x O j A 4 L j Q z N T M 3 M z J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O W Q 1 M G M x M F 9 y d W 4 x L 0 N o Y W 5 n Z W Q g V H l w Z S 5 7 Q 2 9 s d W 1 u M S w w f S Z x d W 9 0 O y w m c X V v d D t T Z W N 0 a W 9 u M S 9 u O W Q 1 M G M x M F 9 y d W 4 x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O W Q 1 M G M x M F 9 y d W 4 x L 0 N o Y W 5 n Z W Q g V H l w Z S 5 7 Q 2 9 s d W 1 u M S w w f S Z x d W 9 0 O y w m c X V v d D t T Z W N 0 a W 9 u M S 9 u O W Q 1 M G M x M F 9 y d W 4 x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j l k N T B j M T B f c n V u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O W Q 1 M G M x M F 9 y d W 4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j l k N T B j M T B f c n V u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4 5 Z D U w Y z E w I i A v P j x F b n R y e S B U e X B l P S J S Z W N v d m V y e V R h c m d l d E N v b H V t b i I g V m F s d W U 9 I m w 0 I i A v P j x F b n R y e S B U e X B l P S J S Z W N v d m V y e V R h c m d l d F J v d y I g V m F s d W U 9 I m w y I i A v P j x F b n R y e S B U e X B l P S J G a W x s V G F y Z 2 V 0 I i B W Y W x 1 Z T 0 i c 2 4 5 Z D U w Y z E w X 3 J 1 b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h U M T I 6 M z E 6 M j k u N T g 2 N z M 0 N l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4 5 Z D U w Y z E w X 3 J 1 b j I v Q 2 h h b m d l Z C B U e X B l L n t D b 2 x 1 b W 4 x L D B 9 J n F 1 b 3 Q 7 L C Z x d W 9 0 O 1 N l Y 3 R p b 2 4 x L 2 4 5 Z D U w Y z E w X 3 J 1 b j I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4 5 Z D U w Y z E w X 3 J 1 b j I v Q 2 h h b m d l Z C B U e X B l L n t D b 2 x 1 b W 4 x L D B 9 J n F 1 b 3 Q 7 L C Z x d W 9 0 O 1 N l Y 3 R p b 2 4 x L 2 4 5 Z D U w Y z E w X 3 J 1 b j I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O W Q 1 M G M x M F 9 y d W 4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4 5 Z D U w Y z E w X 3 J 1 b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O W Q 1 M G M x M F 9 y d W 4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j l k N T B j M T A i I C 8 + P E V u d H J 5 I F R 5 c G U 9 I l J l Y 2 9 2 Z X J 5 V G F y Z 2 V 0 Q 2 9 s d W 1 u I i B W Y W x 1 Z T 0 i b D c i I C 8 + P E V u d H J 5 I F R 5 c G U 9 I l J l Y 2 9 2 Z X J 5 V G F y Z 2 V 0 U m 9 3 I i B W Y W x 1 Z T 0 i b D I i I C 8 + P E V u d H J 5 I F R 5 c G U 9 I k Z p b G x U Y X J n Z X Q i I F Z h b H V l P S J z b j l k N T B j M T B f c n V u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F Q x M j o z M T o 0 N y 4 4 N T I 3 N D I z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j l k N T B j M T B f c n V u M y 9 D a G F u Z 2 V k I F R 5 c G U u e 0 N v b H V t b j E s M H 0 m c X V v d D s s J n F 1 b 3 Q 7 U 2 V j d G l v b j E v b j l k N T B j M T B f c n V u M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j l k N T B j M T B f c n V u M y 9 D a G F u Z 2 V k I F R 5 c G U u e 0 N v b H V t b j E s M H 0 m c X V v d D s s J n F 1 b 3 Q 7 U 2 V j d G l v b j E v b j l k N T B j M T B f c n V u M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4 5 Z D U w Y z E w X 3 J 1 b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j l k N T B j M T B f c n V u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4 5 Z D U w Y z E w X 3 J 1 b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O W Q 1 M G M x M C I g L z 4 8 R W 5 0 c n k g V H l w Z T 0 i U m V j b 3 Z l c n l U Y X J n Z X R D b 2 x 1 b W 4 i I F Z h b H V l P S J s M T A i I C 8 + P E V u d H J 5 I F R 5 c G U 9 I l J l Y 2 9 2 Z X J 5 V G F y Z 2 V 0 U m 9 3 I i B W Y W x 1 Z T 0 i b D I i I C 8 + P E V u d H J 5 I F R 5 c G U 9 I k Z p b G x U Y X J n Z X Q i I F Z h b H V l P S J z b j l k N T B j M T B f c n V u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F Q x M j o z M j o w N C 4 3 N D U 1 N z A y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j l k N T B j M T B f c n V u N C 9 D a G F u Z 2 V k I F R 5 c G U u e 0 N v b H V t b j E s M H 0 m c X V v d D s s J n F 1 b 3 Q 7 U 2 V j d G l v b j E v b j l k N T B j M T B f c n V u N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j l k N T B j M T B f c n V u N C 9 D a G F u Z 2 V k I F R 5 c G U u e 0 N v b H V t b j E s M H 0 m c X V v d D s s J n F 1 b 3 Q 7 U 2 V j d G l v b j E v b j l k N T B j M T B f c n V u N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4 5 Z D U w Y z E w X 3 J 1 b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j l k N T B j M T B f c n V u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4 5 Z D U w Y z E w X 3 J 1 b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O W Q 1 M G M x M C I g L z 4 8 R W 5 0 c n k g V H l w Z T 0 i U m V j b 3 Z l c n l U Y X J n Z X R D b 2 x 1 b W 4 i I F Z h b H V l P S J s M T M i I C 8 + P E V u d H J 5 I F R 5 c G U 9 I l J l Y 2 9 2 Z X J 5 V G F y Z 2 V 0 U m 9 3 I i B W Y W x 1 Z T 0 i b D I i I C 8 + P E V u d H J 5 I F R 5 c G U 9 I k Z p b G x U Y X J n Z X Q i I F Z h b H V l P S J z b j l k N T B j M T B f c n V u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F Q x M j o z M j o y N S 4 3 N j A x O D g y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j l k N T B j M T B f c n V u N S 9 D a G F u Z 2 V k I F R 5 c G U u e 0 N v b H V t b j E s M H 0 m c X V v d D s s J n F 1 b 3 Q 7 U 2 V j d G l v b j E v b j l k N T B j M T B f c n V u N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j l k N T B j M T B f c n V u N S 9 D a G F u Z 2 V k I F R 5 c G U u e 0 N v b H V t b j E s M H 0 m c X V v d D s s J n F 1 b 3 Q 7 U 2 V j d G l v b j E v b j l k N T B j M T B f c n V u N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4 5 Z D U w Y z E w X 3 J 1 b j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j l k N T B j M T B f c n V u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4 5 Z D E w M G M x M F 9 y d W 4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j l k M T A w Y z E w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2 4 5 Z D E w M G M x M F 9 y d W 4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4 V D E y O j M y O j U 0 L j M 1 N j I 1 N D F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O W Q x M D B j M T B f c n V u M S 9 D a G F u Z 2 V k I F R 5 c G U u e 0 N v b H V t b j E s M H 0 m c X V v d D s s J n F 1 b 3 Q 7 U 2 V j d G l v b j E v b j l k M T A w Y z E w X 3 J 1 b j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4 5 Z D E w M G M x M F 9 y d W 4 x L 0 N o Y W 5 n Z W Q g V H l w Z S 5 7 Q 2 9 s d W 1 u M S w w f S Z x d W 9 0 O y w m c X V v d D t T Z W N 0 a W 9 u M S 9 u O W Q x M D B j M T B f c n V u M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4 5 Z D E w M G M x M F 9 y d W 4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4 5 Z D E w M G M x M F 9 y d W 4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j l k M T A w Y z E w X 3 J 1 b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O W Q x M D B j M T A i I C 8 + P E V u d H J 5 I F R 5 c G U 9 I l J l Y 2 9 2 Z X J 5 V G F y Z 2 V 0 Q 2 9 s d W 1 u I i B W Y W x 1 Z T 0 i b D Q i I C 8 + P E V u d H J 5 I F R 5 c G U 9 I l J l Y 2 9 2 Z X J 5 V G F y Z 2 V 0 U m 9 3 I i B W Y W x 1 Z T 0 i b D I i I C 8 + P E V u d H J 5 I F R 5 c G U 9 I k Z p b G x U Y X J n Z X Q i I F Z h b H V l P S J z b j l k M T A w Y z E w X 3 J 1 b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h U M T I 6 M z M 6 M T Q u M D E 4 N j M 4 O F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4 5 Z D E w M G M x M F 9 y d W 4 y L 0 N o Y W 5 n Z W Q g V H l w Z S 5 7 Q 2 9 s d W 1 u M S w w f S Z x d W 9 0 O y w m c X V v d D t T Z W N 0 a W 9 u M S 9 u O W Q x M D B j M T B f c n V u M i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j l k M T A w Y z E w X 3 J 1 b j I v Q 2 h h b m d l Z C B U e X B l L n t D b 2 x 1 b W 4 x L D B 9 J n F 1 b 3 Q 7 L C Z x d W 9 0 O 1 N l Y 3 R p b 2 4 x L 2 4 5 Z D E w M G M x M F 9 y d W 4 y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j l k M T A w Y z E w X 3 J 1 b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j l k M T A w Y z E w X 3 J 1 b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O W Q x M D B j M T B f c n V u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4 5 Z D E w M G M x M C I g L z 4 8 R W 5 0 c n k g V H l w Z T 0 i U m V j b 3 Z l c n l U Y X J n Z X R D b 2 x 1 b W 4 i I F Z h b H V l P S J s N y I g L z 4 8 R W 5 0 c n k g V H l w Z T 0 i U m V j b 3 Z l c n l U Y X J n Z X R S b 3 c i I F Z h b H V l P S J s M i I g L z 4 8 R W 5 0 c n k g V H l w Z T 0 i R m l s b F R h c m d l d C I g V m F s d W U 9 I n N u O W Q x M D B j M T B f c n V u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F Q x M j o z N j o x N i 4 0 M T c w N D A 5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j l k M T A w Y z E w X 3 J 1 b j M v Q 2 h h b m d l Z C B U e X B l L n t D b 2 x 1 b W 4 x L D B 9 J n F 1 b 3 Q 7 L C Z x d W 9 0 O 1 N l Y 3 R p b 2 4 x L 2 4 5 Z D E w M G M x M F 9 y d W 4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O W Q x M D B j M T B f c n V u M y 9 D a G F u Z 2 V k I F R 5 c G U u e 0 N v b H V t b j E s M H 0 m c X V v d D s s J n F 1 b 3 Q 7 U 2 V j d G l v b j E v b j l k M T A w Y z E w X 3 J 1 b j M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O W Q x M D B j M T B f c n V u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O W Q x M D B j M T B f c n V u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4 5 Z D E w M G M x M F 9 y d W 4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j l k M T A w Y z E w I i A v P j x F b n R y e S B U e X B l P S J S Z W N v d m V y e V R h c m d l d E N v b H V t b i I g V m F s d W U 9 I m w x M C I g L z 4 8 R W 5 0 c n k g V H l w Z T 0 i U m V j b 3 Z l c n l U Y X J n Z X R S b 3 c i I F Z h b H V l P S J s M i I g L z 4 8 R W 5 0 c n k g V H l w Z T 0 i R m l s b F R h c m d l d C I g V m F s d W U 9 I n N u O W Q x M D B j M T B f c n V u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F Q x M j o z N j o z O S 4 w N D k z M D Y 5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j l k M T A w Y z E w X 3 J 1 b j Q v Q 2 h h b m d l Z C B U e X B l L n t D b 2 x 1 b W 4 x L D B 9 J n F 1 b 3 Q 7 L C Z x d W 9 0 O 1 N l Y 3 R p b 2 4 x L 2 4 5 Z D E w M G M x M F 9 y d W 4 0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O W Q x M D B j M T B f c n V u N C 9 D a G F u Z 2 V k I F R 5 c G U u e 0 N v b H V t b j E s M H 0 m c X V v d D s s J n F 1 b 3 Q 7 U 2 V j d G l v b j E v b j l k M T A w Y z E w X 3 J 1 b j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O W Q x M D B j M T B f c n V u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O W Q x M D B j M T B f c n V u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4 5 Z D E w M G M x M F 9 y d W 4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j l k M T A w Y z E w I i A v P j x F b n R y e S B U e X B l P S J S Z W N v d m V y e V R h c m d l d E N v b H V t b i I g V m F s d W U 9 I m w x M y I g L z 4 8 R W 5 0 c n k g V H l w Z T 0 i U m V j b 3 Z l c n l U Y X J n Z X R S b 3 c i I F Z h b H V l P S J s M i I g L z 4 8 R W 5 0 c n k g V H l w Z T 0 i R m l s b F R h c m d l d C I g V m F s d W U 9 I n N u O W Q x M D B j M T B f c n V u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F Q x M j o z N j o 1 N y 4 0 M j c 2 O D M 0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j l k M T A w Y z E w X 3 J 1 b j U v Q 2 h h b m d l Z C B U e X B l L n t D b 2 x 1 b W 4 x L D B 9 J n F 1 b 3 Q 7 L C Z x d W 9 0 O 1 N l Y 3 R p b 2 4 x L 2 4 5 Z D E w M G M x M F 9 y d W 4 1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O W Q x M D B j M T B f c n V u N S 9 D a G F u Z 2 V k I F R 5 c G U u e 0 N v b H V t b j E s M H 0 m c X V v d D s s J n F 1 b 3 Q 7 U 2 V j d G l v b j E v b j l k M T A w Y z E w X 3 J 1 b j U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O W Q x M D B j M T B f c n V u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O W Q x M D B j M T B f c n V u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G X c W s 8 D b T 6 G b i 7 r V U g z o A A A A A A I A A A A A A B B m A A A A A Q A A I A A A A I I g T q F u I t L E Z k R a A O U Y h Y 8 3 p d t / V u 2 5 o P r K G a i N 1 Y B K A A A A A A 6 A A A A A A g A A I A A A A D f 1 T W 6 D Z V e T L 6 j R p 9 o E z r 3 j g k 0 Q 6 l 3 m D 2 y m 3 g R 2 B n 7 7 U A A A A J 9 s P y d m E 4 l S r z M G c / 7 F i n P k W t o W g W K / F g / e 5 D k 4 4 P m J L A h 1 A 4 x j z i F 1 h T t W W 4 K Z 8 V o C u 6 j w E v T a C e d p 7 k k N x + B h + w V w L R u D I 2 y 3 x 4 t A / K u 7 Q A A A A D y S 4 r d Q N P K 9 R a u t U r r n H J A N X m 1 / W a u E M d H H J R X H / k o s f / H J i 3 7 K N G S w / x 1 D C H x S d P / e c q t N 9 r I 8 j a Z u q i j 7 s U M = < / D a t a M a s h u p > 
</file>

<file path=customXml/itemProps1.xml><?xml version="1.0" encoding="utf-8"?>
<ds:datastoreItem xmlns:ds="http://schemas.openxmlformats.org/officeDocument/2006/customXml" ds:itemID="{81DA0E8B-36CB-4798-95C4-DFEBC3502D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n4d20c10</vt:lpstr>
      <vt:lpstr>n6d20c10</vt:lpstr>
      <vt:lpstr>n9d20c10</vt:lpstr>
      <vt:lpstr>n9d20c50</vt:lpstr>
      <vt:lpstr>n9d20c100</vt:lpstr>
      <vt:lpstr>n9d50c10</vt:lpstr>
      <vt:lpstr>n9d100c10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2020-11-18T11:57:25Z</dcterms:created>
  <dcterms:modified xsi:type="dcterms:W3CDTF">2020-11-18T13:24:52Z</dcterms:modified>
</cp:coreProperties>
</file>