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/>
  <xr:revisionPtr revIDLastSave="0" documentId="8_{5933FC91-F799-42D8-919E-01A73D5E93B7}" xr6:coauthVersionLast="47" xr6:coauthVersionMax="47" xr10:uidLastSave="{00000000-0000-0000-0000-000000000000}"/>
  <bookViews>
    <workbookView xWindow="29190" yWindow="-5205" windowWidth="7395" windowHeight="12585" xr2:uid="{00000000-000D-0000-FFFF-FFFF00000000}"/>
  </bookViews>
  <sheets>
    <sheet name="CSP.TR" sheetId="1" r:id="rId1"/>
    <sheet name="CSP.ACH" sheetId="5" state="hidden" r:id="rId2"/>
    <sheet name="RUN.114" sheetId="6" r:id="rId3"/>
    <sheet name="DEP.IO" sheetId="12" state="hidden" r:id="rId4"/>
    <sheet name="DEBT.A" sheetId="8" r:id="rId5"/>
    <sheet name="DEBT.B" sheetId="9" r:id="rId6"/>
    <sheet name="ADV.PAY" sheetId="11" r:id="rId7"/>
    <sheet name="SENSEI.CONFIG" sheetId="10" state="veryHidden" r:id="rId8"/>
    <sheet name="SENSEI.DATA" sheetId="3" state="veryHidden" r:id="rId9"/>
    <sheet name="REJECT.RPT" sheetId="14" r:id="rId10"/>
    <sheet name="REJECT.TMP" sheetId="15" r:id="rId11"/>
  </sheets>
  <externalReferences>
    <externalReference r:id="rId12"/>
  </externalReferences>
  <definedNames>
    <definedName name="AccessDatabase" hidden="1">"C:\Documents and Settings\eyork\My Documents\ENTITLE.mdb"</definedName>
    <definedName name="ALLOW">#REF!</definedName>
    <definedName name="ALLOW.2">#REF!</definedName>
    <definedName name="ExternalData_1" localSheetId="10">'REJECT.TMP'!$A$1:$V$848</definedName>
    <definedName name="_xlnm.Print_Area" localSheetId="4">DEBT.A!$A$1:$N$28</definedName>
    <definedName name="_xlnm.Print_Area" localSheetId="5">DEBT.B!$A$1:$N$27</definedName>
    <definedName name="_xlnm.Print_Area" localSheetId="3">DEP.IO!$A$1:$L$84</definedName>
    <definedName name="State_Codes">'[1]State Codes'!$A$2:$D$118</definedName>
    <definedName name="SUMM">#REF!</definedName>
    <definedName name="SUMM.2">#REF!</definedName>
    <definedName name="tableRequest">Table3[]</definedName>
    <definedName name="tableStage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B332" i="5"/>
  <c r="P1" i="1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 l="1"/>
  <c r="B318" i="5"/>
  <c r="B317" i="5" l="1"/>
  <c r="B316" i="5"/>
  <c r="B315" i="5"/>
  <c r="B314" i="5"/>
  <c r="B313" i="5"/>
  <c r="B312" i="5"/>
  <c r="B311" i="5" l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N44" i="1" l="1"/>
  <c r="N32" i="1"/>
  <c r="N36" i="1"/>
  <c r="N7" i="1"/>
  <c r="N3" i="1"/>
  <c r="N4" i="1"/>
  <c r="N39" i="1"/>
  <c r="N41" i="1"/>
  <c r="N38" i="1"/>
  <c r="N37" i="1"/>
  <c r="N9" i="1"/>
  <c r="N34" i="1"/>
  <c r="N35" i="1"/>
  <c r="N33" i="1"/>
  <c r="N19" i="1"/>
  <c r="N31" i="1"/>
  <c r="N30" i="1"/>
  <c r="N29" i="1"/>
  <c r="N24" i="1"/>
  <c r="N28" i="1"/>
  <c r="N21" i="1"/>
  <c r="N26" i="1"/>
  <c r="N22" i="1"/>
  <c r="N23" i="1"/>
  <c r="N25" i="1"/>
  <c r="N27" i="1"/>
  <c r="N20" i="1"/>
  <c r="N40" i="1"/>
  <c r="N50" i="1"/>
  <c r="N47" i="1"/>
  <c r="N5" i="1"/>
  <c r="N18" i="1"/>
  <c r="N6" i="1"/>
  <c r="N8" i="1"/>
  <c r="N45" i="1"/>
  <c r="N49" i="1"/>
  <c r="N15" i="1"/>
  <c r="N48" i="1"/>
  <c r="N16" i="1"/>
  <c r="N17" i="1"/>
  <c r="N52" i="1"/>
  <c r="N10" i="1"/>
  <c r="N11" i="1"/>
  <c r="N43" i="1"/>
  <c r="N46" i="1"/>
  <c r="N12" i="1"/>
  <c r="N13" i="1"/>
  <c r="N42" i="1"/>
  <c r="N14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B44" i="1"/>
  <c r="B32" i="1"/>
  <c r="B36" i="1"/>
  <c r="B7" i="1"/>
  <c r="B3" i="1"/>
  <c r="B4" i="1"/>
  <c r="B39" i="1"/>
  <c r="B41" i="1"/>
  <c r="B38" i="1"/>
  <c r="B37" i="1"/>
  <c r="B9" i="1"/>
  <c r="B34" i="1"/>
  <c r="B35" i="1"/>
  <c r="B33" i="1"/>
  <c r="B19" i="1"/>
  <c r="B31" i="1"/>
  <c r="B30" i="1"/>
  <c r="B29" i="1"/>
  <c r="B24" i="1"/>
  <c r="B28" i="1"/>
  <c r="B21" i="1"/>
  <c r="B26" i="1"/>
  <c r="B22" i="1"/>
  <c r="B23" i="1"/>
  <c r="B25" i="1"/>
  <c r="B27" i="1"/>
  <c r="B20" i="1"/>
  <c r="B40" i="1"/>
  <c r="B50" i="1"/>
  <c r="B47" i="1"/>
  <c r="B5" i="1"/>
  <c r="B18" i="1"/>
  <c r="B6" i="1"/>
  <c r="B8" i="1"/>
  <c r="B45" i="1"/>
  <c r="B49" i="1"/>
  <c r="B15" i="1"/>
  <c r="B48" i="1"/>
  <c r="B16" i="1"/>
  <c r="B17" i="1"/>
  <c r="B52" i="1"/>
  <c r="B10" i="1"/>
  <c r="B11" i="1"/>
  <c r="B43" i="1"/>
  <c r="B46" i="1"/>
  <c r="B12" i="1"/>
  <c r="B13" i="1"/>
  <c r="B42" i="1"/>
  <c r="B14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I44" i="1"/>
  <c r="I32" i="1"/>
  <c r="I36" i="1"/>
  <c r="I7" i="1"/>
  <c r="I3" i="1"/>
  <c r="I4" i="1"/>
  <c r="I39" i="1"/>
  <c r="I41" i="1"/>
  <c r="I38" i="1"/>
  <c r="I37" i="1"/>
  <c r="I9" i="1"/>
  <c r="I34" i="1"/>
  <c r="I35" i="1"/>
  <c r="I33" i="1"/>
  <c r="I19" i="1"/>
  <c r="I31" i="1"/>
  <c r="I30" i="1"/>
  <c r="I29" i="1"/>
  <c r="I24" i="1"/>
  <c r="I28" i="1"/>
  <c r="I21" i="1"/>
  <c r="I26" i="1"/>
  <c r="I22" i="1"/>
  <c r="I23" i="1"/>
  <c r="I25" i="1"/>
  <c r="I27" i="1"/>
  <c r="I20" i="1"/>
  <c r="I40" i="1"/>
  <c r="I50" i="1"/>
  <c r="I47" i="1"/>
  <c r="I5" i="1"/>
  <c r="I18" i="1"/>
  <c r="I6" i="1"/>
  <c r="I8" i="1"/>
  <c r="I45" i="1"/>
  <c r="I49" i="1"/>
  <c r="I15" i="1"/>
  <c r="I48" i="1"/>
  <c r="I16" i="1"/>
  <c r="I17" i="1"/>
  <c r="I52" i="1"/>
  <c r="I10" i="1"/>
  <c r="I11" i="1"/>
  <c r="I43" i="1"/>
  <c r="I46" i="1"/>
  <c r="I12" i="1"/>
  <c r="I13" i="1"/>
  <c r="I42" i="1"/>
  <c r="I14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E44" i="1"/>
  <c r="E32" i="1"/>
  <c r="E36" i="1"/>
  <c r="E7" i="1"/>
  <c r="E3" i="1"/>
  <c r="E4" i="1"/>
  <c r="E39" i="1"/>
  <c r="E41" i="1"/>
  <c r="E38" i="1"/>
  <c r="E37" i="1"/>
  <c r="E9" i="1"/>
  <c r="E34" i="1"/>
  <c r="E35" i="1"/>
  <c r="E33" i="1"/>
  <c r="E19" i="1"/>
  <c r="E31" i="1"/>
  <c r="E30" i="1"/>
  <c r="E29" i="1"/>
  <c r="E24" i="1"/>
  <c r="E28" i="1"/>
  <c r="E21" i="1"/>
  <c r="E26" i="1"/>
  <c r="E22" i="1"/>
  <c r="E23" i="1"/>
  <c r="E25" i="1"/>
  <c r="E27" i="1"/>
  <c r="E20" i="1"/>
  <c r="E40" i="1"/>
  <c r="E50" i="1"/>
  <c r="E47" i="1"/>
  <c r="E5" i="1"/>
  <c r="E18" i="1"/>
  <c r="E6" i="1"/>
  <c r="E8" i="1"/>
  <c r="E45" i="1"/>
  <c r="E49" i="1"/>
  <c r="E15" i="1"/>
  <c r="E48" i="1"/>
  <c r="E16" i="1"/>
  <c r="E17" i="1"/>
  <c r="E52" i="1"/>
  <c r="E10" i="1"/>
  <c r="E11" i="1"/>
  <c r="E43" i="1"/>
  <c r="E46" i="1"/>
  <c r="E12" i="1"/>
  <c r="E13" i="1"/>
  <c r="E42" i="1"/>
  <c r="E14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T2" i="14" l="1"/>
  <c r="O6" i="9" l="1"/>
  <c r="P6" i="9" s="1"/>
  <c r="Q6" i="9" s="1"/>
  <c r="O7" i="9"/>
  <c r="P7" i="9" s="1"/>
  <c r="Q7" i="9" s="1"/>
  <c r="I7" i="9" s="1"/>
  <c r="O8" i="9"/>
  <c r="P8" i="9" s="1"/>
  <c r="Q8" i="9" s="1"/>
  <c r="O9" i="9"/>
  <c r="P9" i="9" s="1"/>
  <c r="Q9" i="9" s="1"/>
  <c r="O10" i="9"/>
  <c r="P10" i="9" s="1"/>
  <c r="Q10" i="9" s="1"/>
  <c r="O11" i="9"/>
  <c r="P11" i="9" s="1"/>
  <c r="Q11" i="9" s="1"/>
  <c r="O12" i="9"/>
  <c r="P12" i="9" s="1"/>
  <c r="Q12" i="9" s="1"/>
  <c r="O13" i="9"/>
  <c r="P13" i="9" s="1"/>
  <c r="Q13" i="9" s="1"/>
  <c r="O14" i="9"/>
  <c r="P14" i="9" s="1"/>
  <c r="Q14" i="9" s="1"/>
  <c r="O15" i="9"/>
  <c r="P15" i="9" s="1"/>
  <c r="Q15" i="9" s="1"/>
  <c r="O16" i="9"/>
  <c r="P16" i="9" s="1"/>
  <c r="Q16" i="9" s="1"/>
  <c r="O17" i="9"/>
  <c r="P17" i="9" s="1"/>
  <c r="Q17" i="9" s="1"/>
  <c r="O18" i="9"/>
  <c r="P18" i="9" s="1"/>
  <c r="Q18" i="9" s="1"/>
  <c r="O19" i="9"/>
  <c r="P19" i="9" s="1"/>
  <c r="Q19" i="9" s="1"/>
  <c r="O20" i="9"/>
  <c r="P20" i="9" s="1"/>
  <c r="Q20" i="9" s="1"/>
  <c r="O21" i="9"/>
  <c r="P21" i="9" s="1"/>
  <c r="Q21" i="9" s="1"/>
  <c r="O22" i="9"/>
  <c r="P22" i="9" s="1"/>
  <c r="Q22" i="9" s="1"/>
  <c r="O23" i="9"/>
  <c r="P23" i="9" s="1"/>
  <c r="Q23" i="9" s="1"/>
  <c r="O24" i="9"/>
  <c r="P24" i="9" s="1"/>
  <c r="Q24" i="9" s="1"/>
  <c r="O25" i="9"/>
  <c r="P25" i="9" s="1"/>
  <c r="Q25" i="9" s="1"/>
  <c r="O26" i="9"/>
  <c r="P26" i="9" s="1"/>
  <c r="Q26" i="9" s="1"/>
  <c r="O5" i="9"/>
  <c r="P5" i="9" s="1"/>
  <c r="Q5" i="9" s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5" i="9"/>
  <c r="O6" i="8"/>
  <c r="F6" i="8" s="1"/>
  <c r="O7" i="8"/>
  <c r="P7" i="8" s="1"/>
  <c r="Q7" i="8" s="1"/>
  <c r="O8" i="8"/>
  <c r="P8" i="8" s="1"/>
  <c r="Q8" i="8" s="1"/>
  <c r="O9" i="8"/>
  <c r="P9" i="8" s="1"/>
  <c r="Q9" i="8" s="1"/>
  <c r="O10" i="8"/>
  <c r="P10" i="8" s="1"/>
  <c r="Q10" i="8" s="1"/>
  <c r="I10" i="8" s="1"/>
  <c r="O11" i="8"/>
  <c r="P11" i="8" s="1"/>
  <c r="Q11" i="8" s="1"/>
  <c r="O12" i="8"/>
  <c r="P12" i="8" s="1"/>
  <c r="Q12" i="8" s="1"/>
  <c r="O13" i="8"/>
  <c r="P13" i="8" s="1"/>
  <c r="Q13" i="8" s="1"/>
  <c r="O14" i="8"/>
  <c r="P14" i="8" s="1"/>
  <c r="Q14" i="8" s="1"/>
  <c r="F14" i="8"/>
  <c r="G14" i="8"/>
  <c r="O15" i="8"/>
  <c r="P15" i="8" s="1"/>
  <c r="Q15" i="8" s="1"/>
  <c r="F15" i="8"/>
  <c r="G15" i="8"/>
  <c r="O16" i="8"/>
  <c r="P16" i="8" s="1"/>
  <c r="Q16" i="8" s="1"/>
  <c r="F16" i="8"/>
  <c r="G16" i="8"/>
  <c r="O17" i="8"/>
  <c r="P17" i="8" s="1"/>
  <c r="Q17" i="8" s="1"/>
  <c r="F17" i="8"/>
  <c r="G17" i="8"/>
  <c r="O5" i="8"/>
  <c r="P5" i="8" s="1"/>
  <c r="Q5" i="8" s="1"/>
  <c r="D5" i="10"/>
  <c r="F4" i="10"/>
  <c r="D4" i="10"/>
  <c r="M2" i="9"/>
  <c r="H2" i="9"/>
  <c r="O23" i="8"/>
  <c r="L23" i="8"/>
  <c r="L21" i="8"/>
  <c r="L22" i="8"/>
  <c r="I23" i="8"/>
  <c r="G11" i="6"/>
  <c r="G6" i="6"/>
  <c r="F13" i="8" l="1"/>
  <c r="G13" i="8" s="1"/>
  <c r="F12" i="8"/>
  <c r="G12" i="8" s="1"/>
  <c r="F11" i="8"/>
  <c r="G11" i="8" s="1"/>
  <c r="F10" i="8"/>
  <c r="G10" i="8" s="1"/>
  <c r="F9" i="8"/>
  <c r="G9" i="8" s="1"/>
  <c r="L17" i="9"/>
  <c r="I17" i="9"/>
  <c r="I23" i="9"/>
  <c r="L23" i="9"/>
  <c r="L9" i="9"/>
  <c r="I9" i="9"/>
  <c r="I21" i="9"/>
  <c r="L21" i="9"/>
  <c r="I15" i="9"/>
  <c r="L15" i="9"/>
  <c r="I11" i="9"/>
  <c r="L11" i="9"/>
  <c r="I13" i="9"/>
  <c r="L13" i="9"/>
  <c r="L25" i="9"/>
  <c r="I25" i="9"/>
  <c r="L19" i="9"/>
  <c r="I19" i="9"/>
  <c r="L7" i="9"/>
  <c r="M7" i="9" s="1"/>
  <c r="L14" i="8"/>
  <c r="I14" i="8"/>
  <c r="L22" i="9"/>
  <c r="I22" i="9"/>
  <c r="L6" i="9"/>
  <c r="I6" i="9"/>
  <c r="I12" i="9"/>
  <c r="L12" i="9"/>
  <c r="L24" i="9"/>
  <c r="I24" i="9"/>
  <c r="L8" i="9"/>
  <c r="I8" i="9"/>
  <c r="I18" i="9"/>
  <c r="L18" i="9"/>
  <c r="L14" i="9"/>
  <c r="I14" i="9"/>
  <c r="I20" i="9"/>
  <c r="L20" i="9"/>
  <c r="L10" i="9"/>
  <c r="I10" i="9"/>
  <c r="L16" i="9"/>
  <c r="I16" i="9"/>
  <c r="I15" i="8"/>
  <c r="L15" i="8"/>
  <c r="L17" i="8"/>
  <c r="I17" i="8"/>
  <c r="L9" i="8"/>
  <c r="I9" i="8"/>
  <c r="L13" i="8"/>
  <c r="I13" i="8"/>
  <c r="I12" i="8"/>
  <c r="L12" i="8"/>
  <c r="L11" i="8"/>
  <c r="I11" i="8"/>
  <c r="L16" i="8"/>
  <c r="I16" i="8"/>
  <c r="L10" i="8"/>
  <c r="M10" i="8" s="1"/>
  <c r="F8" i="8"/>
  <c r="G8" i="8" s="1"/>
  <c r="I5" i="9"/>
  <c r="L5" i="9"/>
  <c r="L8" i="8"/>
  <c r="I8" i="8"/>
  <c r="F7" i="8"/>
  <c r="G7" i="8" s="1"/>
  <c r="L26" i="9"/>
  <c r="I26" i="9"/>
  <c r="I7" i="8"/>
  <c r="L7" i="8"/>
  <c r="P6" i="8"/>
  <c r="Q6" i="8" s="1"/>
  <c r="L6" i="8" s="1"/>
  <c r="G6" i="8"/>
  <c r="M24" i="8"/>
  <c r="I5" i="8"/>
  <c r="L5" i="8"/>
  <c r="F5" i="8"/>
  <c r="G5" i="8" s="1"/>
  <c r="M17" i="9" l="1"/>
  <c r="M5" i="9"/>
  <c r="M15" i="9"/>
  <c r="M11" i="8"/>
  <c r="M11" i="9"/>
  <c r="M12" i="8"/>
  <c r="M10" i="9"/>
  <c r="M25" i="9"/>
  <c r="M15" i="8"/>
  <c r="M23" i="9"/>
  <c r="M9" i="8"/>
  <c r="M21" i="9"/>
  <c r="M13" i="9"/>
  <c r="M17" i="8"/>
  <c r="M9" i="9"/>
  <c r="M19" i="9"/>
  <c r="M14" i="8"/>
  <c r="M12" i="9"/>
  <c r="M24" i="9"/>
  <c r="M16" i="9"/>
  <c r="M18" i="9"/>
  <c r="M14" i="9"/>
  <c r="M6" i="9"/>
  <c r="M20" i="9"/>
  <c r="M8" i="9"/>
  <c r="M22" i="9"/>
  <c r="M13" i="8"/>
  <c r="M16" i="8"/>
  <c r="M8" i="8"/>
  <c r="M26" i="9"/>
  <c r="M7" i="8"/>
  <c r="I6" i="8"/>
  <c r="M6" i="8" s="1"/>
  <c r="M5" i="8"/>
  <c r="M18" i="8" l="1"/>
  <c r="M19" i="8" s="1"/>
  <c r="M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Change your name in the Home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tc={F0250F12-FBAE-4DF5-A051-F04E34B921DF}</author>
  </authors>
  <commentList>
    <comment ref="E23" authorId="0" shapeId="0" xr:uid="{F0250F12-FBAE-4DF5-A051-F04E34B9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把州簡寫放在這裏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71E4A2ED-1C47-45BB-B7E4-178F0B21E342}">
      <text>
        <r>
          <rPr>
            <sz val="9"/>
            <color indexed="81"/>
            <rFont val="JetBrains Mono"/>
            <family val="3"/>
          </rPr>
          <t>FALSE - 使用統一日期 
TRUE  - 分離日期控制</t>
        </r>
      </text>
    </comment>
    <comment ref="D9" authorId="0" shapeId="0" xr:uid="{90D0237A-49EF-4E29-819F-B6ADD248FB2D}">
      <text>
        <r>
          <rPr>
            <sz val="9"/>
            <color indexed="81"/>
            <rFont val="JetBrains Mono"/>
            <family val="3"/>
          </rPr>
          <t>語言控制
1 - 中文-台灣
2 - 英文-美國</t>
        </r>
      </text>
    </comment>
    <comment ref="D10" authorId="0" shapeId="0" xr:uid="{D34E278F-A63E-4AB8-9FAE-5C2904FE46FC}">
      <text>
        <r>
          <rPr>
            <sz val="9"/>
            <color indexed="81"/>
            <rFont val="JetBrains Mono"/>
            <family val="3"/>
          </rPr>
          <t>AMEND WHILE IMPORT UPDATE:
0 - 禁止輸入新檔案時添加新紀錄
1 - 允許輸入新檔案時添加新紀錄</t>
        </r>
      </text>
    </comment>
    <comment ref="D11" authorId="0" shapeId="0" xr:uid="{50C99DF1-861F-4482-8051-D602ECF23CA7}">
      <text>
        <r>
          <rPr>
            <sz val="9"/>
            <color indexed="81"/>
            <rFont val="JetBrains Mono"/>
            <family val="3"/>
          </rPr>
          <t>完全輸入新資料后更新：
1 - 手動更新狀態
2 - 自動更新狀態（您將會需要CSP檔案）</t>
        </r>
      </text>
    </comment>
    <comment ref="D14" authorId="0" shapeId="0" xr:uid="{7A8E5913-CE8A-4322-8F80-7895AE34895A}">
      <text>
        <r>
          <rPr>
            <sz val="9"/>
            <color indexed="81"/>
            <rFont val="JetBrains Mono"/>
            <family val="3"/>
          </rPr>
          <t>聯合更新通知狀態（控制臺上面沒有這個選項）
0 - 聯合更新從未啓用
2 - 聯合更新已經啓用，并且已經提供通知</t>
        </r>
      </text>
    </comment>
    <comment ref="D17" authorId="0" shapeId="0" xr:uid="{3D1CD875-38BF-4CD8-A4FE-1931A37AA410}">
      <text>
        <r>
          <rPr>
            <sz val="9"/>
            <color indexed="81"/>
            <rFont val="JetBrains Mono"/>
            <family val="3"/>
          </rPr>
          <t>希望每次歸檔以及啓動之後更新嗎？
F - 手動按動按鈕時才更新
T - 只要有變化就更新</t>
        </r>
      </text>
    </comment>
    <comment ref="C23" authorId="0" shapeId="0" xr:uid="{E5B467CB-76F0-4492-B635-B74086618CE9}">
      <text>
        <r>
          <rPr>
            <sz val="9"/>
            <color indexed="81"/>
            <rFont val="Tahoma"/>
            <family val="2"/>
          </rPr>
          <t>晚點把這個整合進入到聯合設定裏面</t>
        </r>
      </text>
    </comment>
    <comment ref="D23" authorId="0" shapeId="0" xr:uid="{41025155-D7C2-4088-9BCF-1B19636A06D7}">
      <text>
        <r>
          <rPr>
            <sz val="9"/>
            <color indexed="81"/>
            <rFont val="JetBrains Mono"/>
            <family val="3"/>
          </rPr>
          <t>打開自動儲存嗎？
T - 是
F - 否</t>
        </r>
      </text>
    </comment>
    <comment ref="D26" authorId="0" shapeId="0" xr:uid="{5B75A379-F48D-4885-9AF9-E1E94B9E72AD}">
      <text>
        <r>
          <rPr>
            <sz val="9"/>
            <color indexed="81"/>
            <rFont val="JetBrains Mono"/>
            <family val="3"/>
          </rPr>
          <t>D - 一般CSP
C - 一般CMS
M - 其他MISC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30D36D-BC7F-4EA4-9950-2367B1783AF5}" name="Export" type="6" refreshedVersion="8" background="1" saveData="1">
    <textPr prompt="0" codePage="437" firstRow="11" sourceFile="C:\Users\1567872625A\Downloads\Export.txt">
      <textFields>
        <textField/>
      </textFields>
    </textPr>
  </connection>
</connections>
</file>

<file path=xl/sharedStrings.xml><?xml version="1.0" encoding="utf-8"?>
<sst xmlns="http://schemas.openxmlformats.org/spreadsheetml/2006/main" count="3404" uniqueCount="1932">
  <si>
    <t>STAGE</t>
    <phoneticPr fontId="1" type="noConversion"/>
  </si>
  <si>
    <t>CYCLE</t>
    <phoneticPr fontId="1" type="noConversion"/>
  </si>
  <si>
    <t>DATE</t>
    <phoneticPr fontId="1" type="noConversion"/>
  </si>
  <si>
    <t>K5</t>
  </si>
  <si>
    <t>K3</t>
  </si>
  <si>
    <t>RID</t>
    <phoneticPr fontId="1" type="noConversion"/>
  </si>
  <si>
    <t>REQUEST</t>
    <phoneticPr fontId="1" type="noConversion"/>
  </si>
  <si>
    <t>ACTN COMMENT</t>
    <phoneticPr fontId="1" type="noConversion"/>
  </si>
  <si>
    <t>DISP</t>
    <phoneticPr fontId="1" type="noConversion"/>
  </si>
  <si>
    <t>DO.DATE</t>
    <phoneticPr fontId="1" type="noConversion"/>
  </si>
  <si>
    <t>STAGE ID</t>
    <phoneticPr fontId="1" type="noConversion"/>
  </si>
  <si>
    <t>FLAG</t>
    <phoneticPr fontId="1" type="noConversion"/>
  </si>
  <si>
    <t>REQUEST ID</t>
    <phoneticPr fontId="1" type="noConversion"/>
  </si>
  <si>
    <t>SID</t>
    <phoneticPr fontId="1" type="noConversion"/>
  </si>
  <si>
    <t>ID</t>
    <phoneticPr fontId="1" type="noConversion"/>
  </si>
  <si>
    <t>COUNT</t>
    <phoneticPr fontId="1" type="noConversion"/>
  </si>
  <si>
    <t>S9</t>
  </si>
  <si>
    <t>U2</t>
  </si>
  <si>
    <t>U6</t>
  </si>
  <si>
    <t>U8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</si>
  <si>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</si>
  <si>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</si>
  <si>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</si>
  <si>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</si>
  <si>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</si>
  <si>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</si>
  <si>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</si>
  <si>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</si>
  <si>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</si>
  <si>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</si>
  <si>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</si>
  <si>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</si>
  <si>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</si>
  <si>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</si>
  <si>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</si>
  <si>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</si>
  <si>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</si>
  <si>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</si>
  <si>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</si>
  <si>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</si>
  <si>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</si>
  <si>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</si>
  <si>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</si>
  <si>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</si>
  <si>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</si>
  <si>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</si>
  <si>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</si>
  <si>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</si>
  <si>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</si>
  <si>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</si>
  <si>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</si>
  <si>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</si>
  <si>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</si>
  <si>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</si>
  <si>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</si>
  <si>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</si>
  <si>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</si>
  <si>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</si>
  <si>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</si>
  <si>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</si>
  <si>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</si>
  <si>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</si>
  <si>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</si>
  <si>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</si>
  <si>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</si>
  <si>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</si>
  <si>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</si>
  <si>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</si>
  <si>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</si>
  <si>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</si>
  <si>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</si>
  <si>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</si>
  <si>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</si>
  <si>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</si>
  <si>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</si>
  <si>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</si>
  <si>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</si>
  <si>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</si>
  <si>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</si>
  <si>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</si>
  <si>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</si>
  <si>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</si>
  <si>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</si>
  <si>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</si>
  <si>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</si>
  <si>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</si>
  <si>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</si>
  <si>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</si>
  <si>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</si>
  <si>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</si>
  <si>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</si>
  <si>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</si>
  <si>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</si>
  <si>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</si>
  <si>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</si>
  <si>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</si>
  <si>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</si>
  <si>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</si>
  <si>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</si>
  <si>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</si>
  <si>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</si>
  <si>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</si>
  <si>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</si>
  <si>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</si>
  <si>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</si>
  <si>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</si>
  <si>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</si>
  <si>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</si>
  <si>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</si>
  <si>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</si>
  <si>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K1</t>
    <phoneticPr fontId="1" type="noConversion"/>
  </si>
  <si>
    <t>K2</t>
  </si>
  <si>
    <t>K4</t>
  </si>
  <si>
    <t>K6</t>
  </si>
  <si>
    <t>K7</t>
  </si>
  <si>
    <t>K8</t>
  </si>
  <si>
    <t>K9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</si>
  <si>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</si>
  <si>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</si>
  <si>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</si>
  <si>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</si>
  <si>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</si>
  <si>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</si>
  <si>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</si>
  <si>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</si>
  <si>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</si>
  <si>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</si>
  <si>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</si>
  <si>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</si>
  <si>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</si>
  <si>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</si>
  <si>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</si>
  <si>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</si>
  <si>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</si>
  <si>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</si>
  <si>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</si>
  <si>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</si>
  <si>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</si>
  <si>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</si>
  <si>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</si>
  <si>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</si>
  <si>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</si>
  <si>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</si>
  <si>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</si>
  <si>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</si>
  <si>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</si>
  <si>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</si>
  <si>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</si>
  <si>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</si>
  <si>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</si>
  <si>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</si>
  <si>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</si>
  <si>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</si>
  <si>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</si>
  <si>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</si>
  <si>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</si>
  <si>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</si>
  <si>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</si>
  <si>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</si>
  <si>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</si>
  <si>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</si>
  <si>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</si>
  <si>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</si>
  <si>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</si>
  <si>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</si>
  <si>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</si>
  <si>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</si>
  <si>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</si>
  <si>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</si>
  <si>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</si>
  <si>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</si>
  <si>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</si>
  <si>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</si>
  <si>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</si>
  <si>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</si>
  <si>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</si>
  <si>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</si>
  <si>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</si>
  <si>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</si>
  <si>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</si>
  <si>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</si>
  <si>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</si>
  <si>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</si>
  <si>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</si>
  <si>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</si>
  <si>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</si>
  <si>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</si>
  <si>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</si>
  <si>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</si>
  <si>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</si>
  <si>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</si>
  <si>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</si>
  <si>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</si>
  <si>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</si>
  <si>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</si>
  <si>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</si>
  <si>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</si>
  <si>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U1</t>
    <phoneticPr fontId="1" type="noConversion"/>
  </si>
  <si>
    <t>U3</t>
  </si>
  <si>
    <t>U4</t>
  </si>
  <si>
    <t>U5</t>
  </si>
  <si>
    <t>U7</t>
  </si>
  <si>
    <t>U9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</si>
  <si>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</si>
  <si>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</si>
  <si>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</si>
  <si>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</si>
  <si>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</si>
  <si>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</si>
  <si>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</si>
  <si>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</si>
  <si>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</si>
  <si>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</si>
  <si>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</si>
  <si>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</si>
  <si>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</si>
  <si>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</si>
  <si>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</si>
  <si>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</si>
  <si>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</si>
  <si>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</si>
  <si>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</si>
  <si>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</si>
  <si>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</si>
  <si>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</si>
  <si>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</si>
  <si>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</si>
  <si>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</si>
  <si>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</si>
  <si>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</si>
  <si>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</si>
  <si>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</si>
  <si>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</si>
  <si>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</si>
  <si>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</si>
  <si>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</si>
  <si>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</si>
  <si>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</si>
  <si>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</si>
  <si>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CYCLES</t>
    <phoneticPr fontId="1" type="noConversion"/>
  </si>
  <si>
    <t>DBT 債務計量徵收</t>
    <phoneticPr fontId="1" type="noConversion"/>
  </si>
  <si>
    <t>工作請求</t>
  </si>
  <si>
    <t>等待回復</t>
  </si>
  <si>
    <t>製作完成</t>
  </si>
  <si>
    <t>已經生效</t>
  </si>
  <si>
    <t>存檔記錄</t>
  </si>
  <si>
    <t xml:space="preserve"> MILITARY PAY ORDER</t>
  </si>
  <si>
    <t>MILITARY PAY ORDER NO.</t>
  </si>
  <si>
    <t>ORGANIZATION AND STATION</t>
  </si>
  <si>
    <t>DATE (YYYYMMDD)</t>
  </si>
  <si>
    <t>19 CPTS/FMF, LITTLE ROCK AFB, AR 72099</t>
  </si>
  <si>
    <t>TO DISBURSING OFFICER: YOU ARE HEREBY AUTHORIZED TO OPEN, ADJUST OR CLOSE, AS INDICATED, THE PAY RECORDS OF THE INDIVIDUALS LISTED BELOW</t>
  </si>
  <si>
    <t>PERSONAL IDENTIFIER/DoDID</t>
  </si>
  <si>
    <t>LAST NAME - FIRST NAME - MIDDLE INITIAL</t>
  </si>
  <si>
    <t>REASON FOR CHANGE</t>
  </si>
  <si>
    <t>YEAR</t>
  </si>
  <si>
    <t>From</t>
  </si>
  <si>
    <t>To</t>
  </si>
  <si>
    <t>TYPED NAME AND GRADE OF CERTIFYING OFFICER</t>
  </si>
  <si>
    <t>SIGNATURE OF CERTIFYING OFFICER</t>
  </si>
  <si>
    <t>---------1---------2---------3---------4---------5---------6---------7---------8</t>
    <phoneticPr fontId="1" type="noConversion"/>
  </si>
  <si>
    <t>DD FORM 114, DEC 2017</t>
    <phoneticPr fontId="1" type="noConversion"/>
  </si>
  <si>
    <t>PREVIOUS EDITION IS OBSLETE</t>
    <phoneticPr fontId="1" type="noConversion"/>
  </si>
  <si>
    <t>PAGE 1 OF 1</t>
    <phoneticPr fontId="1" type="noConversion"/>
  </si>
  <si>
    <t>AAA00AAAA</t>
    <phoneticPr fontId="1" type="noConversion"/>
  </si>
  <si>
    <t>ADSN</t>
    <phoneticPr fontId="1" type="noConversion"/>
  </si>
  <si>
    <t>BASE FSO</t>
    <phoneticPr fontId="1" type="noConversion"/>
  </si>
  <si>
    <t>AFFSC, Ellsworth AFB, SD</t>
  </si>
  <si>
    <t>343 WG, EIELSON AFB, AK 99702</t>
  </si>
  <si>
    <t>51 WG, KUNSAN AB, APO AP 96278</t>
  </si>
  <si>
    <t>432 FW, MISAWA AB, APO AP 96319</t>
  </si>
  <si>
    <t>7241 ABG, IZMIR AB, APO AE 09821</t>
  </si>
  <si>
    <t>18 WG, KADENA AB, APO AP 96368</t>
  </si>
  <si>
    <t>52 FW/FMFP, SPANGDAHLEM, APO AE 09126</t>
  </si>
  <si>
    <t>501 CSW/FM, UNIT 5555 BOX 9, APO AE 09470 - ALCONBURY</t>
  </si>
  <si>
    <t>48 CPTS/FMFPM, LAKENHEATH AB, APO AE 09464</t>
  </si>
  <si>
    <t>89 AW/FMFP, ANDREWS AFB, MD 20331</t>
  </si>
  <si>
    <t>470 ABF/FMFP, GEILENKIRCHEN AB, APO AE 09104</t>
  </si>
  <si>
    <t>DET 1, 786 FSS,UNIT 30400, ATTN:  FSO, APO AE 09131 - STUTTGART</t>
  </si>
  <si>
    <t>86 CPTS/FMFP, RAMSTEIN, APO AE 09094-0006</t>
  </si>
  <si>
    <t>100 CPTS/FMFP, MILDENHALL, APO AE 09459-0006</t>
  </si>
  <si>
    <t>31 CPTS/FMFPM, AVIANO, APO AE 09601-0006</t>
  </si>
  <si>
    <t>39 CPTF/FMFP, INCIRLIK AFB, APO AE 09824</t>
  </si>
  <si>
    <t>51 WG, OSAN AFB, APO 92678</t>
  </si>
  <si>
    <t>55 WG/FMFP, OFFUTT AFB, NE 681113-5000</t>
  </si>
  <si>
    <t>97 CPTS/FMFP, ALTUS AFB, OK 73523-5000</t>
  </si>
  <si>
    <t>28 BW/FMFP, ELLSWORTH AFB, SD 57706-5000</t>
  </si>
  <si>
    <t>319 CPTS/FMFP, GRAND FORKS AFB, NE 58205</t>
  </si>
  <si>
    <t>509 CPTS, WHITEMAN AFB, MO 65305</t>
  </si>
  <si>
    <t>22 CPTS/FMFP, MCCONNELL AFB, KS 67221</t>
  </si>
  <si>
    <t>375 AW, SCOTT AFB, IL 62225</t>
  </si>
  <si>
    <t>71 CPTS/FMFPM, VANCE AFB, OK 73705</t>
  </si>
  <si>
    <t>21 SPW/FMFP, PETERSON AFB, CO 80914</t>
  </si>
  <si>
    <t>USAFA/FMFPM, USAF ACADEMY, CO 80840</t>
  </si>
  <si>
    <t>5 BW/FMFP, MINOT AFB, ND 58705</t>
  </si>
  <si>
    <t>OC ALC, TINKER AFB, OK 73145</t>
  </si>
  <si>
    <t>460 CPTF/FMFD, BUCKLEYAFB, CO 80011</t>
  </si>
  <si>
    <t>50 CPTF, SCHRIEVER AFB, CO 80912</t>
  </si>
  <si>
    <t>62 CPTS/FMFPM, MCCHORD AFB, WA 98438</t>
  </si>
  <si>
    <t>341 CPTS/FMFP, MALSTROM AFB, MT 59402</t>
  </si>
  <si>
    <t>366 WG/FMFP, MT, HOME AFB, ID 83648</t>
  </si>
  <si>
    <t>92 CPTS/FMFP, FAIRCHILD AFB, WA 99011</t>
  </si>
  <si>
    <t>9 WG/FMFP, BEALE AFB, CA 95903</t>
  </si>
  <si>
    <t>90 MW/FMFP, F.E. WARREN AFB, WY 82005</t>
  </si>
  <si>
    <t>60 AW, TRAVIS AFB, CA 94535</t>
  </si>
  <si>
    <t>99 CPTS/FMFP, NELLIS AFB, NV 89191</t>
  </si>
  <si>
    <t>CREECH AFB NV 89018</t>
  </si>
  <si>
    <t>AFFTC/FMFPM, EDWARDS AFB, CA 93524</t>
  </si>
  <si>
    <t>30 SPW/FMFP, VANDENBERG AFB, CA 93437</t>
  </si>
  <si>
    <t>OO-ALC, HILL AFB, UT 84056</t>
  </si>
  <si>
    <t>SMC, LOS ANGELES AFBS, CA 90009</t>
  </si>
  <si>
    <t>2 CPTS/FMFP, BARKSDALE AFB, LA 71110-5000</t>
  </si>
  <si>
    <t>14 CPTS/FMFP, COLUMBUS AFB, MS 39701-1101</t>
  </si>
  <si>
    <t>347 CPTS/FMFP, MOODY AFB, GA 31699</t>
  </si>
  <si>
    <t>42ND CPTS/FMFP, MAXWELL AFB, AL 36112-6335</t>
  </si>
  <si>
    <t>AEDC/FMFPM, ARNOLD AS, TN 37389</t>
  </si>
  <si>
    <t>20 FW/FMFPM, SHAW AFB, SC 29152</t>
  </si>
  <si>
    <t>81 CPTS/FMFPS, KEESLER AFB, MS 39534-2555</t>
  </si>
  <si>
    <t>1 CPTS/FMFP, LANGLEY AFB, VA 23665</t>
  </si>
  <si>
    <t>AFDTC/FMFPM, EGLIN AFB, FL 32403</t>
  </si>
  <si>
    <t>AFI, KKEFLAVIK, APO AE 09725</t>
  </si>
  <si>
    <t>65 CPTF, LAJES FIELD, AE 09720</t>
  </si>
  <si>
    <t>USAFCENT/FM Shaw AFB 29152</t>
  </si>
  <si>
    <t>HQ AFOATS, MAXWELL AFB, AL</t>
  </si>
  <si>
    <t>437 AW/FMFP, CHARLESTON AFB, SC 29404-5000</t>
  </si>
  <si>
    <t>ASC/FMFPM, WRIGHT-PATTERSON AFB, OH 45433</t>
  </si>
  <si>
    <t>23 CPTS/FMFPM, POPE AFB, NC 28308</t>
  </si>
  <si>
    <t>436 CPTS, DOVER AFB, DE 19902</t>
  </si>
  <si>
    <t>305 AMW/FMFS, MCGUIRE AFB, NJ 08641</t>
  </si>
  <si>
    <t>ESC/FMFPM, HANSCOM AFB, MA 01731</t>
  </si>
  <si>
    <t>4 WG/FMFP, SEYMOUR-JOHNSON AFB, NC 27531</t>
  </si>
  <si>
    <t>WR-ALC, ROBINS AFB, GA 31098</t>
  </si>
  <si>
    <t>ROME LABORATORY, GRIFFISS AFB, NY 13441</t>
  </si>
  <si>
    <t>45 SW/FMFS, PATRICK AFB, FL 32925</t>
  </si>
  <si>
    <t>1 SOCPTS, HURLBURT FLD, FL 32544</t>
  </si>
  <si>
    <t>325 CPTS/FMFP, TYNDALL AFB, FL 32403-5535</t>
  </si>
  <si>
    <t>6 CPTS/FMF, MACDILL AFB FL 33621</t>
  </si>
  <si>
    <t>FT BRAGG</t>
  </si>
  <si>
    <t>AIR FORCE SECURITY FORCES CENTER</t>
  </si>
  <si>
    <t>LACKLAND  TECH SCHOOL, LACKLAND AFB TX</t>
  </si>
  <si>
    <t>JOINT BASE SAN ANTONIO (includes Lackland, Randolph, Ft Sam Houston)</t>
  </si>
  <si>
    <t>82 CPTS//FMFP, SHEPPARD AFB, TX 76311</t>
  </si>
  <si>
    <t>47 FTW/FMFP, LAUGHLIN AFB, TX 78843-5241</t>
  </si>
  <si>
    <t>17 CPTS/FMFP, GOODFELLOW AFB, TX76908-4418</t>
  </si>
  <si>
    <t>7 CPTS, DYESS AFB, TX 79607</t>
  </si>
  <si>
    <t>355 CPTS/FMFP, DAVIS-MONTHAN AFB, AZ 85707</t>
  </si>
  <si>
    <t>FT MEADE</t>
  </si>
  <si>
    <t>HQ 11WG/FMFP-B, BOLLING AFB,</t>
  </si>
  <si>
    <t>27 FW/FMFP, CANNON AFB, NM 88103</t>
  </si>
  <si>
    <t>49 FW, HOLLOMAN AFB, NM 88330</t>
  </si>
  <si>
    <t>58 CPTS, LUKE AFB, AZ 85309</t>
  </si>
  <si>
    <t>377 ABW/FMFPM, KIRTLAND AFB,NM 87117</t>
  </si>
  <si>
    <t>15 ABW/FMF, HICKAM AFB, HI 96853</t>
  </si>
  <si>
    <t>36 ABW/FMF, ANDERSON AFB, APO AP 96543</t>
  </si>
  <si>
    <t>3 WG/FM, ELMENDORF AFB, AK 99506</t>
  </si>
  <si>
    <t>YOKOTA AB JAPAN</t>
  </si>
  <si>
    <t>HQ AIR FORCEPERSONNEL CENTER, RANDOLPH AFB, TX  78150</t>
  </si>
  <si>
    <t>CADETS – UNITED STATES AIR FORCE ACADEMY, CO</t>
  </si>
  <si>
    <t>BASIC MILITARY TRAINING</t>
  </si>
  <si>
    <t>RJ | A1</t>
    <phoneticPr fontId="1" type="noConversion"/>
  </si>
  <si>
    <t>19 CPTS/FMF, LITTLE ROCK AFB, AR 72099</t>
    <phoneticPr fontId="1" type="noConversion"/>
  </si>
  <si>
    <t>DERIVED LOCAL COPY FOR COMPUTATION</t>
  </si>
  <si>
    <t>DFAS-DE FORM 0-110, NOV 94</t>
  </si>
  <si>
    <t xml:space="preserve"> </t>
  </si>
  <si>
    <t>TECHNICIAN'S NAME AND DATE</t>
  </si>
  <si>
    <t>NET AMOUNT DUE CLAIMANT OR U.S.</t>
  </si>
  <si>
    <t>TOTAL DEDUCTIONS</t>
  </si>
  <si>
    <t xml:space="preserve">STATE TAX </t>
  </si>
  <si>
    <t>1.45% OF</t>
  </si>
  <si>
    <t xml:space="preserve">MEDICARE </t>
  </si>
  <si>
    <t>6.2% OF</t>
  </si>
  <si>
    <t>FICA TAX</t>
  </si>
  <si>
    <t>S/00</t>
  </si>
  <si>
    <t xml:space="preserve">WITHHOLDING TAX  </t>
  </si>
  <si>
    <t xml:space="preserve">LESS DEDUCTIONS: </t>
  </si>
  <si>
    <t>AMOUNT DUE CLAIMANT OR AMOUNT DUE U.S.</t>
  </si>
  <si>
    <t>AMOUNT DUE FROM PAGE 2</t>
  </si>
  <si>
    <t>-</t>
  </si>
  <si>
    <t>DUE U.S.</t>
  </si>
  <si>
    <t>DUE CLAIMANT</t>
  </si>
  <si>
    <t>AMOUNT</t>
  </si>
  <si>
    <t>RATE</t>
  </si>
  <si>
    <t>YEARS</t>
  </si>
  <si>
    <t>DAYS</t>
  </si>
  <si>
    <t xml:space="preserve">MOS </t>
  </si>
  <si>
    <t>TYPE</t>
  </si>
  <si>
    <t>ITEM</t>
  </si>
  <si>
    <t>DIFFERENCE</t>
  </si>
  <si>
    <t>DUE</t>
  </si>
  <si>
    <t>GRADE &amp;</t>
  </si>
  <si>
    <t>PAID</t>
  </si>
  <si>
    <t>PERIOD</t>
  </si>
  <si>
    <t>CORRECTED RECORDS COMPUTATION</t>
  </si>
  <si>
    <t>SERIAL NUMBER/SSN</t>
  </si>
  <si>
    <t>NAME</t>
  </si>
  <si>
    <t>OK</t>
  </si>
  <si>
    <t>DATA</t>
  </si>
  <si>
    <t>SENSEI UI CONFIG</t>
  </si>
  <si>
    <t>USER AGREEMENT</t>
  </si>
  <si>
    <t>DEBUG UNLOCKED</t>
  </si>
  <si>
    <t>VERSION.CONSOLE</t>
  </si>
  <si>
    <t>VERSION.CONSOLE.LOG</t>
  </si>
  <si>
    <t>VERSION.BASIC</t>
  </si>
  <si>
    <t>VERSION.TYPE</t>
  </si>
  <si>
    <t>RELEASE</t>
  </si>
  <si>
    <t>MEL 飯卡費用撤銷</t>
  </si>
  <si>
    <t>VERSION.PATCHING</t>
  </si>
  <si>
    <t>SENSEI LINK</t>
  </si>
  <si>
    <t>R2R ADDRESS</t>
  </si>
  <si>
    <t>R2R TRIMMING</t>
  </si>
  <si>
    <t>LINK VERSION</t>
  </si>
  <si>
    <t>114 ADDRESS</t>
  </si>
  <si>
    <t>114 TRIMMING</t>
  </si>
  <si>
    <t>LINK RELEASE TYPE</t>
  </si>
  <si>
    <t>MI</t>
  </si>
  <si>
    <t>R2R RAW NAME</t>
  </si>
  <si>
    <t>114 RAW NAME</t>
  </si>
  <si>
    <t>TX</t>
  </si>
  <si>
    <t>MS</t>
  </si>
  <si>
    <t>AR</t>
  </si>
  <si>
    <t>NY</t>
  </si>
  <si>
    <t>CO</t>
  </si>
  <si>
    <t>CA</t>
  </si>
  <si>
    <t>TAX RATE</t>
  </si>
  <si>
    <t>AL</t>
  </si>
  <si>
    <t>AK</t>
  </si>
  <si>
    <t>AZ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</si>
  <si>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</si>
  <si>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</si>
  <si>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</si>
  <si>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</si>
  <si>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</si>
  <si>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</si>
  <si>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</si>
  <si>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</si>
  <si>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</si>
  <si>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</si>
  <si>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</si>
  <si>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</si>
  <si>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</si>
  <si>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</si>
  <si>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</si>
  <si>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</si>
  <si>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</si>
  <si>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</si>
  <si>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</si>
  <si>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</si>
  <si>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</si>
  <si>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</si>
  <si>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</si>
  <si>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</si>
  <si>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</si>
  <si>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</si>
  <si>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</si>
  <si>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OR</t>
  </si>
  <si>
    <t>PA</t>
  </si>
  <si>
    <t>PR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</si>
  <si>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</si>
  <si>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</si>
  <si>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</si>
  <si>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</si>
  <si>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</si>
  <si>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</si>
  <si>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</si>
  <si>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</si>
  <si>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</si>
  <si>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</si>
  <si>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</si>
  <si>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MP</t>
  </si>
  <si>
    <t>STATE</t>
  </si>
  <si>
    <t>DRIVER VERSION</t>
  </si>
  <si>
    <t>DRIVER VERSION TYPE</t>
  </si>
  <si>
    <t>SENSEI FORM DISTILL</t>
  </si>
  <si>
    <t>DRIVER VERSION FULL</t>
  </si>
  <si>
    <t>TYPES</t>
  </si>
  <si>
    <t>Work REQ</t>
  </si>
  <si>
    <t>Waiting</t>
  </si>
  <si>
    <t>Coded</t>
  </si>
  <si>
    <t>Effective</t>
  </si>
  <si>
    <t>Archive</t>
  </si>
  <si>
    <t>BAH UPDATE/MODIFY</t>
  </si>
  <si>
    <t>BAH 住房補貼修正</t>
  </si>
  <si>
    <t>TLE 臨時居所補貼</t>
  </si>
  <si>
    <t>FSA 家庭分離補貼</t>
  </si>
  <si>
    <t>PCS 基地變更處理</t>
  </si>
  <si>
    <t>TAX 稅務住址更新</t>
  </si>
  <si>
    <t>CLO 特殊著裝補貼</t>
  </si>
  <si>
    <t>UNK 備用</t>
  </si>
  <si>
    <t>PYT 變更支付方式</t>
  </si>
  <si>
    <t>LES 工資記錄請求</t>
  </si>
  <si>
    <t>PAY 特殊津貼修正</t>
  </si>
  <si>
    <t>LEV 休假記錄修正</t>
  </si>
  <si>
    <t>TLE REQUEST</t>
  </si>
  <si>
    <t>FSA APPLICATION</t>
  </si>
  <si>
    <t>PCS OUT BOUND</t>
  </si>
  <si>
    <t>TAX SITW UPDATE</t>
  </si>
  <si>
    <t>CLO ALLOWANCES</t>
  </si>
  <si>
    <t>UNK RESERVED</t>
  </si>
  <si>
    <t>DBT OPEN DEBT</t>
  </si>
  <si>
    <t>PYT PAY METHOD</t>
  </si>
  <si>
    <t>LES REQUEST</t>
  </si>
  <si>
    <t>PAY MISC REQUEST</t>
  </si>
  <si>
    <t>LEV LEAVE REPAIR</t>
  </si>
  <si>
    <t>MEL MEAL DEDUCTION</t>
  </si>
  <si>
    <t>SENSEI.LOCALE</t>
  </si>
  <si>
    <t>REQUEST</t>
  </si>
  <si>
    <t>SENSEI.DATA.MIGRATE.ENABLE_UPDATE</t>
  </si>
  <si>
    <t>COUNTRIES</t>
  </si>
  <si>
    <t>CZ</t>
  </si>
  <si>
    <t>HDP</t>
  </si>
  <si>
    <t>CD</t>
  </si>
  <si>
    <t>CG</t>
  </si>
  <si>
    <t>DG</t>
  </si>
  <si>
    <t>CW</t>
  </si>
  <si>
    <t>SS</t>
  </si>
  <si>
    <t>GI</t>
  </si>
  <si>
    <t>PW</t>
  </si>
  <si>
    <t>XK</t>
  </si>
  <si>
    <t>XX</t>
  </si>
  <si>
    <t>X1</t>
  </si>
  <si>
    <t>CL</t>
  </si>
  <si>
    <t>RS</t>
  </si>
  <si>
    <t>XC</t>
  </si>
  <si>
    <t>ER</t>
  </si>
  <si>
    <t>SV</t>
  </si>
  <si>
    <t>LU</t>
  </si>
  <si>
    <t>A1</t>
  </si>
  <si>
    <t>XZ</t>
  </si>
  <si>
    <t>TL</t>
  </si>
  <si>
    <t>CI</t>
  </si>
  <si>
    <t>KP</t>
  </si>
  <si>
    <t>AD</t>
  </si>
  <si>
    <t>AE</t>
  </si>
  <si>
    <t>AF</t>
  </si>
  <si>
    <t>AG</t>
  </si>
  <si>
    <t>AM</t>
  </si>
  <si>
    <t>AN</t>
  </si>
  <si>
    <t>AO</t>
  </si>
  <si>
    <t>AQ</t>
  </si>
  <si>
    <t>BA</t>
  </si>
  <si>
    <t>BD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</si>
  <si>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</si>
  <si>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</si>
  <si>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</si>
  <si>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</si>
  <si>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</si>
  <si>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</si>
  <si>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</si>
  <si>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</si>
  <si>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</si>
  <si>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</si>
  <si>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</si>
  <si>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CC</t>
  </si>
  <si>
    <t>CF</t>
  </si>
  <si>
    <t>CK</t>
  </si>
  <si>
    <t>CM</t>
  </si>
  <si>
    <t>CU</t>
  </si>
  <si>
    <t>CV</t>
  </si>
  <si>
    <t>CY</t>
  </si>
  <si>
    <t>DJ</t>
  </si>
  <si>
    <t>DK</t>
  </si>
  <si>
    <t>DM</t>
  </si>
  <si>
    <t>DZ</t>
  </si>
  <si>
    <t>EE</t>
  </si>
  <si>
    <t>EH</t>
  </si>
  <si>
    <t>ES</t>
  </si>
  <si>
    <t>ET</t>
  </si>
  <si>
    <t>FK</t>
  </si>
  <si>
    <t>FO</t>
  </si>
  <si>
    <t>GD</t>
  </si>
  <si>
    <t>GE</t>
  </si>
  <si>
    <t>GF</t>
  </si>
  <si>
    <t>GH</t>
  </si>
  <si>
    <t>GL</t>
  </si>
  <si>
    <t>GM</t>
  </si>
  <si>
    <t>GN</t>
  </si>
  <si>
    <t>GQ</t>
  </si>
  <si>
    <t>GT</t>
  </si>
  <si>
    <t>GW</t>
  </si>
  <si>
    <t>GY</t>
  </si>
  <si>
    <t>HR</t>
  </si>
  <si>
    <t>IQ</t>
  </si>
  <si>
    <t>IR</t>
  </si>
  <si>
    <t>IS</t>
  </si>
  <si>
    <t>JE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</si>
  <si>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</si>
  <si>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</si>
  <si>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</si>
  <si>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</si>
  <si>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</si>
  <si>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</si>
  <si>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</si>
  <si>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</si>
  <si>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</si>
  <si>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</si>
  <si>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</si>
  <si>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</si>
  <si>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</si>
  <si>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</si>
  <si>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LV</t>
  </si>
  <si>
    <t>LY</t>
  </si>
  <si>
    <t>MC</t>
  </si>
  <si>
    <t>MG</t>
  </si>
  <si>
    <t>MK</t>
  </si>
  <si>
    <t>ML</t>
  </si>
  <si>
    <t>MM</t>
  </si>
  <si>
    <t>MR</t>
  </si>
  <si>
    <t>MU</t>
  </si>
  <si>
    <t>MV</t>
  </si>
  <si>
    <t>MW</t>
  </si>
  <si>
    <t>MX</t>
  </si>
  <si>
    <t>MY</t>
  </si>
  <si>
    <t>MZ</t>
  </si>
  <si>
    <t>NA</t>
  </si>
  <si>
    <t>NG</t>
  </si>
  <si>
    <t>NI</t>
  </si>
  <si>
    <t>NO</t>
  </si>
  <si>
    <t>NP</t>
  </si>
  <si>
    <t>NR</t>
  </si>
  <si>
    <t>NU</t>
  </si>
  <si>
    <t>OM</t>
  </si>
  <si>
    <t>PE</t>
  </si>
  <si>
    <t>PF</t>
  </si>
  <si>
    <t>PL</t>
  </si>
  <si>
    <t>PT</t>
  </si>
  <si>
    <t>PY</t>
  </si>
  <si>
    <t>QA</t>
  </si>
  <si>
    <t>RE</t>
  </si>
  <si>
    <t>RO</t>
  </si>
  <si>
    <t>SA</t>
  </si>
  <si>
    <t>SB</t>
  </si>
  <si>
    <t>SE</t>
  </si>
  <si>
    <t>SH</t>
  </si>
  <si>
    <t>SI</t>
  </si>
  <si>
    <t>SK</t>
  </si>
  <si>
    <t>SL</t>
  </si>
  <si>
    <t>SM</t>
  </si>
  <si>
    <t>SN</t>
  </si>
  <si>
    <t>SO</t>
  </si>
  <si>
    <t>SR</t>
  </si>
  <si>
    <t>SY</t>
  </si>
  <si>
    <t>SZ</t>
  </si>
  <si>
    <t>TC</t>
  </si>
  <si>
    <t>TD</t>
  </si>
  <si>
    <t>TG</t>
  </si>
  <si>
    <t>TM</t>
  </si>
  <si>
    <t>TO</t>
  </si>
  <si>
    <t>TV</t>
  </si>
  <si>
    <t>TW</t>
  </si>
  <si>
    <t>TZ</t>
  </si>
  <si>
    <t>UA</t>
  </si>
  <si>
    <t>UG</t>
  </si>
  <si>
    <t>UZ</t>
  </si>
  <si>
    <t>VC</t>
  </si>
  <si>
    <t>VN</t>
  </si>
  <si>
    <t>VU</t>
  </si>
  <si>
    <t>WF</t>
  </si>
  <si>
    <t>WS</t>
  </si>
  <si>
    <t>YE</t>
  </si>
  <si>
    <t>ZM</t>
  </si>
  <si>
    <t>ZW</t>
  </si>
  <si>
    <t>AS</t>
  </si>
  <si>
    <t>CN</t>
  </si>
  <si>
    <t>FM</t>
  </si>
  <si>
    <t>GU</t>
  </si>
  <si>
    <t>RU</t>
  </si>
  <si>
    <t>RW</t>
  </si>
  <si>
    <t>TJ</t>
  </si>
  <si>
    <t>VI</t>
  </si>
  <si>
    <t>AI</t>
  </si>
  <si>
    <t>AT</t>
  </si>
  <si>
    <t>AU</t>
  </si>
  <si>
    <t>AW</t>
  </si>
  <si>
    <t>BB</t>
  </si>
  <si>
    <t>BE</t>
  </si>
  <si>
    <t>BH</t>
  </si>
  <si>
    <t>BM</t>
  </si>
  <si>
    <t>BV</t>
  </si>
  <si>
    <t>BZ</t>
  </si>
  <si>
    <t>CH</t>
  </si>
  <si>
    <t>CR</t>
  </si>
  <si>
    <t>CX</t>
  </si>
  <si>
    <t>DO</t>
  </si>
  <si>
    <t>EC</t>
  </si>
  <si>
    <t>EG</t>
  </si>
  <si>
    <t>FI</t>
  </si>
  <si>
    <t>FJ</t>
  </si>
  <si>
    <t>FR</t>
  </si>
  <si>
    <t>GB</t>
  </si>
  <si>
    <t>GG</t>
  </si>
  <si>
    <t>GP</t>
  </si>
  <si>
    <t>GR</t>
  </si>
  <si>
    <t>GS</t>
  </si>
  <si>
    <t>HK</t>
  </si>
  <si>
    <t>HM</t>
  </si>
  <si>
    <t>HN</t>
  </si>
  <si>
    <t>HT</t>
  </si>
  <si>
    <t>HU</t>
  </si>
  <si>
    <t>IE</t>
  </si>
  <si>
    <t>IM</t>
  </si>
  <si>
    <t>IO</t>
  </si>
  <si>
    <t>IT</t>
  </si>
  <si>
    <t>JM</t>
  </si>
  <si>
    <t>JO</t>
  </si>
  <si>
    <t>JP</t>
  </si>
  <si>
    <t>KE</t>
  </si>
  <si>
    <t>KR</t>
  </si>
  <si>
    <t>MH</t>
  </si>
  <si>
    <t>MQ</t>
  </si>
  <si>
    <t>NF</t>
  </si>
  <si>
    <t>NL</t>
  </si>
  <si>
    <t>NZ</t>
  </si>
  <si>
    <t>PG</t>
  </si>
  <si>
    <t>PH</t>
  </si>
  <si>
    <t>PK</t>
  </si>
  <si>
    <t>PM</t>
  </si>
  <si>
    <t>PN</t>
  </si>
  <si>
    <t>PS</t>
  </si>
  <si>
    <t>SG</t>
  </si>
  <si>
    <t>SJ</t>
  </si>
  <si>
    <t>ST</t>
  </si>
  <si>
    <t>TF</t>
  </si>
  <si>
    <t>TH</t>
  </si>
  <si>
    <t>TK</t>
  </si>
  <si>
    <t>TR</t>
  </si>
  <si>
    <t>TT</t>
  </si>
  <si>
    <t>UM</t>
  </si>
  <si>
    <t>US</t>
  </si>
  <si>
    <t>UY</t>
  </si>
  <si>
    <t>VE</t>
  </si>
  <si>
    <t>VG</t>
  </si>
  <si>
    <t>YT</t>
  </si>
  <si>
    <t>ZA</t>
  </si>
  <si>
    <t>HFP</t>
  </si>
  <si>
    <t>CENTRAL SULAWESI,INDONESIA</t>
  </si>
  <si>
    <t>F</t>
  </si>
  <si>
    <t>T</t>
  </si>
  <si>
    <t>PAPUA,INDONESIA</t>
  </si>
  <si>
    <t>NORTHERN MARIANA ISLANDS</t>
  </si>
  <si>
    <t>ISLAND OF MINDANAO, PHILIPPINES</t>
  </si>
  <si>
    <t>SULU ARCHIPELAGO, PHILIPPINES</t>
  </si>
  <si>
    <t>NORTH REGION CAMEROON</t>
  </si>
  <si>
    <t>FAR NORTH REGION CAMEROON</t>
  </si>
  <si>
    <t>EGYPT SINAI PENINSULA</t>
  </si>
  <si>
    <t>TURKEY</t>
  </si>
  <si>
    <t>DEMOCRATIC REPUBLIC OF THE CONGO</t>
  </si>
  <si>
    <t>REPUBLIC OF THE CONGO</t>
  </si>
  <si>
    <t>DIEGO GARCIA</t>
  </si>
  <si>
    <t>CURACAO</t>
  </si>
  <si>
    <t>SOUTH SUDAN</t>
  </si>
  <si>
    <t>GIBRALTAR</t>
  </si>
  <si>
    <t>PALAU</t>
  </si>
  <si>
    <t>KOSOVO</t>
  </si>
  <si>
    <t>OTHER</t>
  </si>
  <si>
    <t>CHILE</t>
  </si>
  <si>
    <t>SOMALIA BASIN (WATERS AROUND SOMALIA)</t>
  </si>
  <si>
    <t>JFT-GUANTANAMO-BAY DETENTION FACILITIES</t>
  </si>
  <si>
    <t>MONTENEGRO</t>
  </si>
  <si>
    <t>SERBIA</t>
  </si>
  <si>
    <t>E CARIBBEAN DOLLAR</t>
  </si>
  <si>
    <t>MEDITERRANEAN SEA (SEA AREA ONLY)</t>
  </si>
  <si>
    <t>ERITRIA</t>
  </si>
  <si>
    <t>EL SALVADOR</t>
  </si>
  <si>
    <t>LUXEMBOURG</t>
  </si>
  <si>
    <t>US PENTAGON/WRLD TRADE CENTER</t>
  </si>
  <si>
    <t>EURO</t>
  </si>
  <si>
    <t>EAST TIMOR</t>
  </si>
  <si>
    <t>ADRIATIC SEA</t>
  </si>
  <si>
    <t>IONIAN SEA</t>
  </si>
  <si>
    <t>GULF OF ADEN</t>
  </si>
  <si>
    <t>ARABIAN SEA</t>
  </si>
  <si>
    <t>GULF OF OMAN</t>
  </si>
  <si>
    <t>RED SEA</t>
  </si>
  <si>
    <t>COTE D IVOIRE (FORMERLY IVORY COAST)</t>
  </si>
  <si>
    <t>DEMOCRATIC PEOPLES  REPUBLIC OF KOREA</t>
  </si>
  <si>
    <t>ANDORRA</t>
  </si>
  <si>
    <t>UNITED ARAB EMIRATES</t>
  </si>
  <si>
    <t>AFGHANISTAN</t>
  </si>
  <si>
    <t>ANTIGUA AND BARBUDA</t>
  </si>
  <si>
    <t>ALBANIA</t>
  </si>
  <si>
    <t>ARMENIA</t>
  </si>
  <si>
    <t>NETHERLANDS ANTILLES</t>
  </si>
  <si>
    <t>ANGOLA</t>
  </si>
  <si>
    <t>ANTARCTICA</t>
  </si>
  <si>
    <t>ARGENTINA</t>
  </si>
  <si>
    <t>AZERBAIJAN</t>
  </si>
  <si>
    <t>BOSNIA AND HERZEGOVINA</t>
  </si>
  <si>
    <t>BANGLADESH</t>
  </si>
  <si>
    <t>BURKINA</t>
  </si>
  <si>
    <t>BULGARIA</t>
  </si>
  <si>
    <t>BURUNDI</t>
  </si>
  <si>
    <t>BENIN</t>
  </si>
  <si>
    <t>BRUNEI</t>
  </si>
  <si>
    <t>BOLIVIA</t>
  </si>
  <si>
    <t>BRAZIL</t>
  </si>
  <si>
    <t>BAHAMAS</t>
  </si>
  <si>
    <t>BHUTAN</t>
  </si>
  <si>
    <t>BOTSWANA</t>
  </si>
  <si>
    <t>BELARUS</t>
  </si>
  <si>
    <t>COCOS (KEELING) ISLANDS</t>
  </si>
  <si>
    <t>CENTRAL AFRICAN REP</t>
  </si>
  <si>
    <t>COOK ISLANDS</t>
  </si>
  <si>
    <t>CAMEROON</t>
  </si>
  <si>
    <t>CUBA</t>
  </si>
  <si>
    <t>CAPE VERDE</t>
  </si>
  <si>
    <t>CYPRUS</t>
  </si>
  <si>
    <t>CZECH REPUBLIC (FORMERLY CZECHOSLOVAKIA)</t>
  </si>
  <si>
    <t>DJIBOUTI</t>
  </si>
  <si>
    <t>DENMARK</t>
  </si>
  <si>
    <t>DOMINICA</t>
  </si>
  <si>
    <t>ALGERIA</t>
  </si>
  <si>
    <t>ESTONIA</t>
  </si>
  <si>
    <t>WESTERN SAHARA</t>
  </si>
  <si>
    <t>SPAIN</t>
  </si>
  <si>
    <t>ETHIOPIA</t>
  </si>
  <si>
    <t>FALKLAND ISLANDS (ISLAS MALVINAS)</t>
  </si>
  <si>
    <t>FAEROE ISLANDS</t>
  </si>
  <si>
    <t>GABON</t>
  </si>
  <si>
    <t>GRENEDA</t>
  </si>
  <si>
    <t>GEORGIA</t>
  </si>
  <si>
    <t>FRENCH GUINEA</t>
  </si>
  <si>
    <t>GHANA</t>
  </si>
  <si>
    <t>GREENLAND</t>
  </si>
  <si>
    <t>GAMBIA</t>
  </si>
  <si>
    <t>GUINEA</t>
  </si>
  <si>
    <t>EQUATORIAL GUINEA</t>
  </si>
  <si>
    <t>GUATEMALA</t>
  </si>
  <si>
    <t>GUINEA-BISSAU</t>
  </si>
  <si>
    <t>GUYANA</t>
  </si>
  <si>
    <t>CROATIA</t>
  </si>
  <si>
    <t>INDONESIA</t>
  </si>
  <si>
    <t>ISRAEL</t>
  </si>
  <si>
    <t>IRAQ</t>
  </si>
  <si>
    <t>IRAN</t>
  </si>
  <si>
    <t>ICELAND</t>
  </si>
  <si>
    <t>JERSEY</t>
  </si>
  <si>
    <t>KYRGYZSTAN</t>
  </si>
  <si>
    <t>CAMBODIA</t>
  </si>
  <si>
    <t>KIRIBATI</t>
  </si>
  <si>
    <t>COMOROS</t>
  </si>
  <si>
    <t>ST. CHRISTOPHER AND NEVIS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</si>
  <si>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</si>
  <si>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</si>
  <si>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</si>
  <si>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</si>
  <si>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</si>
  <si>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</si>
  <si>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</si>
  <si>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</si>
  <si>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</si>
  <si>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</si>
  <si>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</si>
  <si>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LATVIA</t>
  </si>
  <si>
    <t>LIBYA</t>
  </si>
  <si>
    <t>MOROCCO</t>
  </si>
  <si>
    <t>MONACO</t>
  </si>
  <si>
    <t>MOLDOVA</t>
  </si>
  <si>
    <t>MADAGASCAR</t>
  </si>
  <si>
    <t>MACEDONIA</t>
  </si>
  <si>
    <t>MALI</t>
  </si>
  <si>
    <t>BURMA</t>
  </si>
  <si>
    <t>MONGOLIA</t>
  </si>
  <si>
    <t>MACAU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</si>
  <si>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</si>
  <si>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</si>
  <si>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</si>
  <si>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</si>
  <si>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</si>
  <si>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</si>
  <si>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</si>
  <si>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</si>
  <si>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</si>
  <si>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</si>
  <si>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</si>
  <si>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</si>
  <si>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NICARACUA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</si>
  <si>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</si>
  <si>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</si>
  <si>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</si>
  <si>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</si>
  <si>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</si>
  <si>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</si>
  <si>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</si>
  <si>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</si>
  <si>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POLAND</t>
  </si>
  <si>
    <t>PORTUGAL</t>
  </si>
  <si>
    <t>PARAGUAY</t>
  </si>
  <si>
    <t>QATAR</t>
  </si>
  <si>
    <t>REUNION</t>
  </si>
  <si>
    <t>ROMANIA</t>
  </si>
  <si>
    <t>SAUDI ARABIA</t>
  </si>
  <si>
    <t>SOLOMON ISLANDS</t>
  </si>
  <si>
    <t>SEYCHELLES</t>
  </si>
  <si>
    <t>SUDAN</t>
  </si>
  <si>
    <t>SWEDEN</t>
  </si>
  <si>
    <t>ST. HELENA</t>
  </si>
  <si>
    <t>SLOVENIA</t>
  </si>
  <si>
    <t>SLOVAKIA (FORMERLY CZECHOSLOVAKIA)</t>
  </si>
  <si>
    <t>SIERRA LEONE</t>
  </si>
  <si>
    <t>SAN MARINO</t>
  </si>
  <si>
    <t>SENEGAL</t>
  </si>
  <si>
    <t>SOMALIA</t>
  </si>
  <si>
    <t>SURINAME</t>
  </si>
  <si>
    <t>SYRIA</t>
  </si>
  <si>
    <t>SWAZILAND</t>
  </si>
  <si>
    <t>TURKS AND CAICOS ISLANDS</t>
  </si>
  <si>
    <t>CHAD</t>
  </si>
  <si>
    <t>TOGO</t>
  </si>
  <si>
    <t>TURKMENISTAN</t>
  </si>
  <si>
    <t>TUNISIA</t>
  </si>
  <si>
    <t>TONGA</t>
  </si>
  <si>
    <t>TUVALU</t>
  </si>
  <si>
    <t>TAIWAN</t>
  </si>
  <si>
    <t>TANZANIA, UNITED REPUBLIC</t>
  </si>
  <si>
    <t>UKRAINE</t>
  </si>
  <si>
    <t>UGANDA</t>
  </si>
  <si>
    <t>UZBEKISTAN</t>
  </si>
  <si>
    <t>ST. VINCENT AND GRENADINES</t>
  </si>
  <si>
    <t>VIETNAM</t>
  </si>
  <si>
    <t>VANUATU</t>
  </si>
  <si>
    <t>WALLIS AND FUTINA</t>
  </si>
  <si>
    <t>WESTERN SAMOA</t>
  </si>
  <si>
    <t>YEMEN (ADEN)</t>
  </si>
  <si>
    <t>ZAMBIA</t>
  </si>
  <si>
    <t>ZIMBABWE</t>
  </si>
  <si>
    <t>ALASKA</t>
  </si>
  <si>
    <t>AMERICAN SAMOA</t>
  </si>
  <si>
    <t>CHINA</t>
  </si>
  <si>
    <t>FEDERATED STATES OF MICRONESIA</t>
  </si>
  <si>
    <t>GUAM</t>
  </si>
  <si>
    <t>HAWAII</t>
  </si>
  <si>
    <t>MONTSERRAT</t>
  </si>
  <si>
    <t>PUERTO RICO</t>
  </si>
  <si>
    <t>RUSSIA</t>
  </si>
  <si>
    <t>RWANDA</t>
  </si>
  <si>
    <t>TAJIKSTAN</t>
  </si>
  <si>
    <t>VIRGIN ISLANDS</t>
  </si>
  <si>
    <t>PERSIAN GULF</t>
  </si>
  <si>
    <t>ARABIAN GULF</t>
  </si>
  <si>
    <t>ANGUILLA</t>
  </si>
  <si>
    <t>AUSTRIA</t>
  </si>
  <si>
    <t>AUSTRALIA</t>
  </si>
  <si>
    <t>ARUBA</t>
  </si>
  <si>
    <t>BARBADOS</t>
  </si>
  <si>
    <t>BELGIUM</t>
  </si>
  <si>
    <t>BAHRAIN</t>
  </si>
  <si>
    <t>BERMUDA</t>
  </si>
  <si>
    <t>BOUVET ISLANDS</t>
  </si>
  <si>
    <t>BELIZE</t>
  </si>
  <si>
    <t>CANADA</t>
  </si>
  <si>
    <t>SWITZERLAND</t>
  </si>
  <si>
    <t>COLOMBIA</t>
  </si>
  <si>
    <t>COSTA RICA</t>
  </si>
  <si>
    <t>CHRISTMAS ISLAND</t>
  </si>
  <si>
    <t>GERMANY, FEDERAL REPULIC</t>
  </si>
  <si>
    <t>DOMINICAN REP</t>
  </si>
  <si>
    <t>ECUADOR</t>
  </si>
  <si>
    <t>EGYPT</t>
  </si>
  <si>
    <t>FINLAND</t>
  </si>
  <si>
    <t>FIJI</t>
  </si>
  <si>
    <t>FRANCE</t>
  </si>
  <si>
    <t>UNITED KINGDOM</t>
  </si>
  <si>
    <t>GUERNSEY</t>
  </si>
  <si>
    <t>GUADELOUPE</t>
  </si>
  <si>
    <t>GREECE</t>
  </si>
  <si>
    <t>SOUTH GEORGIA AND SOUTH SANDWICH ISLANDS</t>
  </si>
  <si>
    <t>HONG KONG</t>
  </si>
  <si>
    <t>HEARD ISLANDS AND MCDONALD ISLANDS</t>
  </si>
  <si>
    <t>HONDURAS</t>
  </si>
  <si>
    <t>HAITI</t>
  </si>
  <si>
    <t>HUNGARY</t>
  </si>
  <si>
    <t>IRELAND</t>
  </si>
  <si>
    <t>ISLE OF MAN</t>
  </si>
  <si>
    <t>INDIA</t>
  </si>
  <si>
    <t>BRITISH INDIAN OCEAN TERRITORY</t>
  </si>
  <si>
    <t>ITALY</t>
  </si>
  <si>
    <t>JAMAICA</t>
  </si>
  <si>
    <t>JORDAN</t>
  </si>
  <si>
    <t>JAPAN</t>
  </si>
  <si>
    <t>KENYA</t>
  </si>
  <si>
    <t>KOREA, REPUBLIC OF</t>
  </si>
  <si>
    <t>MARSHALL ISLANDS</t>
  </si>
  <si>
    <t>MARTINIQUE</t>
  </si>
  <si>
    <t>NORFOLK ISLAND</t>
  </si>
  <si>
    <t>NETHERLANDS</t>
  </si>
  <si>
    <t>NEW ZEALAND</t>
  </si>
  <si>
    <t>PAPUA NEW GUINEA</t>
  </si>
  <si>
    <t>PHILIPPINES</t>
  </si>
  <si>
    <t>PAKISTAN</t>
  </si>
  <si>
    <t>ST. PIERRE AND MIQUELON</t>
  </si>
  <si>
    <t>PITCAIRN ISLANDS</t>
  </si>
  <si>
    <t>GAZA STRIP</t>
  </si>
  <si>
    <t>SINGAPORE</t>
  </si>
  <si>
    <t>SVALBARD</t>
  </si>
  <si>
    <t>SAD TOME AND PRINCIPE</t>
  </si>
  <si>
    <t>FRENCH SOUTHERN AND ANTARCTIC LANDS</t>
  </si>
  <si>
    <t>THAILAND</t>
  </si>
  <si>
    <t>TOKELAU</t>
  </si>
  <si>
    <t>TRINIDAD AND TOBAGO</t>
  </si>
  <si>
    <t>MIDWAY ISLANDS</t>
  </si>
  <si>
    <t>UNITED STATES</t>
  </si>
  <si>
    <t>URUGUAY</t>
  </si>
  <si>
    <t>VATICAN CITY</t>
  </si>
  <si>
    <t>VENEZUELA</t>
  </si>
  <si>
    <t>BRITISH VIRGIN ISLANDS</t>
  </si>
  <si>
    <t>MAYOTTE</t>
  </si>
  <si>
    <t>SOUTH AFRICA</t>
  </si>
  <si>
    <t>COUNTRY</t>
  </si>
  <si>
    <t>LCTNID</t>
  </si>
  <si>
    <t>DETAIL</t>
  </si>
  <si>
    <t>AB</t>
  </si>
  <si>
    <t>AB001</t>
  </si>
  <si>
    <t>ARCTIC CIRCLE REGION</t>
  </si>
  <si>
    <t>AE001</t>
  </si>
  <si>
    <t>UNITED ARAB EMERITES, DUBAI</t>
  </si>
  <si>
    <t>AE002</t>
  </si>
  <si>
    <t>UNITED ARAB EMERITES, ABU DHABI</t>
  </si>
  <si>
    <t>AE999</t>
  </si>
  <si>
    <t>UNITED ARAB EMIRATES, OTHER</t>
  </si>
  <si>
    <t>AF001</t>
  </si>
  <si>
    <t>AG001</t>
  </si>
  <si>
    <t>ANTIQUA AS</t>
  </si>
  <si>
    <t>AK001</t>
  </si>
  <si>
    <t>ALASKA, ATTU</t>
  </si>
  <si>
    <t>AK002</t>
  </si>
  <si>
    <t>ALASKA, PORT CLARENCE</t>
  </si>
  <si>
    <t>AK003</t>
  </si>
  <si>
    <t>ALASKA, SHOAL COVE</t>
  </si>
  <si>
    <t>AK004</t>
  </si>
  <si>
    <t>ALASKA, ST PAUL</t>
  </si>
  <si>
    <t>AK005</t>
  </si>
  <si>
    <t>ALASKA, TOK</t>
  </si>
  <si>
    <t>AK006</t>
  </si>
  <si>
    <t>ALASKA, UNALASKA</t>
  </si>
  <si>
    <t>AK007</t>
  </si>
  <si>
    <t>ALASKA, AREA ABOVE 66 33'N LATITUDE</t>
  </si>
  <si>
    <t>AK008</t>
  </si>
  <si>
    <t>ALASKA, EARECKSON AS</t>
  </si>
  <si>
    <t>AK009</t>
  </si>
  <si>
    <t>ALASKA, ANNETTE ISLAND</t>
  </si>
  <si>
    <t>AK010</t>
  </si>
  <si>
    <t>ALASKA, FORT GREELY</t>
  </si>
  <si>
    <t>AK011</t>
  </si>
  <si>
    <t>ALASKA, CORDOVA-------------------------</t>
  </si>
  <si>
    <t>AK020</t>
  </si>
  <si>
    <t>ALASKA, CLEAR---------------------------</t>
  </si>
  <si>
    <t>AL001</t>
  </si>
  <si>
    <t>AM001</t>
  </si>
  <si>
    <t>AO001</t>
  </si>
  <si>
    <t>ANGOLA, LUANDA</t>
  </si>
  <si>
    <t>AO999</t>
  </si>
  <si>
    <t>ANGOLA-OTHER</t>
  </si>
  <si>
    <t>AQ001</t>
  </si>
  <si>
    <t>ANTARCTIC REGION</t>
  </si>
  <si>
    <t>AR012</t>
  </si>
  <si>
    <t>ARGENTINA, BUENOS AIRES</t>
  </si>
  <si>
    <t>AS001</t>
  </si>
  <si>
    <t>AU001</t>
  </si>
  <si>
    <t>AUSTRALIA,  ALICE SPRINGS</t>
  </si>
  <si>
    <t>AU002</t>
  </si>
  <si>
    <t>AUSTRALIA, LEARMONTH SOLAR OBSERVATORY</t>
  </si>
  <si>
    <t>AW001</t>
  </si>
  <si>
    <t>AZ001</t>
  </si>
  <si>
    <t>AZERBAIJAN------------------------------</t>
  </si>
  <si>
    <t>BA001</t>
  </si>
  <si>
    <t>BOSNIA-HERZEGOVINA</t>
  </si>
  <si>
    <t>BA002</t>
  </si>
  <si>
    <t>BOSNIA-HERZEGOVINA,BANJA LUKA</t>
  </si>
  <si>
    <t>BB001</t>
  </si>
  <si>
    <t>BD001</t>
  </si>
  <si>
    <t>BF001</t>
  </si>
  <si>
    <t>BG001</t>
  </si>
  <si>
    <t>BULGARIA,SOFIA</t>
  </si>
  <si>
    <t>BG002</t>
  </si>
  <si>
    <t>BULGARIA, BURGAS</t>
  </si>
  <si>
    <t>BG003</t>
  </si>
  <si>
    <t>BULGARIA, ALL---------------------------</t>
  </si>
  <si>
    <t>BG999</t>
  </si>
  <si>
    <t>BULGARIA,OTHER</t>
  </si>
  <si>
    <t>BH001</t>
  </si>
  <si>
    <t>BI001</t>
  </si>
  <si>
    <t>BJ001</t>
  </si>
  <si>
    <t>BN001</t>
  </si>
  <si>
    <t>BO001</t>
  </si>
  <si>
    <t>BOLIVIA,  COCHABAMBA</t>
  </si>
  <si>
    <t>BO002</t>
  </si>
  <si>
    <t>BOLIVIA, LA PAZ</t>
  </si>
  <si>
    <t>BO003</t>
  </si>
  <si>
    <t>BOLIVIA-SANTA CRUZ</t>
  </si>
  <si>
    <t>BO999</t>
  </si>
  <si>
    <t>BOLIVIA, OTHER</t>
  </si>
  <si>
    <t>BR001</t>
  </si>
  <si>
    <t>BRAZIL, STATES OF AMAZONAS</t>
  </si>
  <si>
    <t>BR002</t>
  </si>
  <si>
    <t>BRAZIL, CEARA</t>
  </si>
  <si>
    <t>BR003</t>
  </si>
  <si>
    <t>BRAZIL, FORTALEZA</t>
  </si>
  <si>
    <t>BR004</t>
  </si>
  <si>
    <t>BRAZIL, GOIAS</t>
  </si>
  <si>
    <t>BR005</t>
  </si>
  <si>
    <t>BRAZIL, PARA</t>
  </si>
  <si>
    <t>BR006</t>
  </si>
  <si>
    <t>BRAZIL,PERNAMBUCO</t>
  </si>
  <si>
    <t>BR007</t>
  </si>
  <si>
    <t>BRAZIL, PIAUI</t>
  </si>
  <si>
    <t>BR008</t>
  </si>
  <si>
    <t>BRAZIL, MARANHAO</t>
  </si>
  <si>
    <t>BR009</t>
  </si>
  <si>
    <t>BRAZIL, MATO GROSSO</t>
  </si>
  <si>
    <t>BR010</t>
  </si>
  <si>
    <t>BRAZIL, MATO GROSSO DU SUL</t>
  </si>
  <si>
    <t>BR011</t>
  </si>
  <si>
    <t>BRAZIL,RECIFE</t>
  </si>
  <si>
    <t>BR012</t>
  </si>
  <si>
    <t>BRAZIL, RONDONIA</t>
  </si>
  <si>
    <t>BR013</t>
  </si>
  <si>
    <t>BRAZIL, RORIAMA</t>
  </si>
  <si>
    <t>BR014</t>
  </si>
  <si>
    <t>BRAZIL, SAO PAULO</t>
  </si>
  <si>
    <t>BR015</t>
  </si>
  <si>
    <t>BRAZIL, RIO DE JANIERO</t>
  </si>
  <si>
    <t>BR016</t>
  </si>
  <si>
    <t>BRAZIL, BRAZILA</t>
  </si>
  <si>
    <t>BR999</t>
  </si>
  <si>
    <t>BRAZIL,OTHER</t>
  </si>
  <si>
    <t>BS001</t>
  </si>
  <si>
    <t>BAHAMAS,  ANDROS ISLAND</t>
  </si>
  <si>
    <t>BS999</t>
  </si>
  <si>
    <t>BAHAMAS, OTHER</t>
  </si>
  <si>
    <t>BW001</t>
  </si>
  <si>
    <t>BOTSWANA, GABORONE</t>
  </si>
  <si>
    <t>BW002</t>
  </si>
  <si>
    <t>BOTSWANA-SELEBI PHIKWE</t>
  </si>
  <si>
    <t>BW999</t>
  </si>
  <si>
    <t>BOTSWANA,OTHER</t>
  </si>
  <si>
    <t>BY001</t>
  </si>
  <si>
    <t>BZ001</t>
  </si>
  <si>
    <t>BELIZE, BELIZE CITY</t>
  </si>
  <si>
    <t>BZ999</t>
  </si>
  <si>
    <t>BELIZE, OTHER</t>
  </si>
  <si>
    <t>CA001</t>
  </si>
  <si>
    <t>CANADA, NORTHWEST TERRITORY</t>
  </si>
  <si>
    <t>CD999</t>
  </si>
  <si>
    <t>CONGO, DEMOCRATIC REPUBLIC OF-----------</t>
  </si>
  <si>
    <t>CF001</t>
  </si>
  <si>
    <t>CENTRAL AFRICAN REP.</t>
  </si>
  <si>
    <t>CG001</t>
  </si>
  <si>
    <t>CONGO, BRAZZAVILLE</t>
  </si>
  <si>
    <t>CG999</t>
  </si>
  <si>
    <t>CONGO, OTHER</t>
  </si>
  <si>
    <t>CI001</t>
  </si>
  <si>
    <t>COTE D'IVOIRE</t>
  </si>
  <si>
    <t>CK001</t>
  </si>
  <si>
    <t>COOK ISLANDS, RAROTONGA</t>
  </si>
  <si>
    <t>CK999</t>
  </si>
  <si>
    <t>COOK ISLANDS, OTHER</t>
  </si>
  <si>
    <t>CL001</t>
  </si>
  <si>
    <t>CM001</t>
  </si>
  <si>
    <t>CAMEROON-DSCHANG</t>
  </si>
  <si>
    <t>CM002</t>
  </si>
  <si>
    <t>CAMEROON, YAOUNDE</t>
  </si>
  <si>
    <t>CM003</t>
  </si>
  <si>
    <t>CAMEROON, NORTH</t>
  </si>
  <si>
    <t>CM004</t>
  </si>
  <si>
    <t>CAMEROON, FAR NORTH</t>
  </si>
  <si>
    <t>CM999</t>
  </si>
  <si>
    <t>CAMEROON, OTHER</t>
  </si>
  <si>
    <t>CN001</t>
  </si>
  <si>
    <t>CHINA,BEIJING</t>
  </si>
  <si>
    <t>CN002</t>
  </si>
  <si>
    <t>CHINA, CHENGDU</t>
  </si>
  <si>
    <t>CN003</t>
  </si>
  <si>
    <t>CHINA, GUANGZHOU</t>
  </si>
  <si>
    <t>CN004</t>
  </si>
  <si>
    <t>CHINA, SHANGHAI</t>
  </si>
  <si>
    <t>CN005</t>
  </si>
  <si>
    <t>CHINA, SHENYANG</t>
  </si>
  <si>
    <t>CN006</t>
  </si>
  <si>
    <t>CHINA,HONG KONG</t>
  </si>
  <si>
    <t>CN999</t>
  </si>
  <si>
    <t>CHINA, OTHER</t>
  </si>
  <si>
    <t>CO001</t>
  </si>
  <si>
    <t>CO999</t>
  </si>
  <si>
    <t>COLOMBIA, OTHER</t>
  </si>
  <si>
    <t>CR002</t>
  </si>
  <si>
    <t>COSTA RICA, ALL-------------------------</t>
  </si>
  <si>
    <t>CR999</t>
  </si>
  <si>
    <t>COSTA RICA,OTHER</t>
  </si>
  <si>
    <t>CU001</t>
  </si>
  <si>
    <t>CUBA, GUANTANAMO BAY</t>
  </si>
  <si>
    <t>CU002</t>
  </si>
  <si>
    <t>CUBA, HAVANA</t>
  </si>
  <si>
    <t>CU003</t>
  </si>
  <si>
    <t>CUBA JOINT TASK FORCE GUANTANAMO BAY</t>
  </si>
  <si>
    <t>CU004</t>
  </si>
  <si>
    <t>CUBA JTF GUANTANAMO BAY DET FACILITY</t>
  </si>
  <si>
    <t>CU999</t>
  </si>
  <si>
    <t>CUBA, OTHER</t>
  </si>
  <si>
    <t>CV001</t>
  </si>
  <si>
    <t>CW001</t>
  </si>
  <si>
    <t>CX001</t>
  </si>
  <si>
    <t>KIRITIMATI (CHRISTMAS ISLAND), REP OF KI</t>
  </si>
  <si>
    <t>CY001</t>
  </si>
  <si>
    <t>CYPRUS, NICOSIA-------------------------</t>
  </si>
  <si>
    <t>CY999</t>
  </si>
  <si>
    <t>CYPRUS, OTHER</t>
  </si>
  <si>
    <t>DJ001</t>
  </si>
  <si>
    <t>DO001</t>
  </si>
  <si>
    <t>DOMINICAN REPUBLIC</t>
  </si>
  <si>
    <t>DZ001</t>
  </si>
  <si>
    <t>EC001</t>
  </si>
  <si>
    <t>EC999</t>
  </si>
  <si>
    <t>ECUADOR, OTHER</t>
  </si>
  <si>
    <t>EE001</t>
  </si>
  <si>
    <t>EG002</t>
  </si>
  <si>
    <t>EGYPT, CAIRO WEST AIR BASE</t>
  </si>
  <si>
    <t>EG003</t>
  </si>
  <si>
    <t>EGYPT - RAS NASRANI, EL GORAH</t>
  </si>
  <si>
    <t>EG999</t>
  </si>
  <si>
    <t>EGYPT-OTHER</t>
  </si>
  <si>
    <t>EH001</t>
  </si>
  <si>
    <t>WESTERN SAHARA, LAAYOUNE</t>
  </si>
  <si>
    <t>EH002</t>
  </si>
  <si>
    <t>WESTERN SAHARA, MINURSO UN TEAM SITE</t>
  </si>
  <si>
    <t>EH999</t>
  </si>
  <si>
    <t>WESTERN SAHARA,OTHER</t>
  </si>
  <si>
    <t>ER001</t>
  </si>
  <si>
    <t>ERITREA</t>
  </si>
  <si>
    <t>ES001</t>
  </si>
  <si>
    <t>SPAIN, EL FERROL</t>
  </si>
  <si>
    <t>ET001</t>
  </si>
  <si>
    <t>FJ001</t>
  </si>
  <si>
    <t>FIJI, SUVA</t>
  </si>
  <si>
    <t>FJ999</t>
  </si>
  <si>
    <t>FIJI, OTHER</t>
  </si>
  <si>
    <t>FM001</t>
  </si>
  <si>
    <t>MICRONESIA, ALL</t>
  </si>
  <si>
    <t>FM002</t>
  </si>
  <si>
    <t>MICRONESIA, KOSRAE</t>
  </si>
  <si>
    <t>FM004</t>
  </si>
  <si>
    <t>MICRONESIA, POHNPEI</t>
  </si>
  <si>
    <t>FM005</t>
  </si>
  <si>
    <t>MICRONESIA, YAP</t>
  </si>
  <si>
    <t>FM999</t>
  </si>
  <si>
    <t>MICRONESIA, OTHER</t>
  </si>
  <si>
    <t>GA001</t>
  </si>
  <si>
    <t>GABON, LIBREVILLE</t>
  </si>
  <si>
    <t>GA999</t>
  </si>
  <si>
    <t>GABON, OTHER</t>
  </si>
  <si>
    <t>GD001</t>
  </si>
  <si>
    <t>GRENADA</t>
  </si>
  <si>
    <t>GE001</t>
  </si>
  <si>
    <t>GEORGIA, ALL</t>
  </si>
  <si>
    <t>GE999</t>
  </si>
  <si>
    <t>GEORGIA, OTHER</t>
  </si>
  <si>
    <t>GH001</t>
  </si>
  <si>
    <t>GL001</t>
  </si>
  <si>
    <t>GM001</t>
  </si>
  <si>
    <t>GN001</t>
  </si>
  <si>
    <t>GQ001</t>
  </si>
  <si>
    <t>GR001</t>
  </si>
  <si>
    <t>GREECE, KAVALA RELAY STATION</t>
  </si>
  <si>
    <t>GR005</t>
  </si>
  <si>
    <t>GREECE, ATHENS</t>
  </si>
  <si>
    <t>GR006</t>
  </si>
  <si>
    <t>GREECE, ELEFSIS</t>
  </si>
  <si>
    <t>GR007</t>
  </si>
  <si>
    <t>GREECE, ELLINIKON</t>
  </si>
  <si>
    <t>GR008</t>
  </si>
  <si>
    <t>GREECE, MT. PARNIS</t>
  </si>
  <si>
    <t>GR009</t>
  </si>
  <si>
    <t>GREECE, MT PATERAS</t>
  </si>
  <si>
    <t>GR010</t>
  </si>
  <si>
    <t>GREECE, NEA MAKRI</t>
  </si>
  <si>
    <t>GR011</t>
  </si>
  <si>
    <t>GREECE, PIRAEUS</t>
  </si>
  <si>
    <t>GR012</t>
  </si>
  <si>
    <t>GREECE. TANAGRA</t>
  </si>
  <si>
    <t>GT001</t>
  </si>
  <si>
    <t>GUATEMALA, ALL</t>
  </si>
  <si>
    <t>GT002</t>
  </si>
  <si>
    <t>GUATEMALA, GUATEMALA CITY</t>
  </si>
  <si>
    <t>GT999</t>
  </si>
  <si>
    <t>GUATEMALA, OTHER</t>
  </si>
  <si>
    <t>GW001</t>
  </si>
  <si>
    <t>GUINEA BISSAU</t>
  </si>
  <si>
    <t>GY001</t>
  </si>
  <si>
    <t>HN001</t>
  </si>
  <si>
    <t>HN002</t>
  </si>
  <si>
    <t>HONDURAS, TEGUCIGALPA</t>
  </si>
  <si>
    <t>HR001</t>
  </si>
  <si>
    <t>HT001</t>
  </si>
  <si>
    <t>HU999</t>
  </si>
  <si>
    <t>HUNGARY, OTHER</t>
  </si>
  <si>
    <t>ID002</t>
  </si>
  <si>
    <t>INDONESIA, JAKARTA</t>
  </si>
  <si>
    <t>ID003</t>
  </si>
  <si>
    <t>INDONESIA, SURABAYA</t>
  </si>
  <si>
    <t>ID004</t>
  </si>
  <si>
    <t>INDONESIA, ALL--------------------------</t>
  </si>
  <si>
    <t>ID999</t>
  </si>
  <si>
    <t>INDONESIA, OTHER</t>
  </si>
  <si>
    <t>IL001</t>
  </si>
  <si>
    <t>ISRAEL,JERUSALEM</t>
  </si>
  <si>
    <t>IL002</t>
  </si>
  <si>
    <t>ISRAEL, TEL AVIV</t>
  </si>
  <si>
    <t>IL003</t>
  </si>
  <si>
    <t>ISRAEL, ALL</t>
  </si>
  <si>
    <t>IL004</t>
  </si>
  <si>
    <t>ISRAEL,WEST BANK</t>
  </si>
  <si>
    <t>IL999</t>
  </si>
  <si>
    <t>ISRAEL,OTHER</t>
  </si>
  <si>
    <t>IN001</t>
  </si>
  <si>
    <t>INDIA, CALCUTTA</t>
  </si>
  <si>
    <t>IN002</t>
  </si>
  <si>
    <t>INDIA, CHENNAI</t>
  </si>
  <si>
    <t>IN003</t>
  </si>
  <si>
    <t>INDIA, MUMBAI</t>
  </si>
  <si>
    <t>IN004</t>
  </si>
  <si>
    <t>INDIA, NEW DELHI</t>
  </si>
  <si>
    <t>IN999</t>
  </si>
  <si>
    <t>INDIA, OTHER</t>
  </si>
  <si>
    <t>IO001</t>
  </si>
  <si>
    <t>CHAGOS ARCHIPELAGO, DIEGO GARCIA</t>
  </si>
  <si>
    <t>IO999</t>
  </si>
  <si>
    <t>CHAGOS ARCHIPELAGO, OTHER</t>
  </si>
  <si>
    <t>IQ001</t>
  </si>
  <si>
    <t>IQ002</t>
  </si>
  <si>
    <t>AL BASRA OIL TERMINAL, IRAQ</t>
  </si>
  <si>
    <t>IS001</t>
  </si>
  <si>
    <t>ICELAND,KEFLAVIK-GRINDAVIK</t>
  </si>
  <si>
    <t>IS002</t>
  </si>
  <si>
    <t>ICELAND-REYKJAVIK</t>
  </si>
  <si>
    <t>IS999</t>
  </si>
  <si>
    <t>ICELAND, OTHER</t>
  </si>
  <si>
    <t>JM001</t>
  </si>
  <si>
    <t>JAMAICA,KINGSTON</t>
  </si>
  <si>
    <t>JO001</t>
  </si>
  <si>
    <t>JORDAN, KING FAISAL AIR BASE</t>
  </si>
  <si>
    <t>JO002</t>
  </si>
  <si>
    <t>JORDAN, PRINCE HASAN</t>
  </si>
  <si>
    <t>JO003</t>
  </si>
  <si>
    <t>JORDAN, SHAHEED</t>
  </si>
  <si>
    <t>JO999</t>
  </si>
  <si>
    <t>JORDAN, OTHER</t>
  </si>
  <si>
    <t>JP001</t>
  </si>
  <si>
    <t>JAPAN, TOKYO CAPITAL REGION</t>
  </si>
  <si>
    <t>JP002</t>
  </si>
  <si>
    <t>JAPAN, AICHI</t>
  </si>
  <si>
    <t>JP003</t>
  </si>
  <si>
    <t>JAPAN, KANAGAWA</t>
  </si>
  <si>
    <t>JP004</t>
  </si>
  <si>
    <t>JAPAN, AKITA</t>
  </si>
  <si>
    <t>JP005</t>
  </si>
  <si>
    <t>JAPAN, AOMORI</t>
  </si>
  <si>
    <t>JP006</t>
  </si>
  <si>
    <t>JAPAN, CHIBA</t>
  </si>
  <si>
    <t>JP007</t>
  </si>
  <si>
    <t>JAPAN, FUKUSHIMA</t>
  </si>
  <si>
    <t>JP008</t>
  </si>
  <si>
    <t>JAPAN, GUNMA</t>
  </si>
  <si>
    <t>JP009</t>
  </si>
  <si>
    <t>JAPAN, IBARAKI</t>
  </si>
  <si>
    <t>JP010</t>
  </si>
  <si>
    <t>JAPAN, IWATE</t>
  </si>
  <si>
    <t>JP011</t>
  </si>
  <si>
    <t>JAPAN, MIYAGI</t>
  </si>
  <si>
    <t>JP012</t>
  </si>
  <si>
    <t>JAPAN, NAGANO</t>
  </si>
  <si>
    <t>JP013</t>
  </si>
  <si>
    <t>JAPAN, NIIGATA</t>
  </si>
  <si>
    <t>JP014</t>
  </si>
  <si>
    <t>JAPAN, SAITAMA</t>
  </si>
  <si>
    <t>JP015</t>
  </si>
  <si>
    <t>JAPAN, SHIZOUKA</t>
  </si>
  <si>
    <t>JP016</t>
  </si>
  <si>
    <t>JAPAN, TOCHIGI</t>
  </si>
  <si>
    <t>JP017</t>
  </si>
  <si>
    <t>JAPAN, YAMAGATA</t>
  </si>
  <si>
    <t>JP018</t>
  </si>
  <si>
    <t>JAPAN, YAMANASHI</t>
  </si>
  <si>
    <t>KE001</t>
  </si>
  <si>
    <t>KENYA, NAIROBI</t>
  </si>
  <si>
    <t>KE002</t>
  </si>
  <si>
    <t>KENYA, ALL------------------------------</t>
  </si>
  <si>
    <t>KE999</t>
  </si>
  <si>
    <t>KENYA, OTHER</t>
  </si>
  <si>
    <t>KG001</t>
  </si>
  <si>
    <t>KH001</t>
  </si>
  <si>
    <t>CAMBODIA--------------------------------</t>
  </si>
  <si>
    <t>KP001</t>
  </si>
  <si>
    <t>KOREA (NORTH)</t>
  </si>
  <si>
    <t>KR001</t>
  </si>
  <si>
    <t>KOREA (SOUTH), ALAMO ASA (DET L)</t>
  </si>
  <si>
    <t>KR002</t>
  </si>
  <si>
    <t>KOREA (SOUTH), BAYONET TRAINING AREA</t>
  </si>
  <si>
    <t>KR003</t>
  </si>
  <si>
    <t>KOREA (SOUTH), BULL'S EYE #1</t>
  </si>
  <si>
    <t>KR004</t>
  </si>
  <si>
    <t>KOREA (SOUTH), BULL'S EYE #2</t>
  </si>
  <si>
    <t>KR005</t>
  </si>
  <si>
    <t>KOREA (SOUTH), CAMP BONIFAS</t>
  </si>
  <si>
    <t>KR006</t>
  </si>
  <si>
    <t>KOREA (SOUTH), CAMP CASEY</t>
  </si>
  <si>
    <t>KR007</t>
  </si>
  <si>
    <t>KOREA (SOUTH), CAMP CASTLE</t>
  </si>
  <si>
    <t>KR008</t>
  </si>
  <si>
    <t>KOREA (SOUTH), CAMP EDWARDS</t>
  </si>
  <si>
    <t>KR009</t>
  </si>
  <si>
    <t>KOREA (SOUTH), CAMP ESSAYONS</t>
  </si>
  <si>
    <t>KR010</t>
  </si>
  <si>
    <t>KOREA (SOUTH), CAMP FALLING WATER</t>
  </si>
  <si>
    <t>KR011</t>
  </si>
  <si>
    <t>KOREA (SOUTH), CAMP GARRY OWEN NORTH</t>
  </si>
  <si>
    <t>KR012</t>
  </si>
  <si>
    <t>KOREA (SOUTH), CAMP GIANT</t>
  </si>
  <si>
    <t>KR013</t>
  </si>
  <si>
    <t>KOREA (SOUTH), CAMP GREAVES</t>
  </si>
  <si>
    <t>KR014</t>
  </si>
  <si>
    <t>KOREA (SOUTH), CAMP HOVEY</t>
  </si>
  <si>
    <t>KR015</t>
  </si>
  <si>
    <t>KOREA (SOUTH), CAMP HOWZE</t>
  </si>
  <si>
    <t>KR016</t>
  </si>
  <si>
    <t>KOREA (SOUTH), CAMP JACKSON</t>
  </si>
  <si>
    <t>KR017</t>
  </si>
  <si>
    <t>KOREA (SOUTH), CAMP KWANG SA-RI</t>
  </si>
  <si>
    <t>KR018</t>
  </si>
  <si>
    <t>KOREA (SOUTH), CAMP KYLE</t>
  </si>
  <si>
    <t>KR019</t>
  </si>
  <si>
    <t>KOREA (SOUTH), CAMP NIMBLE</t>
  </si>
  <si>
    <t>KR020</t>
  </si>
  <si>
    <t>KOREA (SOUTH), CAMP PAGE</t>
  </si>
  <si>
    <t>KR021</t>
  </si>
  <si>
    <t>KOREA (SOUTH), CAMP RED CLOUD</t>
  </si>
  <si>
    <t>KR022</t>
  </si>
  <si>
    <t>KOREA (SOUTH), CAMP SEARS</t>
  </si>
  <si>
    <t>KR023</t>
  </si>
  <si>
    <t>KOREA (SOUTH), CAMP STANLEY</t>
  </si>
  <si>
    <t>KR024</t>
  </si>
  <si>
    <t>KOREA (SOUTH), CHARLIE BLOCK</t>
  </si>
  <si>
    <t>KR025</t>
  </si>
  <si>
    <t>KOREA (SOUTH), CONCORD</t>
  </si>
  <si>
    <t>KR026</t>
  </si>
  <si>
    <t>KOREA (SOUTH), DMZ SOUTH HALF</t>
  </si>
  <si>
    <t>KR027</t>
  </si>
  <si>
    <t>KOREA (SOUTH), FREEDOM BRIDGE</t>
  </si>
  <si>
    <t>KR028</t>
  </si>
  <si>
    <t>KOREA (SOUTH), GIMBOLS GUN TRAINING AREA</t>
  </si>
  <si>
    <t>KR029</t>
  </si>
  <si>
    <t>KOREA (SOUTH), H-220 HELIPORT</t>
  </si>
  <si>
    <t>KR030</t>
  </si>
  <si>
    <t>KOREA (SOUTH), HWAAKSON EVN ATC</t>
  </si>
  <si>
    <t>KR031</t>
  </si>
  <si>
    <t>KOREA (SOUTH), JOINT SECURITY AREA</t>
  </si>
  <si>
    <t>KR032</t>
  </si>
  <si>
    <t>KOREA (SOUTH), KAMAKSAN ASA (DET M)</t>
  </si>
  <si>
    <t>KR033</t>
  </si>
  <si>
    <t>KOREA (SOUTH), MOBILE</t>
  </si>
  <si>
    <t>KR034</t>
  </si>
  <si>
    <t>KOREA (SOUTH), LA GUARDIA</t>
  </si>
  <si>
    <t>KR035</t>
  </si>
  <si>
    <t>KOREA (SOUTH), LIBERTY BELL</t>
  </si>
  <si>
    <t>KR036</t>
  </si>
  <si>
    <t>KOREA (SOUTH), PAPYONSAN ATC</t>
  </si>
  <si>
    <t>KR037</t>
  </si>
  <si>
    <t>KOREA (SOUTH), SHINBUK RELAY (HILL 754)</t>
  </si>
  <si>
    <t>KR038</t>
  </si>
  <si>
    <t>KOREA (SOUTH), STANTON (H-112)</t>
  </si>
  <si>
    <t>KR039</t>
  </si>
  <si>
    <t>KOREA (SOUTH), SWISS-SWEDE CAMP</t>
  </si>
  <si>
    <t>KR040</t>
  </si>
  <si>
    <t>KOREA (SOUTH), WARRIOR BASE</t>
  </si>
  <si>
    <t>KR041</t>
  </si>
  <si>
    <t>KOREA (SOUTH), WATKINS RANGE</t>
  </si>
  <si>
    <t>KR042</t>
  </si>
  <si>
    <t>KOREA (SOUTH), YONGPYONG (INDIAN HEAD TC</t>
  </si>
  <si>
    <t>KR043</t>
  </si>
  <si>
    <t>KOREA (SOUTH), CAMP YONGIN</t>
  </si>
  <si>
    <t>KR044</t>
  </si>
  <si>
    <t>KOREA (SOUTH), POHANG</t>
  </si>
  <si>
    <t>KR045</t>
  </si>
  <si>
    <t>KOREA, REPUBLIC: GWANG JU AB------------</t>
  </si>
  <si>
    <t>KR046</t>
  </si>
  <si>
    <t>KOREA (SOUTH), CHUNCHON</t>
  </si>
  <si>
    <t>KR047</t>
  </si>
  <si>
    <t>KOREA (SOUTH),MUNSAN</t>
  </si>
  <si>
    <t>KR048</t>
  </si>
  <si>
    <t>KOREA (SOUTH),TONGDUCHON</t>
  </si>
  <si>
    <t>KR049</t>
  </si>
  <si>
    <t>KOREA (SOUTH),UIJONGBU</t>
  </si>
  <si>
    <t>KR999</t>
  </si>
  <si>
    <t>KOREA (SOUTH), OTHER</t>
  </si>
  <si>
    <t>KW001</t>
  </si>
  <si>
    <t>KUWAIT,KUWAIT CITY</t>
  </si>
  <si>
    <t>KW002</t>
  </si>
  <si>
    <t>KUWAIT,ALL</t>
  </si>
  <si>
    <t>KW999</t>
  </si>
  <si>
    <t>KUWAIT,OTHER</t>
  </si>
  <si>
    <t>KZ001</t>
  </si>
  <si>
    <t>KAZAKHSTAN, OTHER</t>
  </si>
  <si>
    <t>KZ002</t>
  </si>
  <si>
    <t>KAZAKHSTAN, ALMALY</t>
  </si>
  <si>
    <t>LA001</t>
  </si>
  <si>
    <t>LB001</t>
  </si>
  <si>
    <t>LC001</t>
  </si>
  <si>
    <t>ST LUCIA</t>
  </si>
  <si>
    <t>LK001</t>
  </si>
  <si>
    <t>LK002</t>
  </si>
  <si>
    <t>LK999</t>
  </si>
  <si>
    <t>SRI LANKA-------</t>
  </si>
  <si>
    <t>LR001</t>
  </si>
  <si>
    <t>LIBERIA, MONROVIA</t>
  </si>
  <si>
    <t>LR999</t>
  </si>
  <si>
    <t>LIBERIA, OTHER</t>
  </si>
  <si>
    <t>LS001</t>
  </si>
  <si>
    <t>LT001</t>
  </si>
  <si>
    <t>LITHUANIA-------------------------------</t>
  </si>
  <si>
    <t>LV001</t>
  </si>
  <si>
    <t>LY001</t>
  </si>
  <si>
    <t>MA001</t>
  </si>
  <si>
    <t>MORROCO,CASABLANCA</t>
  </si>
  <si>
    <t>MA002</t>
  </si>
  <si>
    <t>MOROCCO,RABAT</t>
  </si>
  <si>
    <t>MD001</t>
  </si>
  <si>
    <t>ME001</t>
  </si>
  <si>
    <t>ME002</t>
  </si>
  <si>
    <t>MONTENEGRO, PODORICA</t>
  </si>
  <si>
    <t>MG001</t>
  </si>
  <si>
    <t>MH001</t>
  </si>
  <si>
    <t>MARSHALL ISLANDS, KWAJALEIN ATOLL</t>
  </si>
  <si>
    <t>MH002</t>
  </si>
  <si>
    <t>MARSHALL ISLANDS, MAJURO</t>
  </si>
  <si>
    <t>MH999</t>
  </si>
  <si>
    <t>MARSHALL ISLANDS, OTHER</t>
  </si>
  <si>
    <t>MK001</t>
  </si>
  <si>
    <t>ML001</t>
  </si>
  <si>
    <t>MM001</t>
  </si>
  <si>
    <t>MN001</t>
  </si>
  <si>
    <t>MR001</t>
  </si>
  <si>
    <t>MT001</t>
  </si>
  <si>
    <t>MU001</t>
  </si>
  <si>
    <t>MW001</t>
  </si>
  <si>
    <t>MX001</t>
  </si>
  <si>
    <t>MEXICO, MERIDA</t>
  </si>
  <si>
    <t>MX002</t>
  </si>
  <si>
    <t>MEXICO, MEXICO CITY</t>
  </si>
  <si>
    <t>MX003</t>
  </si>
  <si>
    <t>MEXICO, MONTERREY</t>
  </si>
  <si>
    <t>MX004</t>
  </si>
  <si>
    <t>MEXICO, TAPACHULA</t>
  </si>
  <si>
    <t>MX005</t>
  </si>
  <si>
    <t>MEXICO, TUXTIA GUTIERREZ</t>
  </si>
  <si>
    <t>MX006</t>
  </si>
  <si>
    <t>MEXICO, CIUDAD JUAREZ</t>
  </si>
  <si>
    <t>MX007</t>
  </si>
  <si>
    <t>MEXICO, NUEVO LAREDO</t>
  </si>
  <si>
    <t>MX008</t>
  </si>
  <si>
    <t>MEXICO, MATAMOROS (TAMAMOROS STATE)</t>
  </si>
  <si>
    <t>MX009</t>
  </si>
  <si>
    <t>MEXICO, METAPA</t>
  </si>
  <si>
    <t>MX010</t>
  </si>
  <si>
    <t>MEXICO-HERMOSILLO</t>
  </si>
  <si>
    <t>MX011</t>
  </si>
  <si>
    <t>MEXICO,NOGALAS</t>
  </si>
  <si>
    <t>MX012</t>
  </si>
  <si>
    <t>MEXICO,TIJUANA</t>
  </si>
  <si>
    <t>MX013</t>
  </si>
  <si>
    <t>MEXICO, GUADALAJARA</t>
  </si>
  <si>
    <t>MX014</t>
  </si>
  <si>
    <t>MEXICO, MAZATLAN</t>
  </si>
  <si>
    <t>MX015</t>
  </si>
  <si>
    <t>MEXICO, REYNOSA</t>
  </si>
  <si>
    <t>MX999</t>
  </si>
  <si>
    <t>MEXICO,OTHER</t>
  </si>
  <si>
    <t>MY001</t>
  </si>
  <si>
    <t>MZ001</t>
  </si>
  <si>
    <t>NA001</t>
  </si>
  <si>
    <t>NAMIBIA-WINDHOEK</t>
  </si>
  <si>
    <t>NA999</t>
  </si>
  <si>
    <t>NAMIBIA, OTHER</t>
  </si>
  <si>
    <t>NE001</t>
  </si>
  <si>
    <t>NG001</t>
  </si>
  <si>
    <t>NI001</t>
  </si>
  <si>
    <t>NICARAGUA, MANAGUA</t>
  </si>
  <si>
    <t>NI999</t>
  </si>
  <si>
    <t>NICARAGUA, OTHER</t>
  </si>
  <si>
    <t>NP001</t>
  </si>
  <si>
    <t>OM001</t>
  </si>
  <si>
    <t>OMAN, MUSCAT</t>
  </si>
  <si>
    <t>OM002</t>
  </si>
  <si>
    <t>OMAN,SALALAH</t>
  </si>
  <si>
    <t>OM999</t>
  </si>
  <si>
    <t>OMAN, OTHER</t>
  </si>
  <si>
    <t>PA001</t>
  </si>
  <si>
    <t>PANAMA, PANAMA CITY</t>
  </si>
  <si>
    <t>PA999</t>
  </si>
  <si>
    <t>PANAMA, OTHER</t>
  </si>
  <si>
    <t>PE001</t>
  </si>
  <si>
    <t>PG001</t>
  </si>
  <si>
    <t>PH001</t>
  </si>
  <si>
    <t>PH999</t>
  </si>
  <si>
    <t>PHILIPPINES, OTHER</t>
  </si>
  <si>
    <t>PK001</t>
  </si>
  <si>
    <t>PL001</t>
  </si>
  <si>
    <t>PR001</t>
  </si>
  <si>
    <t>PUERTO RICO, VIEQUES ISLAND</t>
  </si>
  <si>
    <t>PT001</t>
  </si>
  <si>
    <t>AZORES, PORTUGAL, LAJES FIELD</t>
  </si>
  <si>
    <t>PT002</t>
  </si>
  <si>
    <t>AZORES,PORTUGAL,PONTA DELGADA</t>
  </si>
  <si>
    <t>PT999</t>
  </si>
  <si>
    <t>AZORES, PORTUGAL, OTHER</t>
  </si>
  <si>
    <t>PW001</t>
  </si>
  <si>
    <t>PALAU-----------------------------------</t>
  </si>
  <si>
    <t>PY001</t>
  </si>
  <si>
    <t>QA001</t>
  </si>
  <si>
    <t>QATAR, AL UDEID AB</t>
  </si>
  <si>
    <t>QA002</t>
  </si>
  <si>
    <t>QATAR, CAMP AS SYLIYAH</t>
  </si>
  <si>
    <t>QA003</t>
  </si>
  <si>
    <t>QATAR, CAMP SNOOPY</t>
  </si>
  <si>
    <t>QA004</t>
  </si>
  <si>
    <t>QATAR, DOHA</t>
  </si>
  <si>
    <t>QA999</t>
  </si>
  <si>
    <t>QATAR, OTHER</t>
  </si>
  <si>
    <t>RO001</t>
  </si>
  <si>
    <t>ROMANIA,BUCHAREST</t>
  </si>
  <si>
    <t>RO002</t>
  </si>
  <si>
    <t>ROMANIA,CLUJ</t>
  </si>
  <si>
    <t>RO999</t>
  </si>
  <si>
    <t>ROMANIA,OTHER</t>
  </si>
  <si>
    <t>RS001</t>
  </si>
  <si>
    <t>SERBIA,BELGRADE</t>
  </si>
  <si>
    <t>RS002</t>
  </si>
  <si>
    <t>SERBIA,OTHER</t>
  </si>
  <si>
    <t>RU001</t>
  </si>
  <si>
    <t>RUSSIA, KHABAROVSK</t>
  </si>
  <si>
    <t>RU002</t>
  </si>
  <si>
    <t>RUSSIA, MOSCOW</t>
  </si>
  <si>
    <t>RU003</t>
  </si>
  <si>
    <t>RUSSIA, ST. PETERSBURG</t>
  </si>
  <si>
    <t>RU004</t>
  </si>
  <si>
    <t>RUSSIA, VLADIVOSTOK</t>
  </si>
  <si>
    <t>RU005</t>
  </si>
  <si>
    <t>RUSSIA, YEKATERINBURG</t>
  </si>
  <si>
    <t>RU999</t>
  </si>
  <si>
    <t>RUSSIA, OTHER</t>
  </si>
  <si>
    <t>RW001</t>
  </si>
  <si>
    <t>SA001</t>
  </si>
  <si>
    <t>SAUDI ARABIA,AA'AR AIR PORT</t>
  </si>
  <si>
    <t>SA002</t>
  </si>
  <si>
    <t>SAUDI ARABIA,TABUK AIR BASE</t>
  </si>
  <si>
    <t>SA003</t>
  </si>
  <si>
    <t>SAUDI ARABIA-JEDDAH RIYADH TAIF</t>
  </si>
  <si>
    <t>SA999</t>
  </si>
  <si>
    <t>SAUDI ARABIA-OTHER</t>
  </si>
  <si>
    <t>SB001</t>
  </si>
  <si>
    <t>SD001</t>
  </si>
  <si>
    <t>SH001</t>
  </si>
  <si>
    <t>ASCENSION AAF</t>
  </si>
  <si>
    <t>SK001</t>
  </si>
  <si>
    <t>SLOVAKIA</t>
  </si>
  <si>
    <t>SL001</t>
  </si>
  <si>
    <t>SN001</t>
  </si>
  <si>
    <t>SENEGAL, DAKAR</t>
  </si>
  <si>
    <t>SN999</t>
  </si>
  <si>
    <t>SENEGAL-OTHER</t>
  </si>
  <si>
    <t>SO001</t>
  </si>
  <si>
    <t>SR001</t>
  </si>
  <si>
    <t>SS999</t>
  </si>
  <si>
    <t>ST001</t>
  </si>
  <si>
    <t>SAO TOME AND PRINCIPE</t>
  </si>
  <si>
    <t>SV001</t>
  </si>
  <si>
    <t>ELSALVADOR,SAN SALVADOR</t>
  </si>
  <si>
    <t>SV999</t>
  </si>
  <si>
    <t>EL SALVADOR-OTHER</t>
  </si>
  <si>
    <t>SY001</t>
  </si>
  <si>
    <t>SYRIA, DAMASCUS</t>
  </si>
  <si>
    <t>SY002</t>
  </si>
  <si>
    <t>SYRIA, ALL------------------------------</t>
  </si>
  <si>
    <t>SY999</t>
  </si>
  <si>
    <t>SYRIA, OTHER</t>
  </si>
  <si>
    <t>SZ001</t>
  </si>
  <si>
    <t>ESWATINI(SWAZILAND)</t>
  </si>
  <si>
    <t>TD001</t>
  </si>
  <si>
    <t>CHAD------------------------------------</t>
  </si>
  <si>
    <t>TG001</t>
  </si>
  <si>
    <t>TH001</t>
  </si>
  <si>
    <t>THAILAND, BANGKOK</t>
  </si>
  <si>
    <t>TH002</t>
  </si>
  <si>
    <t>THAILAND,CHIANG MAI</t>
  </si>
  <si>
    <t>TH003</t>
  </si>
  <si>
    <t>THAILAND, UDORN</t>
  </si>
  <si>
    <t>TH004</t>
  </si>
  <si>
    <t>THIALAND-SONGKHLA</t>
  </si>
  <si>
    <t>TH999</t>
  </si>
  <si>
    <t>THAILAND, OTHER</t>
  </si>
  <si>
    <t>TJ001</t>
  </si>
  <si>
    <t>TAJIKISTAN</t>
  </si>
  <si>
    <t>TL001</t>
  </si>
  <si>
    <t>TM001</t>
  </si>
  <si>
    <t>TN001</t>
  </si>
  <si>
    <t>TR001</t>
  </si>
  <si>
    <t>TURKEY, ESKISEHIR</t>
  </si>
  <si>
    <t>TR002</t>
  </si>
  <si>
    <t>TURKEY, AFYON</t>
  </si>
  <si>
    <t>TR003</t>
  </si>
  <si>
    <t>TURKEY, BATMAN</t>
  </si>
  <si>
    <t>TR004</t>
  </si>
  <si>
    <t>TURKEY, CORLU</t>
  </si>
  <si>
    <t>TR005</t>
  </si>
  <si>
    <t>TURKEY, DIYARBAKIR</t>
  </si>
  <si>
    <t>TR006</t>
  </si>
  <si>
    <t>TURKEY, GAZIANTEP</t>
  </si>
  <si>
    <t>TR007</t>
  </si>
  <si>
    <t>TURKEY, ISKENDRUN</t>
  </si>
  <si>
    <t>TR008</t>
  </si>
  <si>
    <t>TURKEY, MARDIN</t>
  </si>
  <si>
    <t>TR009</t>
  </si>
  <si>
    <t>TURKEY, MERSIN</t>
  </si>
  <si>
    <t>TR010</t>
  </si>
  <si>
    <t>TURKEY,OGUZELI</t>
  </si>
  <si>
    <t>TR011</t>
  </si>
  <si>
    <t>TURKEY, SABIHA GOKCEN</t>
  </si>
  <si>
    <t>TR012</t>
  </si>
  <si>
    <t>TURKEY, SANLIURFA</t>
  </si>
  <si>
    <t>TR013</t>
  </si>
  <si>
    <t>TURKEY, TASUCU</t>
  </si>
  <si>
    <t>TR014</t>
  </si>
  <si>
    <t>TURKEY, NUSAYBIN</t>
  </si>
  <si>
    <t>TR015</t>
  </si>
  <si>
    <t>TURKEY, KONYA</t>
  </si>
  <si>
    <t>TR016</t>
  </si>
  <si>
    <t>TURKEY, PIRINCLIK</t>
  </si>
  <si>
    <t>TR017</t>
  </si>
  <si>
    <t>TURKEY, KURECIK (KEPEZ)</t>
  </si>
  <si>
    <t>TR018</t>
  </si>
  <si>
    <t>TURKEY,ADANA-INCIRLIK</t>
  </si>
  <si>
    <t>TR019</t>
  </si>
  <si>
    <t>TURKEY,ANKARA</t>
  </si>
  <si>
    <t>TR020</t>
  </si>
  <si>
    <t>TURKEY,ISTANBUL</t>
  </si>
  <si>
    <t>TR021</t>
  </si>
  <si>
    <t>TURKEY,IZMIR-CIGLI</t>
  </si>
  <si>
    <t>TR999</t>
  </si>
  <si>
    <t>TURKEY,OTHER</t>
  </si>
  <si>
    <t>TT001</t>
  </si>
  <si>
    <t>TRINDAD ANDTOBAGO, PORT OF SPAIN</t>
  </si>
  <si>
    <t>TT999</t>
  </si>
  <si>
    <t>TRINIDAD AND TOBAGO,OTHER</t>
  </si>
  <si>
    <t>TW001</t>
  </si>
  <si>
    <t>TAIWAN, ALL</t>
  </si>
  <si>
    <t>TW002</t>
  </si>
  <si>
    <t>TAIWAN,KAOHSIUNG</t>
  </si>
  <si>
    <t>TW003</t>
  </si>
  <si>
    <t>TAIWAN, TAIPEI--------------------------</t>
  </si>
  <si>
    <t>TW999</t>
  </si>
  <si>
    <t>TAIWAN, OTHER</t>
  </si>
  <si>
    <t>TZ001</t>
  </si>
  <si>
    <t>TANZANIA, DAR ES SALAAM</t>
  </si>
  <si>
    <t>TZ002</t>
  </si>
  <si>
    <t>TANZANIA, ALL---------------------------</t>
  </si>
  <si>
    <t>TZ999</t>
  </si>
  <si>
    <t>TANZANIA, OTHER</t>
  </si>
  <si>
    <t>UA001</t>
  </si>
  <si>
    <t>UG001</t>
  </si>
  <si>
    <t>UGANDA----------------------------------</t>
  </si>
  <si>
    <t>UM001</t>
  </si>
  <si>
    <t>JOHNSTON ISLAND</t>
  </si>
  <si>
    <t>UM002</t>
  </si>
  <si>
    <t>WAKE ISLAND DIVERT AIRFIELD</t>
  </si>
  <si>
    <t>UY001</t>
  </si>
  <si>
    <t>URUGUAY,MONTEVIDEO</t>
  </si>
  <si>
    <t>UZ001</t>
  </si>
  <si>
    <t>VE001</t>
  </si>
  <si>
    <t>VENEZUELA-------------------------------</t>
  </si>
  <si>
    <t>VN001</t>
  </si>
  <si>
    <t>VU001</t>
  </si>
  <si>
    <t>VANATU,PORT VILA</t>
  </si>
  <si>
    <t>WI001</t>
  </si>
  <si>
    <t>WS001</t>
  </si>
  <si>
    <t>SAMOA (WESTERN)</t>
  </si>
  <si>
    <t>XK001</t>
  </si>
  <si>
    <t>KOSOVO----------------------------------</t>
  </si>
  <si>
    <t>XX001</t>
  </si>
  <si>
    <t>OTHER ----------------------------------</t>
  </si>
  <si>
    <t>XX002</t>
  </si>
  <si>
    <t>OTHER-----------------------------------</t>
  </si>
  <si>
    <t>XX003</t>
  </si>
  <si>
    <t>YE001</t>
  </si>
  <si>
    <t>YEMEN</t>
  </si>
  <si>
    <t>ZA001</t>
  </si>
  <si>
    <t>SOUTH AFRICA, PRETORIA</t>
  </si>
  <si>
    <t>ZA002</t>
  </si>
  <si>
    <t>SOUTH AFRICA, DURBAN</t>
  </si>
  <si>
    <t>ZA003</t>
  </si>
  <si>
    <t>SOUTH AFRICA, JOHANNESBURG</t>
  </si>
  <si>
    <t>ZA999</t>
  </si>
  <si>
    <t>SOUTH AFRICA-OTHER</t>
  </si>
  <si>
    <t>ZM001</t>
  </si>
  <si>
    <t>ZAMBIA, LUSAKA</t>
  </si>
  <si>
    <t>ZN</t>
  </si>
  <si>
    <t>ZN999</t>
  </si>
  <si>
    <t>ZAMBIA, OTHER</t>
  </si>
  <si>
    <t>ZW001</t>
  </si>
  <si>
    <t>ZIMBABWE, HARARE</t>
  </si>
  <si>
    <t>ZW999</t>
  </si>
  <si>
    <t>ZIMBABWE, OTHER</t>
  </si>
  <si>
    <t>ZZ</t>
  </si>
  <si>
    <t>ZZ001</t>
  </si>
  <si>
    <t>HDP-L CONVERSION------------------------</t>
  </si>
  <si>
    <t>ZZ002</t>
  </si>
  <si>
    <t>ZZ003</t>
  </si>
  <si>
    <t>[BLANK]</t>
  </si>
  <si>
    <t>ALASKA (0)</t>
  </si>
  <si>
    <t>HAWAII (0)</t>
  </si>
  <si>
    <t>TURKEY (0)</t>
  </si>
  <si>
    <t>DRIVER PRINT OPTN</t>
  </si>
  <si>
    <t>DRIVER PRINT LOCATION</t>
  </si>
  <si>
    <t>SENSEI.DATA.MIGRATE.ENABLE_AMEND</t>
  </si>
  <si>
    <t>SENSEI.COVER.CONFIG.ENTRY_UPDATE_REMIND</t>
  </si>
  <si>
    <t>DRIVER GLOBAL DEL WARN</t>
  </si>
  <si>
    <t>SENSEI.DATA.CONFIG.REMOVE_EXPIRED</t>
  </si>
  <si>
    <t>SENSEI.DATA.CONFIG.REMOVE_EXPIRED.WARN</t>
  </si>
  <si>
    <t>SENSEI COMMON LIB</t>
  </si>
  <si>
    <t>LIBRARY VERSION</t>
  </si>
  <si>
    <t>LIBRARY VERSION TYPE</t>
  </si>
  <si>
    <t>0.4.0</t>
  </si>
  <si>
    <t>DEVELOP</t>
  </si>
  <si>
    <t>1.0.3</t>
  </si>
  <si>
    <t>1. AMOUNT OF PAYMENT</t>
  </si>
  <si>
    <t>FIGURES</t>
  </si>
  <si>
    <t>WORDS</t>
  </si>
  <si>
    <t>$</t>
  </si>
  <si>
    <r>
      <rPr>
        <b/>
        <sz val="11"/>
        <color theme="0"/>
        <rFont val="Calibri"/>
        <family val="2"/>
        <scheme val="minor"/>
      </rPr>
      <t>AUTHORITY:</t>
    </r>
    <r>
      <rPr>
        <sz val="11"/>
        <color theme="0"/>
        <rFont val="Calibri"/>
        <family val="2"/>
        <scheme val="minor"/>
      </rPr>
      <t xml:space="preserve"> Title 5, U.S. Code 522a, Privacy Act of 1974, as amended</t>
    </r>
  </si>
  <si>
    <r>
      <rPr>
        <b/>
        <sz val="11"/>
        <color theme="0"/>
        <rFont val="Calibri"/>
        <family val="2"/>
        <scheme val="minor"/>
      </rPr>
      <t>PRINCIPAL PURPOSE:</t>
    </r>
    <r>
      <rPr>
        <sz val="11"/>
        <color theme="0"/>
        <rFont val="Calibri"/>
        <family val="2"/>
        <scheme val="minor"/>
      </rPr>
      <t xml:space="preserve"> To request or authorize EFT payment.</t>
    </r>
  </si>
  <si>
    <r>
      <rPr>
        <b/>
        <sz val="11"/>
        <color theme="0"/>
        <rFont val="Calibri"/>
        <family val="2"/>
        <scheme val="minor"/>
      </rPr>
      <t>ROUTINE USE:</t>
    </r>
    <r>
      <rPr>
        <sz val="11"/>
        <color theme="0"/>
        <rFont val="Calibri"/>
        <family val="2"/>
        <scheme val="minor"/>
      </rPr>
      <t xml:space="preserve"> None</t>
    </r>
  </si>
  <si>
    <r>
      <rPr>
        <b/>
        <sz val="11"/>
        <color theme="0"/>
        <rFont val="Calibri"/>
        <family val="2"/>
        <scheme val="minor"/>
      </rPr>
      <t>DISCLOSURE:</t>
    </r>
    <r>
      <rPr>
        <sz val="11"/>
        <color theme="0"/>
        <rFont val="Calibri"/>
        <family val="2"/>
        <scheme val="minor"/>
      </rPr>
      <t xml:space="preserve"> Voluntary. However, this form will not be processed without your social security</t>
    </r>
  </si>
  <si>
    <t>number (SSN) since DFAS identifies members by SSN for pay purposes.</t>
  </si>
  <si>
    <t>2. TYPE OF PAYMENT:</t>
  </si>
  <si>
    <r>
      <rPr>
        <b/>
        <sz val="11"/>
        <color theme="0"/>
        <rFont val="Calibri"/>
        <family val="2"/>
        <scheme val="minor"/>
      </rPr>
      <t>PA</t>
    </r>
    <r>
      <rPr>
        <i/>
        <sz val="11"/>
        <color theme="0"/>
        <rFont val="Calibri"/>
        <family val="2"/>
        <scheme val="minor"/>
      </rPr>
      <t xml:space="preserve"> (Advance)</t>
    </r>
  </si>
  <si>
    <r>
      <rPr>
        <b/>
        <sz val="11"/>
        <color theme="0"/>
        <rFont val="Calibri"/>
        <family val="2"/>
        <scheme val="minor"/>
      </rPr>
      <t>PQ</t>
    </r>
    <r>
      <rPr>
        <i/>
        <sz val="11"/>
        <color theme="0"/>
        <rFont val="Calibri"/>
        <family val="2"/>
        <scheme val="minor"/>
      </rPr>
      <t xml:space="preserve"> (Separation/Reenlistment)</t>
    </r>
  </si>
  <si>
    <r>
      <rPr>
        <b/>
        <sz val="11"/>
        <color theme="0"/>
        <rFont val="Calibri"/>
        <family val="2"/>
        <scheme val="minor"/>
      </rPr>
      <t>Other</t>
    </r>
    <r>
      <rPr>
        <i/>
        <sz val="11"/>
        <color theme="0"/>
        <rFont val="Calibri"/>
        <family val="2"/>
        <scheme val="minor"/>
      </rPr>
      <t xml:space="preserve"> (Specify)</t>
    </r>
  </si>
  <si>
    <r>
      <rPr>
        <b/>
        <sz val="11"/>
        <color theme="0"/>
        <rFont val="Calibri"/>
        <family val="2"/>
        <scheme val="minor"/>
      </rPr>
      <t>PC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(Casual)</t>
    </r>
  </si>
  <si>
    <r>
      <rPr>
        <b/>
        <sz val="11"/>
        <color theme="0"/>
        <rFont val="Calibri"/>
        <family val="2"/>
        <scheme val="minor"/>
      </rPr>
      <t>PK</t>
    </r>
    <r>
      <rPr>
        <b/>
        <i/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(Partial)</t>
    </r>
  </si>
  <si>
    <t>3. ADVANCED PAY CATEGORY:</t>
  </si>
  <si>
    <t>4. MEMBER'S SSN:</t>
  </si>
  <si>
    <t>SCANTRON VERSION</t>
  </si>
  <si>
    <t>SCANTRON VERSION TYPE</t>
  </si>
  <si>
    <t>SSN</t>
  </si>
  <si>
    <t>ACTION</t>
  </si>
  <si>
    <t>STATUS</t>
  </si>
  <si>
    <t>DEPART AREA</t>
  </si>
  <si>
    <t>ARRIVE HERE</t>
  </si>
  <si>
    <t>FSA STOP</t>
  </si>
  <si>
    <t>TAX STOP</t>
  </si>
  <si>
    <r>
      <t xml:space="preserve">5. MEMBER'S NAME: </t>
    </r>
    <r>
      <rPr>
        <i/>
        <sz val="11"/>
        <color theme="0"/>
        <rFont val="Calibri"/>
        <family val="2"/>
        <scheme val="minor"/>
      </rPr>
      <t>(Last, First, MI)</t>
    </r>
  </si>
  <si>
    <t>6. RANK</t>
  </si>
  <si>
    <r>
      <rPr>
        <b/>
        <sz val="11"/>
        <color theme="0"/>
        <rFont val="Calibri"/>
        <family val="2"/>
        <scheme val="minor"/>
      </rPr>
      <t xml:space="preserve">7. PREPARED BY: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</si>
  <si>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 xml:space="preserve">8. AUTHORIZED BY: </t>
    </r>
    <r>
      <rPr>
        <i/>
        <sz val="11"/>
        <color theme="0"/>
        <rFont val="Calibri"/>
        <family val="2"/>
        <scheme val="minor"/>
      </rPr>
      <t>(Signature/Date)</t>
    </r>
  </si>
  <si>
    <t xml:space="preserve">               We cannot pay EFT's to Banca Popolare Friuladria or other Foreign Banks.</t>
  </si>
  <si>
    <r>
      <rPr>
        <b/>
        <sz val="11"/>
        <color theme="0"/>
        <rFont val="Calibri"/>
        <family val="2"/>
        <scheme val="minor"/>
      </rPr>
      <t xml:space="preserve">9. SIGNATURE OF MEMBER: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</si>
  <si>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>10. INPUT BY:</t>
    </r>
    <r>
      <rPr>
        <i/>
        <sz val="11"/>
        <color theme="0"/>
        <rFont val="Calibri"/>
        <family val="2"/>
        <scheme val="minor"/>
      </rPr>
      <t xml:space="preserve"> (User ID/Date)</t>
    </r>
  </si>
  <si>
    <r>
      <rPr>
        <b/>
        <sz val="11"/>
        <color theme="0"/>
        <rFont val="Calibri"/>
        <family val="2"/>
        <scheme val="minor"/>
      </rPr>
      <t>11. CONFIRMED BY: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(User ID/Date)</t>
    </r>
  </si>
  <si>
    <t>DFAS-DE 2424, MAY '97</t>
  </si>
  <si>
    <t>SENSEI FORM 110</t>
  </si>
  <si>
    <t>110 DISPLAY ALL ENTRY</t>
  </si>
  <si>
    <t>110 DISPLAY FOLLOW</t>
  </si>
  <si>
    <t>110 RETAIN MEMBER INFO</t>
  </si>
  <si>
    <t>1.1.0</t>
  </si>
  <si>
    <t xml:space="preserve">                                                     EFT PAYMENT REQUEST / AUTHORIZATION</t>
  </si>
  <si>
    <t xml:space="preserve">                                                                    PRIVACY ACT STATEMENT</t>
  </si>
  <si>
    <t>SENSEI FORM 2424</t>
  </si>
  <si>
    <t>2424 ALWAYS START NEW</t>
  </si>
  <si>
    <t>2424 MEMBER NA</t>
  </si>
  <si>
    <t>2424 SSN LINK TO MEMBER</t>
  </si>
  <si>
    <t>DRIVER GLOBAL SSN LOOK</t>
  </si>
  <si>
    <t>2424 LAST SELECT TAKE</t>
  </si>
  <si>
    <t>2424 LAST SELECTED PAY</t>
  </si>
  <si>
    <t>110 NO WARN OVERWRITE</t>
  </si>
  <si>
    <t>110 NO WARN DELETE</t>
  </si>
  <si>
    <t>110 EXPORT START NEW</t>
  </si>
  <si>
    <t>110 SSN LOOK UP</t>
  </si>
  <si>
    <t>2424 NO WARN ON DELETE</t>
  </si>
  <si>
    <t>Post Date</t>
  </si>
  <si>
    <t>Receipt Date</t>
  </si>
  <si>
    <t>Update Number</t>
  </si>
  <si>
    <t>Julian Date</t>
  </si>
  <si>
    <t>Error Code</t>
  </si>
  <si>
    <t>Error Description</t>
  </si>
  <si>
    <t>Error Code 2</t>
  </si>
  <si>
    <t>Error Code 3</t>
  </si>
  <si>
    <t>Card Data</t>
  </si>
  <si>
    <t>#</t>
  </si>
  <si>
    <t>CUR</t>
    <phoneticPr fontId="1" type="noConversion"/>
  </si>
  <si>
    <t>STAT</t>
    <phoneticPr fontId="1" type="noConversion"/>
  </si>
  <si>
    <t>SSN</t>
    <phoneticPr fontId="1" type="noConversion"/>
  </si>
  <si>
    <t>NAME</t>
    <phoneticPr fontId="1" type="noConversion"/>
  </si>
  <si>
    <t>TRANS</t>
    <phoneticPr fontId="1" type="noConversion"/>
  </si>
  <si>
    <t>DESC</t>
    <phoneticPr fontId="1" type="noConversion"/>
  </si>
  <si>
    <t>CYC</t>
    <phoneticPr fontId="1" type="noConversion"/>
  </si>
  <si>
    <t>TECH</t>
    <phoneticPr fontId="1" type="noConversion"/>
  </si>
  <si>
    <t>SENSEI REJECTION REPORT</t>
  </si>
  <si>
    <t>REJC MAIN VERSION</t>
  </si>
  <si>
    <t>REJC VERSION TYPE</t>
  </si>
  <si>
    <t>SENSEI.RECORD.CUMULATIVE_PASS_COUNT</t>
  </si>
  <si>
    <t>SENSEI.RECORD.TOTAL_CSP_PASS</t>
  </si>
  <si>
    <t>SENSEI.RECORD.TOTAL_CMS_PASS</t>
  </si>
  <si>
    <t>SENSEI.RECORD.TOTAL_MISC_PASS</t>
  </si>
  <si>
    <t>SENSEI.RECORD.START_DATE.RANGE</t>
  </si>
  <si>
    <t>SENSEI.RECORD.END_DATE.RANGE</t>
  </si>
  <si>
    <t>SENSEI.RECORD.ENABLE_AUTO_RECOUNT</t>
  </si>
  <si>
    <t>SENSEI.RECORD.DATERANGE_SELECT_ALL</t>
  </si>
  <si>
    <t>SYMBOL NO.     (Entered by D.O.)</t>
  </si>
  <si>
    <t>SCANTRON GLOBAL TOGGLE</t>
  </si>
  <si>
    <t>SCANTRON GLOBAL DATE</t>
  </si>
  <si>
    <t>SCANTRON FL DATE</t>
  </si>
  <si>
    <t>SCANTRON 14 DATE</t>
  </si>
  <si>
    <t>SCANTRON 23 DATE</t>
  </si>
  <si>
    <t>SCANTRON 65 DATE</t>
  </si>
  <si>
    <t>SENSEI.GLOBAL.AUTOSAVE</t>
  </si>
  <si>
    <t>SENSEI.GLOBAL.AUTOSAVE.COUNT</t>
  </si>
  <si>
    <t>SENSEI.GLOBAL.AUTODAVE.CAP</t>
  </si>
  <si>
    <t>SCANTRON PRINT OPTN</t>
  </si>
  <si>
    <t>SCANTRON PRINT PATH</t>
  </si>
  <si>
    <t>1.2.0</t>
  </si>
  <si>
    <t>SENSEI DATA SCANTRON</t>
  </si>
  <si>
    <t>NID</t>
  </si>
  <si>
    <t>SSID</t>
  </si>
  <si>
    <t>SENSEI.APPEND.APPEND_DATA_TYPE</t>
  </si>
  <si>
    <t>D</t>
  </si>
  <si>
    <t>1.5.7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</si>
</sst>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_);[Red]\(&quot;$&quot;#,##0\)"/>
    <numFmt numFmtId="165" formatCode="_(&quot;$&quot;* #,##0.00_);_(&quot;$&quot;* \(#,##0.00\);_(&quot;$&quot;* &quot;-&quot;??_);_(@_)"/>
    <numFmt numFmtId="166" formatCode="00"/>
    <numFmt numFmtId="167" formatCode="yymmdd"/>
    <numFmt numFmtId="168" formatCode="yyyymmdd"/>
    <numFmt numFmtId="169" formatCode="yyyy"/>
    <numFmt numFmtId="170" formatCode="000000000"/>
    <numFmt numFmtId="171" formatCode="000\-00\-0000"/>
    <numFmt numFmtId="172" formatCode="000"/>
    <numFmt numFmtId="173" formatCode="#\ ###\ ###\ ##0.00"/>
    <numFmt numFmtId="174" formatCode="#\ ###\ ###.00"/>
    <numFmt numFmtId="175" formatCode="\ \ \ \ \ "/>
    <numFmt numFmtId="176" formatCode="0000"/>
  </numFmts>
  <fonts count="7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color theme="1"/>
      <name val="JetBrains Mono"/>
      <family val="3"/>
    </font>
    <font>
      <sz val="11"/>
      <color theme="1"/>
      <name val="JetBrains Mono"/>
      <family val="3"/>
    </font>
    <font>
      <sz val="11"/>
      <color theme="1"/>
      <name val="Microsoft JhengHei"/>
      <family val="2"/>
      <charset val="136"/>
    </font>
    <font>
      <b/>
      <sz val="10"/>
      <color theme="8" tint="-0.249977111117893"/>
      <name val="JetBrains Mono"/>
      <family val="3"/>
    </font>
    <font>
      <sz val="10"/>
      <color theme="0" tint="-0.34998626667073579"/>
      <name val="JetBrains Mono"/>
      <family val="3"/>
    </font>
    <font>
      <sz val="22"/>
      <color theme="0" tint="-0.34998626667073579"/>
      <name val="JetBrains Mono"/>
      <family val="3"/>
    </font>
    <font>
      <sz val="11"/>
      <name val="JetBrains Mono"/>
      <family val="3"/>
    </font>
    <font>
      <sz val="7"/>
      <name val="JetBrains Mono"/>
      <family val="3"/>
    </font>
    <font>
      <sz val="10"/>
      <name val="JetBrains Mono"/>
      <family val="3"/>
    </font>
    <font>
      <sz val="7.5"/>
      <name val="JetBrains Mono"/>
      <family val="3"/>
    </font>
    <font>
      <sz val="8"/>
      <name val="JetBrains Mono"/>
      <family val="3"/>
    </font>
    <font>
      <b/>
      <sz val="9"/>
      <color indexed="81"/>
      <name val="Tahoma"/>
      <family val="2"/>
    </font>
    <font>
      <b/>
      <sz val="8"/>
      <name val="JetBrains Mono"/>
      <family val="3"/>
    </font>
    <font>
      <sz val="9"/>
      <name val="JetBrains Mono"/>
      <family val="3"/>
    </font>
    <font>
      <sz val="9"/>
      <color theme="1"/>
      <name val="JetBrains Mono"/>
      <family val="3"/>
    </font>
    <font>
      <sz val="9"/>
      <color rgb="FF000000"/>
      <name val="JetBrains Mono"/>
      <family val="3"/>
    </font>
    <font>
      <b/>
      <sz val="11"/>
      <name val="JetBrains Mono"/>
      <family val="3"/>
    </font>
    <font>
      <sz val="10"/>
      <color theme="1"/>
      <name val="JetBrains Mono"/>
      <family val="3"/>
    </font>
    <font>
      <sz val="11"/>
      <color rgb="FF000000"/>
      <name val="新細明體"/>
    </font>
    <font>
      <sz val="10"/>
      <name val="Arial"/>
      <family val="2"/>
    </font>
    <font>
      <sz val="16"/>
      <name val="Arial"/>
      <family val="2"/>
    </font>
    <font>
      <sz val="16"/>
      <color theme="7" tint="0.79998168889431442"/>
      <name val="Arial"/>
      <family val="2"/>
      <charset val="128"/>
    </font>
    <font>
      <sz val="15"/>
      <color theme="7" tint="0.79998168889431442"/>
      <name val="JetBrains Mono"/>
      <family val="3"/>
      <charset val="128"/>
    </font>
    <font>
      <i/>
      <sz val="15"/>
      <color theme="7" tint="0.79998168889431442"/>
      <name val="JetBrains Mono"/>
      <family val="3"/>
    </font>
    <font>
      <b/>
      <sz val="15"/>
      <color theme="7" tint="0.79998168889431442"/>
      <name val="JetBrains Mono"/>
      <family val="3"/>
      <charset val="128"/>
    </font>
    <font>
      <sz val="15"/>
      <color theme="7" tint="-0.499984740745262"/>
      <name val="JetBrains Mono"/>
      <family val="3"/>
    </font>
    <font>
      <sz val="15"/>
      <color theme="7" tint="0.79998168889431442"/>
      <name val="JetBrains Mono"/>
      <family val="3"/>
    </font>
    <font>
      <sz val="15"/>
      <name val="JetBrains Mono"/>
      <family val="3"/>
    </font>
    <font>
      <b/>
      <sz val="15"/>
      <color theme="7" tint="-0.499984740745262"/>
      <name val="JetBrains Mono"/>
      <family val="3"/>
    </font>
    <font>
      <sz val="10"/>
      <color theme="8" tint="0.79998168889431442"/>
      <name val="Arial"/>
      <family val="2"/>
      <charset val="128"/>
    </font>
    <font>
      <sz val="15"/>
      <color theme="8" tint="0.79998168889431442"/>
      <name val="JetBrains Mono"/>
      <family val="3"/>
      <charset val="128"/>
    </font>
    <font>
      <i/>
      <sz val="15"/>
      <color theme="8" tint="0.79998168889431442"/>
      <name val="JetBrains Mono"/>
      <family val="3"/>
    </font>
    <font>
      <sz val="16"/>
      <color theme="7" tint="-0.249977111117893"/>
      <name val="Arial"/>
      <family val="2"/>
      <charset val="128"/>
    </font>
    <font>
      <sz val="15"/>
      <color theme="7" tint="-0.499984740745262"/>
      <name val="JetBrains Mono"/>
      <family val="3"/>
      <charset val="128"/>
    </font>
    <font>
      <sz val="10"/>
      <color theme="7" tint="0.79998168889431442"/>
      <name val="Arial"/>
      <family val="2"/>
      <charset val="128"/>
    </font>
    <font>
      <sz val="14"/>
      <color theme="7" tint="0.79998168889431442"/>
      <name val="JetBrains Mono"/>
      <family val="3"/>
      <charset val="128"/>
    </font>
    <font>
      <b/>
      <sz val="15"/>
      <color theme="8" tint="0.79998168889431442"/>
      <name val="JetBrains Mono"/>
      <family val="3"/>
    </font>
    <font>
      <sz val="8"/>
      <color theme="3" tint="0.39997558519241921"/>
      <name val="JetBrains Mono"/>
      <family val="3"/>
    </font>
    <font>
      <b/>
      <u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7" tint="-0.249977111117893"/>
      <name val="JetBrains Mono"/>
      <family val="3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7" tint="0.79998168889431442"/>
      <name val="JetBrains Mono"/>
      <family val="3"/>
    </font>
    <font>
      <sz val="11"/>
      <color theme="0"/>
      <name val="JetBrains Mono"/>
      <family val="3"/>
    </font>
    <font>
      <b/>
      <sz val="8"/>
      <color theme="0"/>
      <name val="Calibri"/>
      <family val="2"/>
      <scheme val="minor"/>
    </font>
    <font>
      <sz val="8"/>
      <color theme="7" tint="-0.249977111117893"/>
      <name val="JetBrains Mono"/>
      <family val="3"/>
    </font>
    <font>
      <sz val="10"/>
      <color theme="1"/>
      <name val="JetBrains Mono"/>
      <family val="3"/>
    </font>
    <font>
      <b/>
      <sz val="9"/>
      <color theme="5" tint="-0.249977111117893"/>
      <name val="JetBrains Mono"/>
      <family val="3"/>
    </font>
    <font>
      <sz val="9"/>
      <color theme="5" tint="-0.249977111117893"/>
      <name val="JetBrains Mono"/>
      <family val="3"/>
    </font>
    <font>
      <sz val="10"/>
      <color theme="1"/>
      <name val="JetBrains Mono"/>
      <family val="3"/>
    </font>
    <font>
      <sz val="9"/>
      <color indexed="81"/>
      <name val="JetBrains Mono"/>
      <family val="3"/>
    </font>
    <font>
      <sz val="16"/>
      <name val="JetBrains Mono"/>
      <family val="3"/>
    </font>
    <font>
      <b/>
      <sz val="8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68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/>
      <top/>
      <bottom style="thin">
        <color theme="7" tint="0.39994506668294322"/>
      </bottom>
      <diagonal/>
    </border>
    <border>
      <left/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9" fontId="42" fillId="0" borderId="0" applyFont="0" applyFill="0" applyBorder="0" applyAlignment="0" applyProtection="0"/>
  </cellStyleXfs>
  <cellXfs count="4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166" fontId="5" fillId="0" borderId="1" xfId="0" applyNumberFormat="1" applyFont="1" applyBorder="1" applyAlignment="1">
      <alignment horizontal="center" vertical="center" textRotation="90"/>
    </xf>
    <xf numFmtId="167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6" fillId="2" borderId="0" xfId="0" applyFont="1" applyFill="1"/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left"/>
    </xf>
    <xf numFmtId="0" fontId="12" fillId="0" borderId="26" xfId="0" applyFont="1" applyBorder="1"/>
    <xf numFmtId="170" fontId="12" fillId="0" borderId="27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left"/>
    </xf>
    <xf numFmtId="0" fontId="12" fillId="0" borderId="32" xfId="0" applyFont="1" applyBorder="1"/>
    <xf numFmtId="0" fontId="12" fillId="0" borderId="24" xfId="0" applyFont="1" applyBorder="1" applyAlignment="1">
      <alignment horizontal="left"/>
    </xf>
    <xf numFmtId="0" fontId="12" fillId="0" borderId="25" xfId="0" applyFont="1" applyBorder="1"/>
    <xf numFmtId="0" fontId="12" fillId="0" borderId="1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170" fontId="12" fillId="3" borderId="2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/>
    </xf>
    <xf numFmtId="0" fontId="11" fillId="3" borderId="39" xfId="0" quotePrefix="1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left" vertical="center"/>
    </xf>
    <xf numFmtId="0" fontId="3" fillId="0" borderId="22" xfId="0" applyFont="1" applyBorder="1" applyAlignment="1"/>
    <xf numFmtId="0" fontId="3" fillId="0" borderId="23" xfId="0" applyFont="1" applyBorder="1" applyAlignment="1"/>
    <xf numFmtId="167" fontId="16" fillId="2" borderId="0" xfId="0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center" vertical="center" textRotation="90"/>
    </xf>
    <xf numFmtId="167" fontId="16" fillId="0" borderId="0" xfId="0" applyNumberFormat="1" applyFont="1" applyAlignment="1">
      <alignment horizontal="center" vertical="center"/>
    </xf>
    <xf numFmtId="167" fontId="16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7" fontId="19" fillId="0" borderId="0" xfId="0" applyNumberFormat="1" applyFont="1"/>
    <xf numFmtId="0" fontId="22" fillId="4" borderId="0" xfId="1" applyFont="1" applyFill="1"/>
    <xf numFmtId="0" fontId="23" fillId="4" borderId="0" xfId="1" applyFont="1" applyFill="1"/>
    <xf numFmtId="0" fontId="24" fillId="4" borderId="0" xfId="1" applyFont="1" applyFill="1"/>
    <xf numFmtId="0" fontId="25" fillId="4" borderId="0" xfId="1" applyFont="1" applyFill="1"/>
    <xf numFmtId="0" fontId="26" fillId="4" borderId="0" xfId="1" applyFont="1" applyFill="1"/>
    <xf numFmtId="0" fontId="27" fillId="0" borderId="41" xfId="1" applyFont="1" applyBorder="1" applyAlignment="1">
      <alignment horizontal="center"/>
    </xf>
    <xf numFmtId="0" fontId="27" fillId="0" borderId="42" xfId="1" applyFont="1" applyBorder="1" applyAlignment="1">
      <alignment horizontal="center"/>
    </xf>
    <xf numFmtId="0" fontId="27" fillId="0" borderId="43" xfId="1" applyFont="1" applyBorder="1" applyAlignment="1">
      <alignment horizontal="left"/>
    </xf>
    <xf numFmtId="14" fontId="27" fillId="0" borderId="44" xfId="1" applyNumberFormat="1" applyFont="1" applyBorder="1" applyAlignment="1">
      <alignment horizontal="center"/>
    </xf>
    <xf numFmtId="0" fontId="27" fillId="0" borderId="42" xfId="1" applyFont="1" applyBorder="1" applyAlignment="1">
      <alignment horizontal="left"/>
    </xf>
    <xf numFmtId="0" fontId="27" fillId="0" borderId="45" xfId="1" applyFont="1" applyBorder="1" applyAlignment="1">
      <alignment horizontal="left"/>
    </xf>
    <xf numFmtId="0" fontId="27" fillId="0" borderId="14" xfId="1" applyFont="1" applyBorder="1" applyAlignment="1">
      <alignment horizontal="center"/>
    </xf>
    <xf numFmtId="0" fontId="27" fillId="0" borderId="22" xfId="1" applyFont="1" applyBorder="1" applyAlignment="1">
      <alignment horizontal="center"/>
    </xf>
    <xf numFmtId="0" fontId="27" fillId="0" borderId="13" xfId="1" applyFont="1" applyBorder="1" applyAlignment="1">
      <alignment horizontal="left"/>
    </xf>
    <xf numFmtId="0" fontId="27" fillId="0" borderId="23" xfId="1" applyFont="1" applyBorder="1" applyAlignment="1">
      <alignment horizontal="center"/>
    </xf>
    <xf numFmtId="0" fontId="27" fillId="0" borderId="22" xfId="1" applyFont="1" applyBorder="1" applyAlignment="1">
      <alignment horizontal="left"/>
    </xf>
    <xf numFmtId="0" fontId="27" fillId="0" borderId="46" xfId="1" applyFont="1" applyBorder="1" applyAlignment="1">
      <alignment horizontal="left"/>
    </xf>
    <xf numFmtId="0" fontId="27" fillId="0" borderId="19" xfId="1" applyFont="1" applyBorder="1" applyAlignment="1">
      <alignment horizontal="center"/>
    </xf>
    <xf numFmtId="2" fontId="24" fillId="4" borderId="7" xfId="1" applyNumberFormat="1" applyFont="1" applyFill="1" applyBorder="1" applyAlignment="1">
      <alignment horizontal="center"/>
    </xf>
    <xf numFmtId="0" fontId="27" fillId="0" borderId="28" xfId="1" applyFont="1" applyBorder="1" applyAlignment="1">
      <alignment horizontal="left"/>
    </xf>
    <xf numFmtId="0" fontId="27" fillId="0" borderId="30" xfId="1" applyFont="1" applyBorder="1" applyAlignment="1">
      <alignment horizontal="left"/>
    </xf>
    <xf numFmtId="0" fontId="27" fillId="0" borderId="27" xfId="1" applyFont="1" applyBorder="1" applyAlignment="1">
      <alignment horizontal="left"/>
    </xf>
    <xf numFmtId="0" fontId="24" fillId="4" borderId="7" xfId="1" applyFont="1" applyFill="1" applyBorder="1" applyAlignment="1">
      <alignment horizontal="center"/>
    </xf>
    <xf numFmtId="2" fontId="27" fillId="0" borderId="28" xfId="1" applyNumberFormat="1" applyFont="1" applyBorder="1" applyAlignment="1" applyProtection="1">
      <alignment horizontal="center"/>
      <protection locked="0"/>
    </xf>
    <xf numFmtId="0" fontId="24" fillId="4" borderId="30" xfId="1" applyFont="1" applyFill="1" applyBorder="1" applyAlignment="1">
      <alignment horizontal="left"/>
    </xf>
    <xf numFmtId="0" fontId="24" fillId="4" borderId="30" xfId="1" applyFont="1" applyFill="1" applyBorder="1" applyAlignment="1">
      <alignment horizontal="center"/>
    </xf>
    <xf numFmtId="0" fontId="27" fillId="4" borderId="30" xfId="1" applyFont="1" applyFill="1" applyBorder="1" applyAlignment="1">
      <alignment horizontal="left"/>
    </xf>
    <xf numFmtId="0" fontId="27" fillId="0" borderId="30" xfId="1" applyFont="1" applyBorder="1" applyAlignment="1" applyProtection="1">
      <alignment horizontal="center"/>
      <protection locked="0"/>
    </xf>
    <xf numFmtId="0" fontId="23" fillId="4" borderId="0" xfId="1" applyFont="1" applyFill="1" applyProtection="1">
      <protection locked="0"/>
    </xf>
    <xf numFmtId="2" fontId="27" fillId="0" borderId="19" xfId="1" applyNumberFormat="1" applyFont="1" applyBorder="1" applyAlignment="1">
      <alignment horizontal="center"/>
    </xf>
    <xf numFmtId="2" fontId="27" fillId="0" borderId="7" xfId="1" applyNumberFormat="1" applyFont="1" applyBorder="1" applyAlignment="1" applyProtection="1">
      <alignment horizontal="center"/>
      <protection locked="0"/>
    </xf>
    <xf numFmtId="0" fontId="27" fillId="0" borderId="7" xfId="1" applyFont="1" applyBorder="1" applyAlignment="1" applyProtection="1">
      <alignment horizontal="center"/>
      <protection locked="0"/>
    </xf>
    <xf numFmtId="166" fontId="27" fillId="0" borderId="7" xfId="1" applyNumberFormat="1" applyFont="1" applyBorder="1" applyAlignment="1" applyProtection="1">
      <alignment horizontal="center"/>
      <protection locked="0"/>
    </xf>
    <xf numFmtId="167" fontId="27" fillId="0" borderId="28" xfId="1" applyNumberFormat="1" applyFont="1" applyBorder="1" applyAlignment="1" applyProtection="1">
      <alignment horizontal="center"/>
      <protection locked="0"/>
    </xf>
    <xf numFmtId="167" fontId="24" fillId="4" borderId="30" xfId="1" applyNumberFormat="1" applyFont="1" applyFill="1" applyBorder="1" applyAlignment="1">
      <alignment horizontal="center"/>
    </xf>
    <xf numFmtId="167" fontId="27" fillId="0" borderId="27" xfId="1" applyNumberFormat="1" applyFont="1" applyBorder="1" applyAlignment="1" applyProtection="1">
      <alignment horizontal="center"/>
      <protection locked="0"/>
    </xf>
    <xf numFmtId="167" fontId="24" fillId="4" borderId="30" xfId="1" quotePrefix="1" applyNumberFormat="1" applyFont="1" applyFill="1" applyBorder="1" applyAlignment="1">
      <alignment horizontal="center"/>
    </xf>
    <xf numFmtId="0" fontId="24" fillId="4" borderId="19" xfId="1" applyFont="1" applyFill="1" applyBorder="1" applyAlignment="1">
      <alignment horizontal="center"/>
    </xf>
    <xf numFmtId="0" fontId="24" fillId="4" borderId="21" xfId="1" applyFont="1" applyFill="1" applyBorder="1" applyAlignment="1">
      <alignment horizontal="center"/>
    </xf>
    <xf numFmtId="0" fontId="27" fillId="0" borderId="21" xfId="1" applyFont="1" applyBorder="1" applyAlignment="1">
      <alignment horizontal="center"/>
    </xf>
    <xf numFmtId="0" fontId="24" fillId="4" borderId="38" xfId="1" applyFont="1" applyFill="1" applyBorder="1" applyAlignment="1">
      <alignment horizontal="centerContinuous"/>
    </xf>
    <xf numFmtId="0" fontId="24" fillId="4" borderId="29" xfId="1" applyFont="1" applyFill="1" applyBorder="1" applyAlignment="1">
      <alignment horizontal="centerContinuous"/>
    </xf>
    <xf numFmtId="0" fontId="24" fillId="4" borderId="28" xfId="1" applyFont="1" applyFill="1" applyBorder="1" applyAlignment="1">
      <alignment horizontal="centerContinuous"/>
    </xf>
    <xf numFmtId="0" fontId="24" fillId="4" borderId="24" xfId="1" applyFont="1" applyFill="1" applyBorder="1" applyAlignment="1">
      <alignment horizontal="center"/>
    </xf>
    <xf numFmtId="0" fontId="27" fillId="0" borderId="24" xfId="1" applyFont="1" applyBorder="1" applyAlignment="1">
      <alignment horizontal="center"/>
    </xf>
    <xf numFmtId="171" fontId="27" fillId="0" borderId="10" xfId="1" applyNumberFormat="1" applyFont="1" applyBorder="1" applyAlignment="1">
      <alignment horizontal="centerContinuous"/>
    </xf>
    <xf numFmtId="0" fontId="27" fillId="0" borderId="17" xfId="1" applyFont="1" applyBorder="1"/>
    <xf numFmtId="0" fontId="29" fillId="0" borderId="9" xfId="1" applyFont="1" applyBorder="1"/>
    <xf numFmtId="0" fontId="27" fillId="0" borderId="0" xfId="1" applyFont="1" applyAlignment="1">
      <alignment horizontal="centerContinuous"/>
    </xf>
    <xf numFmtId="0" fontId="30" fillId="0" borderId="0" xfId="1" applyFont="1" applyAlignment="1">
      <alignment horizontal="centerContinuous"/>
    </xf>
    <xf numFmtId="0" fontId="30" fillId="0" borderId="11" xfId="1" applyFont="1" applyBorder="1" applyAlignment="1">
      <alignment horizontal="centerContinuous"/>
    </xf>
    <xf numFmtId="0" fontId="27" fillId="0" borderId="5" xfId="1" applyFont="1" applyBorder="1"/>
    <xf numFmtId="0" fontId="27" fillId="0" borderId="4" xfId="1" applyFont="1" applyBorder="1"/>
    <xf numFmtId="0" fontId="27" fillId="0" borderId="47" xfId="1" applyFont="1" applyBorder="1"/>
    <xf numFmtId="0" fontId="27" fillId="0" borderId="48" xfId="1" applyFont="1" applyBorder="1"/>
    <xf numFmtId="0" fontId="27" fillId="0" borderId="48" xfId="1" applyFont="1" applyBorder="1" applyAlignment="1">
      <alignment horizontal="centerContinuous"/>
    </xf>
    <xf numFmtId="0" fontId="30" fillId="0" borderId="48" xfId="1" applyFont="1" applyBorder="1" applyAlignment="1">
      <alignment horizontal="centerContinuous"/>
    </xf>
    <xf numFmtId="0" fontId="30" fillId="0" borderId="49" xfId="1" applyFont="1" applyBorder="1" applyAlignment="1">
      <alignment horizontal="centerContinuous"/>
    </xf>
    <xf numFmtId="0" fontId="21" fillId="4" borderId="0" xfId="1" applyFill="1"/>
    <xf numFmtId="0" fontId="31" fillId="4" borderId="0" xfId="1" applyFont="1" applyFill="1"/>
    <xf numFmtId="0" fontId="32" fillId="4" borderId="0" xfId="1" applyFont="1" applyFill="1"/>
    <xf numFmtId="0" fontId="33" fillId="4" borderId="0" xfId="1" applyFont="1" applyFill="1"/>
    <xf numFmtId="0" fontId="34" fillId="4" borderId="0" xfId="1" applyFont="1" applyFill="1" applyProtection="1">
      <protection locked="0"/>
    </xf>
    <xf numFmtId="2" fontId="32" fillId="4" borderId="19" xfId="1" applyNumberFormat="1" applyFont="1" applyFill="1" applyBorder="1" applyAlignment="1">
      <alignment horizontal="center"/>
    </xf>
    <xf numFmtId="2" fontId="32" fillId="4" borderId="7" xfId="1" applyNumberFormat="1" applyFont="1" applyFill="1" applyBorder="1" applyAlignment="1">
      <alignment horizontal="center"/>
    </xf>
    <xf numFmtId="2" fontId="35" fillId="0" borderId="7" xfId="1" applyNumberFormat="1" applyFont="1" applyBorder="1" applyAlignment="1" applyProtection="1">
      <alignment horizontal="center"/>
      <protection locked="0"/>
    </xf>
    <xf numFmtId="0" fontId="35" fillId="0" borderId="7" xfId="1" applyFont="1" applyBorder="1" applyAlignment="1" applyProtection="1">
      <alignment horizontal="center"/>
      <protection locked="0"/>
    </xf>
    <xf numFmtId="0" fontId="32" fillId="4" borderId="7" xfId="1" applyFont="1" applyFill="1" applyBorder="1" applyAlignment="1">
      <alignment horizontal="center"/>
    </xf>
    <xf numFmtId="166" fontId="35" fillId="0" borderId="7" xfId="1" applyNumberFormat="1" applyFont="1" applyBorder="1" applyAlignment="1" applyProtection="1">
      <alignment horizontal="center"/>
      <protection locked="0"/>
    </xf>
    <xf numFmtId="167" fontId="35" fillId="0" borderId="28" xfId="1" applyNumberFormat="1" applyFont="1" applyBorder="1" applyAlignment="1" applyProtection="1">
      <alignment horizontal="center"/>
      <protection locked="0"/>
    </xf>
    <xf numFmtId="167" fontId="32" fillId="4" borderId="30" xfId="1" applyNumberFormat="1" applyFont="1" applyFill="1" applyBorder="1" applyAlignment="1">
      <alignment horizontal="center"/>
    </xf>
    <xf numFmtId="167" fontId="35" fillId="0" borderId="27" xfId="1" applyNumberFormat="1" applyFont="1" applyBorder="1" applyAlignment="1" applyProtection="1">
      <alignment horizontal="center"/>
      <protection locked="0"/>
    </xf>
    <xf numFmtId="0" fontId="36" fillId="4" borderId="0" xfId="1" applyFont="1" applyFill="1"/>
    <xf numFmtId="0" fontId="37" fillId="4" borderId="21" xfId="1" applyFont="1" applyFill="1" applyBorder="1" applyAlignment="1">
      <alignment horizontal="center"/>
    </xf>
    <xf numFmtId="0" fontId="37" fillId="4" borderId="24" xfId="1" applyFont="1" applyFill="1" applyBorder="1" applyAlignment="1">
      <alignment horizontal="center"/>
    </xf>
    <xf numFmtId="171" fontId="24" fillId="4" borderId="10" xfId="1" applyNumberFormat="1" applyFont="1" applyFill="1" applyBorder="1" applyAlignment="1">
      <alignment horizontal="centerContinuous"/>
    </xf>
    <xf numFmtId="171" fontId="24" fillId="4" borderId="18" xfId="1" applyNumberFormat="1" applyFont="1" applyFill="1" applyBorder="1" applyAlignment="1">
      <alignment horizontal="centerContinuous"/>
    </xf>
    <xf numFmtId="0" fontId="24" fillId="4" borderId="17" xfId="1" applyFont="1" applyFill="1" applyBorder="1"/>
    <xf numFmtId="0" fontId="24" fillId="4" borderId="9" xfId="1" applyFont="1" applyFill="1" applyBorder="1"/>
    <xf numFmtId="0" fontId="24" fillId="4" borderId="18" xfId="1" applyFont="1" applyFill="1" applyBorder="1"/>
    <xf numFmtId="0" fontId="24" fillId="4" borderId="0" xfId="1" applyFont="1" applyFill="1" applyAlignment="1">
      <alignment horizontal="centerContinuous"/>
    </xf>
    <xf numFmtId="0" fontId="26" fillId="4" borderId="0" xfId="1" applyFont="1" applyFill="1" applyAlignment="1">
      <alignment horizontal="centerContinuous"/>
    </xf>
    <xf numFmtId="0" fontId="26" fillId="4" borderId="11" xfId="1" applyFont="1" applyFill="1" applyBorder="1" applyAlignment="1">
      <alignment horizontal="centerContinuous"/>
    </xf>
    <xf numFmtId="0" fontId="24" fillId="4" borderId="5" xfId="1" applyFont="1" applyFill="1" applyBorder="1"/>
    <xf numFmtId="0" fontId="24" fillId="4" borderId="4" xfId="1" applyFont="1" applyFill="1" applyBorder="1"/>
    <xf numFmtId="0" fontId="24" fillId="4" borderId="47" xfId="1" applyFont="1" applyFill="1" applyBorder="1"/>
    <xf numFmtId="0" fontId="24" fillId="4" borderId="48" xfId="1" applyFont="1" applyFill="1" applyBorder="1"/>
    <xf numFmtId="0" fontId="24" fillId="4" borderId="48" xfId="1" applyFont="1" applyFill="1" applyBorder="1" applyAlignment="1">
      <alignment horizontal="centerContinuous"/>
    </xf>
    <xf numFmtId="0" fontId="26" fillId="4" borderId="48" xfId="1" applyFont="1" applyFill="1" applyBorder="1" applyAlignment="1">
      <alignment horizontal="centerContinuous"/>
    </xf>
    <xf numFmtId="0" fontId="26" fillId="4" borderId="49" xfId="1" applyFont="1" applyFill="1" applyBorder="1" applyAlignment="1">
      <alignment horizontal="centerContinuous"/>
    </xf>
    <xf numFmtId="2" fontId="27" fillId="0" borderId="28" xfId="1" applyNumberFormat="1" applyFont="1" applyBorder="1" applyAlignment="1" applyProtection="1">
      <alignment horizontal="center"/>
    </xf>
    <xf numFmtId="0" fontId="28" fillId="4" borderId="0" xfId="1" applyFont="1" applyFill="1" applyAlignment="1" applyProtection="1">
      <alignment horizontal="center"/>
      <protection locked="0"/>
    </xf>
    <xf numFmtId="0" fontId="38" fillId="4" borderId="0" xfId="1" applyFont="1" applyFill="1"/>
    <xf numFmtId="0" fontId="39" fillId="5" borderId="0" xfId="0" applyFont="1" applyFill="1"/>
    <xf numFmtId="0" fontId="39" fillId="5" borderId="0" xfId="0" applyFont="1" applyFill="1" applyAlignment="1">
      <alignment horizontal="left"/>
    </xf>
    <xf numFmtId="0" fontId="39" fillId="6" borderId="0" xfId="0" applyFont="1" applyFill="1"/>
    <xf numFmtId="0" fontId="39" fillId="6" borderId="0" xfId="0" applyFont="1" applyFill="1" applyAlignment="1">
      <alignment horizontal="left"/>
    </xf>
    <xf numFmtId="0" fontId="40" fillId="5" borderId="0" xfId="0" applyFont="1" applyFill="1"/>
    <xf numFmtId="0" fontId="41" fillId="0" borderId="0" xfId="0" applyNumberFormat="1" applyFont="1" applyAlignment="1">
      <alignment horizontal="center" vertical="center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166" fontId="41" fillId="0" borderId="0" xfId="0" applyNumberFormat="1" applyFont="1" applyAlignment="1">
      <alignment horizontal="center" vertical="center"/>
    </xf>
    <xf numFmtId="167" fontId="41" fillId="0" borderId="0" xfId="0" applyNumberFormat="1" applyFont="1"/>
    <xf numFmtId="170" fontId="14" fillId="0" borderId="27" xfId="0" applyNumberFormat="1" applyFont="1" applyFill="1" applyBorder="1" applyAlignment="1">
      <alignment horizontal="center" wrapText="1"/>
    </xf>
    <xf numFmtId="0" fontId="3" fillId="5" borderId="0" xfId="0" applyFont="1" applyFill="1"/>
    <xf numFmtId="0" fontId="3" fillId="0" borderId="0" xfId="0" applyFont="1" applyFill="1"/>
    <xf numFmtId="0" fontId="4" fillId="0" borderId="0" xfId="0" applyFont="1" applyFill="1"/>
    <xf numFmtId="172" fontId="39" fillId="6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 textRotation="90"/>
    </xf>
    <xf numFmtId="166" fontId="16" fillId="0" borderId="0" xfId="0" applyNumberFormat="1" applyFont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167" fontId="16" fillId="0" borderId="0" xfId="0" applyNumberFormat="1" applyFont="1" applyFill="1"/>
    <xf numFmtId="167" fontId="16" fillId="2" borderId="0" xfId="0" applyNumberFormat="1" applyFont="1" applyFill="1"/>
    <xf numFmtId="0" fontId="43" fillId="0" borderId="0" xfId="0" applyNumberFormat="1" applyFont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7" fontId="43" fillId="0" borderId="0" xfId="0" applyNumberFormat="1" applyFont="1" applyAlignment="1">
      <alignment horizontal="center" vertical="center"/>
    </xf>
    <xf numFmtId="166" fontId="43" fillId="0" borderId="0" xfId="0" applyNumberFormat="1" applyFont="1" applyAlignment="1">
      <alignment horizontal="center" vertical="center"/>
    </xf>
    <xf numFmtId="167" fontId="43" fillId="0" borderId="0" xfId="0" applyNumberFormat="1" applyFont="1"/>
    <xf numFmtId="10" fontId="3" fillId="0" borderId="0" xfId="2" applyNumberFormat="1" applyFont="1" applyFill="1"/>
    <xf numFmtId="10" fontId="22" fillId="4" borderId="0" xfId="2" applyNumberFormat="1" applyFont="1" applyFill="1"/>
    <xf numFmtId="0" fontId="44" fillId="0" borderId="0" xfId="0" applyNumberFormat="1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horizontal="center" vertical="center"/>
    </xf>
    <xf numFmtId="167" fontId="44" fillId="0" borderId="0" xfId="0" applyNumberFormat="1" applyFont="1" applyAlignment="1">
      <alignment horizontal="center" vertical="center"/>
    </xf>
    <xf numFmtId="166" fontId="44" fillId="0" borderId="0" xfId="0" applyNumberFormat="1" applyFont="1" applyAlignment="1">
      <alignment horizontal="center" vertical="center"/>
    </xf>
    <xf numFmtId="167" fontId="44" fillId="0" borderId="0" xfId="0" applyNumberFormat="1" applyFont="1"/>
    <xf numFmtId="0" fontId="45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center" vertical="center"/>
    </xf>
    <xf numFmtId="167" fontId="45" fillId="0" borderId="0" xfId="0" applyNumberFormat="1" applyFont="1" applyAlignment="1">
      <alignment horizontal="center" vertical="center"/>
    </xf>
    <xf numFmtId="166" fontId="45" fillId="0" borderId="0" xfId="0" applyNumberFormat="1" applyFont="1" applyAlignment="1">
      <alignment horizontal="center" vertical="center"/>
    </xf>
    <xf numFmtId="167" fontId="45" fillId="0" borderId="0" xfId="0" applyNumberFormat="1" applyFont="1"/>
    <xf numFmtId="0" fontId="2" fillId="0" borderId="0" xfId="0" applyNumberFormat="1" applyFont="1"/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5" fontId="3" fillId="0" borderId="0" xfId="0" applyNumberFormat="1" applyFont="1" applyFill="1"/>
    <xf numFmtId="0" fontId="46" fillId="0" borderId="0" xfId="0" applyNumberFormat="1" applyFont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NumberFormat="1" applyFont="1"/>
    <xf numFmtId="167" fontId="46" fillId="0" borderId="0" xfId="0" applyNumberFormat="1" applyFont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167" fontId="46" fillId="0" borderId="0" xfId="0" applyNumberFormat="1" applyFont="1"/>
    <xf numFmtId="0" fontId="2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/>
    <xf numFmtId="2" fontId="27" fillId="0" borderId="30" xfId="1" applyNumberFormat="1" applyFont="1" applyBorder="1" applyAlignment="1" applyProtection="1">
      <alignment horizontal="right"/>
      <protection locked="0"/>
    </xf>
    <xf numFmtId="2" fontId="27" fillId="0" borderId="30" xfId="1" applyNumberFormat="1" applyFont="1" applyBorder="1" applyAlignment="1">
      <alignment horizontal="right"/>
    </xf>
    <xf numFmtId="0" fontId="24" fillId="7" borderId="9" xfId="1" applyFont="1" applyFill="1" applyBorder="1" applyProtection="1">
      <protection locked="0"/>
    </xf>
    <xf numFmtId="0" fontId="35" fillId="7" borderId="18" xfId="1" applyFont="1" applyFill="1" applyBorder="1" applyProtection="1">
      <protection locked="0"/>
    </xf>
    <xf numFmtId="171" fontId="27" fillId="0" borderId="18" xfId="1" applyNumberFormat="1" applyFont="1" applyBorder="1" applyAlignment="1" applyProtection="1">
      <alignment horizontal="center"/>
      <protection locked="0"/>
    </xf>
    <xf numFmtId="0" fontId="47" fillId="0" borderId="0" xfId="0" applyNumberFormat="1" applyFont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NumberFormat="1" applyFont="1"/>
    <xf numFmtId="167" fontId="47" fillId="0" borderId="0" xfId="0" applyNumberFormat="1" applyFont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167" fontId="47" fillId="0" borderId="0" xfId="0" applyNumberFormat="1" applyFont="1"/>
    <xf numFmtId="0" fontId="47" fillId="0" borderId="0" xfId="0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167" fontId="47" fillId="0" borderId="0" xfId="0" applyNumberFormat="1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0" fontId="47" fillId="0" borderId="0" xfId="0" applyFont="1" applyFill="1"/>
    <xf numFmtId="167" fontId="47" fillId="0" borderId="0" xfId="0" applyNumberFormat="1" applyFont="1" applyFill="1"/>
    <xf numFmtId="0" fontId="48" fillId="0" borderId="0" xfId="0" applyNumberFormat="1" applyFont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NumberFormat="1" applyFont="1"/>
    <xf numFmtId="167" fontId="48" fillId="0" borderId="0" xfId="0" applyNumberFormat="1" applyFont="1" applyAlignment="1">
      <alignment horizontal="center" vertical="center"/>
    </xf>
    <xf numFmtId="166" fontId="48" fillId="0" borderId="0" xfId="0" applyNumberFormat="1" applyFont="1" applyAlignment="1">
      <alignment horizontal="center" vertical="center"/>
    </xf>
    <xf numFmtId="167" fontId="48" fillId="0" borderId="0" xfId="0" applyNumberFormat="1" applyFont="1"/>
    <xf numFmtId="0" fontId="49" fillId="0" borderId="0" xfId="0" applyNumberFormat="1" applyFont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NumberFormat="1" applyFont="1"/>
    <xf numFmtId="167" fontId="49" fillId="0" borderId="0" xfId="0" applyNumberFormat="1" applyFont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7" fontId="49" fillId="0" borderId="0" xfId="0" applyNumberFormat="1" applyFont="1"/>
    <xf numFmtId="0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167" fontId="49" fillId="0" borderId="0" xfId="0" applyNumberFormat="1" applyFont="1" applyFill="1" applyAlignment="1">
      <alignment horizontal="center" vertical="center"/>
    </xf>
    <xf numFmtId="166" fontId="49" fillId="0" borderId="0" xfId="0" applyNumberFormat="1" applyFont="1" applyFill="1" applyAlignment="1">
      <alignment horizontal="center" vertical="center"/>
    </xf>
    <xf numFmtId="0" fontId="49" fillId="0" borderId="0" xfId="0" applyFont="1" applyFill="1"/>
    <xf numFmtId="167" fontId="49" fillId="0" borderId="0" xfId="0" applyNumberFormat="1" applyFont="1" applyFill="1"/>
    <xf numFmtId="0" fontId="50" fillId="0" borderId="0" xfId="0" applyNumberFormat="1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NumberFormat="1" applyFont="1"/>
    <xf numFmtId="167" fontId="50" fillId="0" borderId="0" xfId="0" applyNumberFormat="1" applyFont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167" fontId="50" fillId="0" borderId="0" xfId="0" applyNumberFormat="1" applyFont="1"/>
    <xf numFmtId="0" fontId="54" fillId="4" borderId="0" xfId="0" applyFont="1" applyFill="1"/>
    <xf numFmtId="0" fontId="52" fillId="4" borderId="22" xfId="0" applyFont="1" applyFill="1" applyBorder="1" applyAlignment="1"/>
    <xf numFmtId="0" fontId="52" fillId="4" borderId="0" xfId="0" applyFont="1" applyFill="1" applyBorder="1" applyAlignment="1"/>
    <xf numFmtId="0" fontId="52" fillId="4" borderId="0" xfId="0" applyFont="1" applyFill="1" applyBorder="1" applyAlignment="1">
      <alignment wrapText="1"/>
    </xf>
    <xf numFmtId="0" fontId="52" fillId="4" borderId="9" xfId="0" applyFont="1" applyFill="1" applyBorder="1" applyAlignment="1">
      <alignment wrapText="1"/>
    </xf>
    <xf numFmtId="0" fontId="53" fillId="4" borderId="13" xfId="0" applyFont="1" applyFill="1" applyBorder="1" applyAlignment="1"/>
    <xf numFmtId="0" fontId="53" fillId="4" borderId="22" xfId="0" applyFont="1" applyFill="1" applyBorder="1" applyAlignment="1"/>
    <xf numFmtId="0" fontId="54" fillId="4" borderId="9" xfId="0" applyFont="1" applyFill="1" applyBorder="1"/>
    <xf numFmtId="0" fontId="55" fillId="4" borderId="23" xfId="0" applyFont="1" applyFill="1" applyBorder="1" applyAlignment="1">
      <alignment horizontal="right" vertical="top"/>
    </xf>
    <xf numFmtId="0" fontId="51" fillId="4" borderId="30" xfId="0" applyFont="1" applyFill="1" applyBorder="1" applyAlignment="1"/>
    <xf numFmtId="0" fontId="54" fillId="4" borderId="0" xfId="0" applyFont="1" applyFill="1" applyBorder="1"/>
    <xf numFmtId="0" fontId="51" fillId="4" borderId="13" xfId="0" applyFont="1" applyFill="1" applyBorder="1"/>
    <xf numFmtId="0" fontId="54" fillId="4" borderId="22" xfId="0" applyFont="1" applyFill="1" applyBorder="1"/>
    <xf numFmtId="0" fontId="54" fillId="4" borderId="23" xfId="0" applyFont="1" applyFill="1" applyBorder="1"/>
    <xf numFmtId="0" fontId="54" fillId="8" borderId="18" xfId="0" applyFont="1" applyFill="1" applyBorder="1"/>
    <xf numFmtId="0" fontId="59" fillId="8" borderId="9" xfId="0" applyFont="1" applyFill="1" applyBorder="1"/>
    <xf numFmtId="173" fontId="60" fillId="8" borderId="9" xfId="0" applyNumberFormat="1" applyFont="1" applyFill="1" applyBorder="1" applyAlignment="1">
      <alignment horizontal="center" vertical="center"/>
    </xf>
    <xf numFmtId="0" fontId="59" fillId="8" borderId="17" xfId="0" applyFont="1" applyFill="1" applyBorder="1"/>
    <xf numFmtId="0" fontId="54" fillId="8" borderId="9" xfId="0" applyFont="1" applyFill="1" applyBorder="1"/>
    <xf numFmtId="0" fontId="54" fillId="8" borderId="17" xfId="0" applyFont="1" applyFill="1" applyBorder="1"/>
    <xf numFmtId="0" fontId="61" fillId="4" borderId="0" xfId="0" applyFont="1" applyFill="1"/>
    <xf numFmtId="170" fontId="61" fillId="4" borderId="53" xfId="0" applyNumberFormat="1" applyFont="1" applyFill="1" applyBorder="1"/>
    <xf numFmtId="0" fontId="61" fillId="4" borderId="53" xfId="0" applyFont="1" applyFill="1" applyBorder="1"/>
    <xf numFmtId="14" fontId="61" fillId="4" borderId="53" xfId="0" applyNumberFormat="1" applyFont="1" applyFill="1" applyBorder="1"/>
    <xf numFmtId="170" fontId="61" fillId="4" borderId="54" xfId="0" applyNumberFormat="1" applyFont="1" applyFill="1" applyBorder="1"/>
    <xf numFmtId="0" fontId="61" fillId="4" borderId="54" xfId="0" applyFont="1" applyFill="1" applyBorder="1"/>
    <xf numFmtId="14" fontId="61" fillId="4" borderId="54" xfId="0" applyNumberFormat="1" applyFont="1" applyFill="1" applyBorder="1"/>
    <xf numFmtId="14" fontId="56" fillId="0" borderId="53" xfId="0" applyNumberFormat="1" applyFont="1" applyFill="1" applyBorder="1"/>
    <xf numFmtId="14" fontId="56" fillId="0" borderId="54" xfId="0" applyNumberFormat="1" applyFont="1" applyFill="1" applyBorder="1"/>
    <xf numFmtId="0" fontId="61" fillId="4" borderId="55" xfId="0" quotePrefix="1" applyFont="1" applyFill="1" applyBorder="1" applyAlignment="1">
      <alignment horizontal="center" vertical="center"/>
    </xf>
    <xf numFmtId="0" fontId="61" fillId="4" borderId="56" xfId="0" quotePrefix="1" applyFont="1" applyFill="1" applyBorder="1" applyAlignment="1">
      <alignment horizontal="center" vertical="center"/>
    </xf>
    <xf numFmtId="0" fontId="61" fillId="4" borderId="57" xfId="0" quotePrefix="1" applyFont="1" applyFill="1" applyBorder="1" applyAlignment="1">
      <alignment horizontal="center" vertical="center"/>
    </xf>
    <xf numFmtId="0" fontId="61" fillId="4" borderId="58" xfId="0" applyFont="1" applyFill="1" applyBorder="1" applyAlignment="1">
      <alignment horizontal="center" vertical="center"/>
    </xf>
    <xf numFmtId="0" fontId="61" fillId="4" borderId="59" xfId="0" applyFont="1" applyFill="1" applyBorder="1" applyAlignment="1">
      <alignment horizontal="center" vertical="center"/>
    </xf>
    <xf numFmtId="0" fontId="61" fillId="4" borderId="60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/>
    </xf>
    <xf numFmtId="0" fontId="56" fillId="0" borderId="54" xfId="0" applyFont="1" applyFill="1" applyBorder="1" applyAlignment="1">
      <alignment horizontal="center"/>
    </xf>
    <xf numFmtId="0" fontId="54" fillId="4" borderId="13" xfId="0" applyFont="1" applyFill="1" applyBorder="1"/>
    <xf numFmtId="0" fontId="54" fillId="4" borderId="30" xfId="0" applyFont="1" applyFill="1" applyBorder="1"/>
    <xf numFmtId="0" fontId="51" fillId="4" borderId="30" xfId="0" applyFont="1" applyFill="1" applyBorder="1"/>
    <xf numFmtId="0" fontId="62" fillId="4" borderId="0" xfId="0" applyFont="1" applyFill="1" applyAlignment="1">
      <alignment vertical="top"/>
    </xf>
    <xf numFmtId="0" fontId="56" fillId="7" borderId="9" xfId="0" applyFont="1" applyFill="1" applyBorder="1"/>
    <xf numFmtId="0" fontId="56" fillId="0" borderId="9" xfId="0" applyFont="1" applyFill="1" applyBorder="1"/>
    <xf numFmtId="0" fontId="56" fillId="7" borderId="51" xfId="0" applyFont="1" applyFill="1" applyBorder="1" applyAlignment="1">
      <alignment horizontal="center" vertical="center"/>
    </xf>
    <xf numFmtId="0" fontId="56" fillId="7" borderId="50" xfId="0" applyFont="1" applyFill="1" applyBorder="1" applyAlignment="1">
      <alignment horizontal="center" vertical="center"/>
    </xf>
    <xf numFmtId="0" fontId="56" fillId="7" borderId="52" xfId="0" applyFont="1" applyFill="1" applyBorder="1" applyAlignment="1">
      <alignment horizontal="center" vertical="center"/>
    </xf>
    <xf numFmtId="174" fontId="56" fillId="7" borderId="9" xfId="0" applyNumberFormat="1" applyFont="1" applyFill="1" applyBorder="1" applyAlignment="1">
      <alignment horizontal="right" vertical="center"/>
    </xf>
    <xf numFmtId="0" fontId="56" fillId="0" borderId="9" xfId="0" applyFont="1" applyFill="1" applyBorder="1" applyAlignment="1">
      <alignment horizontal="left"/>
    </xf>
    <xf numFmtId="0" fontId="64" fillId="0" borderId="0" xfId="0" applyNumberFormat="1" applyFont="1" applyAlignment="1">
      <alignment horizontal="center" vertical="center"/>
    </xf>
    <xf numFmtId="0" fontId="64" fillId="0" borderId="0" xfId="0" applyFont="1"/>
    <xf numFmtId="0" fontId="64" fillId="0" borderId="0" xfId="0" applyFont="1" applyAlignment="1">
      <alignment horizontal="center" vertical="center"/>
    </xf>
    <xf numFmtId="0" fontId="64" fillId="0" borderId="0" xfId="0" applyNumberFormat="1" applyFont="1"/>
    <xf numFmtId="167" fontId="64" fillId="0" borderId="0" xfId="0" applyNumberFormat="1" applyFont="1" applyAlignment="1">
      <alignment horizontal="center" vertical="center"/>
    </xf>
    <xf numFmtId="166" fontId="64" fillId="0" borderId="0" xfId="0" applyNumberFormat="1" applyFont="1" applyAlignment="1">
      <alignment horizontal="center" vertical="center"/>
    </xf>
    <xf numFmtId="167" fontId="64" fillId="0" borderId="0" xfId="0" applyNumberFormat="1" applyFont="1"/>
    <xf numFmtId="0" fontId="64" fillId="0" borderId="0" xfId="0" applyNumberFormat="1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167" fontId="64" fillId="0" borderId="0" xfId="0" applyNumberFormat="1" applyFont="1" applyFill="1" applyAlignment="1">
      <alignment horizontal="center" vertical="center"/>
    </xf>
    <xf numFmtId="166" fontId="64" fillId="0" borderId="0" xfId="0" applyNumberFormat="1" applyFont="1" applyFill="1" applyAlignment="1">
      <alignment horizontal="center" vertical="center"/>
    </xf>
    <xf numFmtId="0" fontId="64" fillId="0" borderId="0" xfId="0" applyFont="1" applyFill="1"/>
    <xf numFmtId="167" fontId="64" fillId="0" borderId="0" xfId="0" applyNumberFormat="1" applyFont="1" applyFill="1"/>
    <xf numFmtId="0" fontId="63" fillId="0" borderId="9" xfId="0" applyFont="1" applyFill="1" applyBorder="1"/>
    <xf numFmtId="0" fontId="16" fillId="0" borderId="0" xfId="0" applyNumberFormat="1" applyFont="1" applyFill="1"/>
    <xf numFmtId="0" fontId="6" fillId="0" borderId="0" xfId="0" applyFont="1" applyFill="1"/>
    <xf numFmtId="0" fontId="65" fillId="0" borderId="61" xfId="0" applyFont="1" applyBorder="1" applyAlignment="1">
      <alignment horizontal="center" vertical="center"/>
    </xf>
    <xf numFmtId="175" fontId="65" fillId="0" borderId="61" xfId="0" applyNumberFormat="1" applyFont="1" applyBorder="1" applyAlignment="1">
      <alignment horizontal="center" vertical="center"/>
    </xf>
    <xf numFmtId="0" fontId="65" fillId="0" borderId="61" xfId="0" applyFont="1" applyBorder="1" applyAlignment="1">
      <alignment horizontal="left" vertical="center"/>
    </xf>
    <xf numFmtId="166" fontId="65" fillId="0" borderId="61" xfId="0" applyNumberFormat="1" applyFont="1" applyBorder="1" applyAlignment="1">
      <alignment horizontal="center" vertical="center"/>
    </xf>
    <xf numFmtId="176" fontId="65" fillId="0" borderId="61" xfId="0" applyNumberFormat="1" applyFont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170" fontId="66" fillId="9" borderId="0" xfId="0" applyNumberFormat="1" applyFont="1" applyFill="1" applyAlignment="1">
      <alignment horizontal="center" vertical="center"/>
    </xf>
    <xf numFmtId="175" fontId="66" fillId="9" borderId="0" xfId="0" applyNumberFormat="1" applyFont="1" applyFill="1" applyAlignment="1">
      <alignment horizontal="center" vertical="center"/>
    </xf>
    <xf numFmtId="0" fontId="66" fillId="9" borderId="0" xfId="0" applyFont="1" applyFill="1" applyAlignment="1">
      <alignment horizontal="left" vertical="center"/>
    </xf>
    <xf numFmtId="166" fontId="66" fillId="9" borderId="0" xfId="0" applyNumberFormat="1" applyFont="1" applyFill="1" applyAlignment="1">
      <alignment horizontal="center" vertical="center"/>
    </xf>
    <xf numFmtId="176" fontId="66" fillId="9" borderId="0" xfId="0" applyNumberFormat="1" applyFont="1" applyFill="1" applyAlignment="1">
      <alignment horizontal="center" vertical="center"/>
    </xf>
    <xf numFmtId="0" fontId="66" fillId="9" borderId="0" xfId="0" quotePrefix="1" applyFont="1" applyFill="1" applyAlignment="1">
      <alignment horizontal="center" vertical="center"/>
    </xf>
    <xf numFmtId="164" fontId="0" fillId="0" borderId="0" xfId="0" applyNumberFormat="1"/>
    <xf numFmtId="0" fontId="67" fillId="0" borderId="0" xfId="0" applyNumberFormat="1" applyFont="1" applyAlignment="1">
      <alignment horizontal="center" vertical="center"/>
    </xf>
    <xf numFmtId="0" fontId="67" fillId="0" borderId="0" xfId="0" applyFont="1"/>
    <xf numFmtId="0" fontId="67" fillId="0" borderId="0" xfId="0" applyFont="1" applyAlignment="1">
      <alignment horizontal="center" vertical="center"/>
    </xf>
    <xf numFmtId="0" fontId="67" fillId="0" borderId="0" xfId="0" applyNumberFormat="1" applyFont="1"/>
    <xf numFmtId="167" fontId="67" fillId="0" borderId="0" xfId="0" applyNumberFormat="1" applyFont="1" applyAlignment="1">
      <alignment horizontal="center" vertical="center"/>
    </xf>
    <xf numFmtId="166" fontId="67" fillId="0" borderId="0" xfId="0" applyNumberFormat="1" applyFont="1" applyAlignment="1">
      <alignment horizontal="center" vertical="center"/>
    </xf>
    <xf numFmtId="167" fontId="67" fillId="0" borderId="0" xfId="0" applyNumberFormat="1" applyFont="1"/>
    <xf numFmtId="0" fontId="69" fillId="0" borderId="33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/>
    </xf>
    <xf numFmtId="0" fontId="70" fillId="0" borderId="29" xfId="0" applyFont="1" applyBorder="1" applyAlignment="1">
      <alignment horizontal="left"/>
    </xf>
    <xf numFmtId="0" fontId="71" fillId="0" borderId="0" xfId="0" applyNumberFormat="1" applyFont="1" applyAlignment="1">
      <alignment horizontal="center" vertical="center"/>
    </xf>
    <xf numFmtId="0" fontId="71" fillId="0" borderId="0" xfId="0" applyFont="1"/>
    <xf numFmtId="0" fontId="71" fillId="0" borderId="0" xfId="0" applyFont="1" applyAlignment="1">
      <alignment horizontal="center" vertical="center"/>
    </xf>
    <xf numFmtId="0" fontId="71" fillId="0" borderId="0" xfId="0" applyNumberFormat="1" applyFont="1"/>
    <xf numFmtId="167" fontId="71" fillId="0" borderId="0" xfId="0" applyNumberFormat="1" applyFont="1" applyAlignment="1">
      <alignment horizontal="center" vertical="center"/>
    </xf>
    <xf numFmtId="166" fontId="71" fillId="0" borderId="0" xfId="0" applyNumberFormat="1" applyFont="1" applyAlignment="1">
      <alignment horizontal="center" vertical="center"/>
    </xf>
    <xf numFmtId="167" fontId="71" fillId="0" borderId="0" xfId="0" applyNumberFormat="1" applyFont="1"/>
    <xf numFmtId="0" fontId="72" fillId="0" borderId="0" xfId="0" applyNumberFormat="1" applyFont="1" applyAlignment="1">
      <alignment horizontal="center" vertical="center"/>
    </xf>
    <xf numFmtId="0" fontId="72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NumberFormat="1" applyFont="1"/>
    <xf numFmtId="167" fontId="72" fillId="0" borderId="0" xfId="0" applyNumberFormat="1" applyFont="1" applyAlignment="1">
      <alignment horizontal="center" vertical="center"/>
    </xf>
    <xf numFmtId="166" fontId="72" fillId="0" borderId="0" xfId="0" applyNumberFormat="1" applyFont="1" applyAlignment="1">
      <alignment horizontal="center" vertical="center"/>
    </xf>
    <xf numFmtId="167" fontId="72" fillId="0" borderId="0" xfId="0" applyNumberFormat="1" applyFont="1"/>
    <xf numFmtId="0" fontId="39" fillId="5" borderId="62" xfId="0" applyFont="1" applyFill="1" applyBorder="1"/>
    <xf numFmtId="0" fontId="39" fillId="5" borderId="63" xfId="0" applyFont="1" applyFill="1" applyBorder="1"/>
    <xf numFmtId="0" fontId="39" fillId="5" borderId="64" xfId="0" applyFont="1" applyFill="1" applyBorder="1"/>
    <xf numFmtId="0" fontId="2" fillId="0" borderId="0" xfId="0" applyNumberFormat="1" applyFont="1" applyFill="1"/>
    <xf numFmtId="0" fontId="51" fillId="4" borderId="65" xfId="0" applyFont="1" applyFill="1" applyBorder="1" applyAlignment="1"/>
    <xf numFmtId="0" fontId="51" fillId="4" borderId="66" xfId="0" applyFont="1" applyFill="1" applyBorder="1" applyAlignment="1"/>
    <xf numFmtId="0" fontId="51" fillId="4" borderId="67" xfId="0" applyFont="1" applyFill="1" applyBorder="1" applyAlignment="1"/>
    <xf numFmtId="0" fontId="51" fillId="4" borderId="27" xfId="0" applyFont="1" applyFill="1" applyBorder="1" applyAlignment="1"/>
    <xf numFmtId="0" fontId="51" fillId="4" borderId="38" xfId="0" applyFont="1" applyFill="1" applyBorder="1" applyAlignment="1"/>
    <xf numFmtId="0" fontId="54" fillId="4" borderId="46" xfId="0" applyFont="1" applyFill="1" applyBorder="1" applyAlignment="1"/>
    <xf numFmtId="0" fontId="52" fillId="4" borderId="14" xfId="0" applyFont="1" applyFill="1" applyBorder="1" applyAlignment="1"/>
    <xf numFmtId="0" fontId="54" fillId="4" borderId="11" xfId="0" applyFont="1" applyFill="1" applyBorder="1" applyAlignment="1"/>
    <xf numFmtId="0" fontId="52" fillId="4" borderId="8" xfId="0" applyFont="1" applyFill="1" applyBorder="1" applyAlignment="1"/>
    <xf numFmtId="0" fontId="52" fillId="4" borderId="8" xfId="0" applyFont="1" applyFill="1" applyBorder="1" applyAlignment="1">
      <alignment wrapText="1"/>
    </xf>
    <xf numFmtId="0" fontId="54" fillId="4" borderId="16" xfId="0" applyFont="1" applyFill="1" applyBorder="1" applyAlignment="1"/>
    <xf numFmtId="0" fontId="52" fillId="4" borderId="10" xfId="0" applyFont="1" applyFill="1" applyBorder="1" applyAlignment="1">
      <alignment wrapText="1"/>
    </xf>
    <xf numFmtId="0" fontId="53" fillId="4" borderId="46" xfId="0" applyFont="1" applyFill="1" applyBorder="1" applyAlignment="1"/>
    <xf numFmtId="0" fontId="55" fillId="4" borderId="14" xfId="0" applyFont="1" applyFill="1" applyBorder="1" applyAlignment="1">
      <alignment horizontal="right" vertical="top"/>
    </xf>
    <xf numFmtId="0" fontId="54" fillId="4" borderId="16" xfId="0" quotePrefix="1" applyFont="1" applyFill="1" applyBorder="1" applyAlignment="1">
      <alignment horizontal="center" vertical="top"/>
    </xf>
    <xf numFmtId="0" fontId="51" fillId="4" borderId="46" xfId="0" applyFont="1" applyFill="1" applyBorder="1"/>
    <xf numFmtId="0" fontId="54" fillId="4" borderId="14" xfId="0" applyFont="1" applyFill="1" applyBorder="1"/>
    <xf numFmtId="0" fontId="54" fillId="4" borderId="11" xfId="0" applyFont="1" applyFill="1" applyBorder="1"/>
    <xf numFmtId="0" fontId="54" fillId="4" borderId="8" xfId="0" applyFont="1" applyFill="1" applyBorder="1"/>
    <xf numFmtId="0" fontId="54" fillId="4" borderId="16" xfId="0" applyFont="1" applyFill="1" applyBorder="1"/>
    <xf numFmtId="0" fontId="54" fillId="8" borderId="10" xfId="0" applyFont="1" applyFill="1" applyBorder="1"/>
    <xf numFmtId="0" fontId="54" fillId="8" borderId="16" xfId="0" applyFont="1" applyFill="1" applyBorder="1"/>
    <xf numFmtId="0" fontId="54" fillId="4" borderId="46" xfId="0" applyFont="1" applyFill="1" applyBorder="1"/>
    <xf numFmtId="0" fontId="54" fillId="4" borderId="27" xfId="0" applyFont="1" applyFill="1" applyBorder="1"/>
    <xf numFmtId="0" fontId="54" fillId="4" borderId="38" xfId="0" applyFont="1" applyFill="1" applyBorder="1"/>
    <xf numFmtId="0" fontId="54" fillId="8" borderId="45" xfId="0" applyFont="1" applyFill="1" applyBorder="1"/>
    <xf numFmtId="0" fontId="56" fillId="0" borderId="42" xfId="0" applyFont="1" applyFill="1" applyBorder="1"/>
    <xf numFmtId="0" fontId="54" fillId="8" borderId="42" xfId="0" applyFont="1" applyFill="1" applyBorder="1"/>
    <xf numFmtId="0" fontId="54" fillId="8" borderId="44" xfId="0" applyFont="1" applyFill="1" applyBorder="1"/>
    <xf numFmtId="0" fontId="54" fillId="8" borderId="43" xfId="0" applyFont="1" applyFill="1" applyBorder="1"/>
    <xf numFmtId="0" fontId="54" fillId="8" borderId="41" xfId="0" applyFont="1" applyFill="1" applyBorder="1"/>
    <xf numFmtId="14" fontId="2" fillId="2" borderId="0" xfId="0" applyNumberFormat="1" applyFont="1" applyFill="1"/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9" fontId="12" fillId="0" borderId="18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168" fontId="10" fillId="0" borderId="15" xfId="0" applyNumberFormat="1" applyFont="1" applyBorder="1" applyAlignment="1">
      <alignment horizontal="center" vertical="center"/>
    </xf>
    <xf numFmtId="168" fontId="10" fillId="0" borderId="8" xfId="0" applyNumberFormat="1" applyFont="1" applyBorder="1" applyAlignment="1">
      <alignment horizontal="center" vertical="center"/>
    </xf>
    <xf numFmtId="168" fontId="10" fillId="0" borderId="18" xfId="0" applyNumberFormat="1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7" fillId="0" borderId="46" xfId="1" applyFont="1" applyBorder="1" applyAlignment="1">
      <alignment horizontal="center"/>
    </xf>
    <xf numFmtId="0" fontId="27" fillId="0" borderId="22" xfId="1" applyFont="1" applyBorder="1" applyAlignment="1">
      <alignment horizontal="center"/>
    </xf>
    <xf numFmtId="0" fontId="27" fillId="0" borderId="23" xfId="1" applyFont="1" applyBorder="1" applyAlignment="1">
      <alignment horizontal="center"/>
    </xf>
    <xf numFmtId="0" fontId="27" fillId="0" borderId="16" xfId="1" applyFont="1" applyBorder="1" applyAlignment="1">
      <alignment horizontal="center"/>
    </xf>
    <xf numFmtId="0" fontId="27" fillId="0" borderId="9" xfId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24" fillId="4" borderId="46" xfId="1" applyFont="1" applyFill="1" applyBorder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16" xfId="1" applyFont="1" applyFill="1" applyBorder="1" applyAlignment="1">
      <alignment horizontal="center"/>
    </xf>
    <xf numFmtId="0" fontId="24" fillId="4" borderId="9" xfId="1" applyFont="1" applyFill="1" applyBorder="1" applyAlignment="1">
      <alignment horizontal="center"/>
    </xf>
    <xf numFmtId="0" fontId="24" fillId="4" borderId="17" xfId="1" applyFont="1" applyFill="1" applyBorder="1" applyAlignment="1">
      <alignment horizontal="center"/>
    </xf>
    <xf numFmtId="0" fontId="63" fillId="0" borderId="18" xfId="0" applyFont="1" applyFill="1" applyBorder="1" applyAlignment="1">
      <alignment horizontal="left" vertical="top" wrapText="1"/>
    </xf>
    <xf numFmtId="0" fontId="63" fillId="0" borderId="9" xfId="0" applyFont="1" applyFill="1" applyBorder="1" applyAlignment="1">
      <alignment horizontal="left" vertical="top" wrapText="1"/>
    </xf>
    <xf numFmtId="0" fontId="63" fillId="0" borderId="10" xfId="0" applyFont="1" applyFill="1" applyBorder="1" applyAlignment="1">
      <alignment horizontal="left" vertical="top" wrapText="1"/>
    </xf>
    <xf numFmtId="0" fontId="56" fillId="7" borderId="9" xfId="0" quotePrefix="1" applyFont="1" applyFill="1" applyBorder="1" applyAlignment="1">
      <alignment horizontal="center"/>
    </xf>
  </cellXfs>
  <cellStyles count="3">
    <cellStyle name="Normal" xfId="0" builtinId="0"/>
    <cellStyle name="Normal 2" xfId="1" xr:uid="{4FC5FB65-26EE-4685-833A-BEC54002F81E}"/>
    <cellStyle name="Percent" xfId="2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JetBrains Mono"/>
        <scheme val="none"/>
      </font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6" formatCode="00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C16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13</xdr:col>
          <xdr:colOff>95250</xdr:colOff>
          <xdr:row>0</xdr:row>
          <xdr:rowOff>314325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新細明體"/>
                </a:rPr>
                <a:t>LAUNCH SENSEI - CLIENT MANAGEMENT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168088</xdr:colOff>
      <xdr:row>26</xdr:row>
      <xdr:rowOff>33617</xdr:rowOff>
    </xdr:from>
    <xdr:to>
      <xdr:col>9</xdr:col>
      <xdr:colOff>156882</xdr:colOff>
      <xdr:row>44</xdr:row>
      <xdr:rowOff>168088</xdr:rowOff>
    </xdr:to>
    <xdr:sp macro="" textlink="">
      <xdr:nvSpPr>
        <xdr:cNvPr id="2" name="f2424_expl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8088" y="5132293"/>
          <a:ext cx="3933265" cy="35634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800">
            <a:solidFill>
              <a:schemeClr val="bg1"/>
            </a:solidFill>
            <a:latin typeface="JetBrains Mono" panose="02000009000000000000" pitchFamily="49" charset="0"/>
            <a:cs typeface="JetBrains Mono" panose="02000009000000000000" pitchFamily="49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C\FYCC\CLAIMS\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Codes"/>
      <sheetName val="Tables"/>
    </sheetNames>
    <sheetDataSet>
      <sheetData sheetId="0" refreshError="1">
        <row r="2">
          <cell r="A2">
            <v>1</v>
          </cell>
          <cell r="B2" t="str">
            <v>01/AL</v>
          </cell>
          <cell r="C2" t="str">
            <v>3.0%</v>
          </cell>
          <cell r="D2" t="str">
            <v>ALABAMA</v>
          </cell>
        </row>
        <row r="3">
          <cell r="A3">
            <v>2</v>
          </cell>
          <cell r="B3" t="str">
            <v>02/AK</v>
          </cell>
          <cell r="C3" t="str">
            <v/>
          </cell>
          <cell r="D3" t="str">
            <v>ALASKA</v>
          </cell>
        </row>
        <row r="4">
          <cell r="A4">
            <v>4</v>
          </cell>
          <cell r="B4" t="str">
            <v>04/AZ</v>
          </cell>
          <cell r="C4" t="str">
            <v>5.6%</v>
          </cell>
          <cell r="D4" t="str">
            <v>ARIZONA</v>
          </cell>
        </row>
        <row r="5">
          <cell r="A5">
            <v>5</v>
          </cell>
          <cell r="B5" t="str">
            <v>05/AR</v>
          </cell>
          <cell r="C5" t="str">
            <v>7.0%</v>
          </cell>
          <cell r="D5" t="str">
            <v>ARKANSAS</v>
          </cell>
        </row>
        <row r="6">
          <cell r="A6">
            <v>6</v>
          </cell>
          <cell r="B6" t="str">
            <v>06/CA</v>
          </cell>
          <cell r="C6" t="str">
            <v>6.0%</v>
          </cell>
          <cell r="D6" t="str">
            <v>CALIFORNIA</v>
          </cell>
        </row>
        <row r="7">
          <cell r="A7">
            <v>8</v>
          </cell>
          <cell r="B7" t="str">
            <v>08/CO</v>
          </cell>
          <cell r="C7" t="str">
            <v>4.6%</v>
          </cell>
          <cell r="D7" t="str">
            <v>COLORADO</v>
          </cell>
        </row>
        <row r="8">
          <cell r="A8">
            <v>9</v>
          </cell>
          <cell r="B8" t="str">
            <v>09/CT</v>
          </cell>
          <cell r="C8" t="str">
            <v>4.5%</v>
          </cell>
          <cell r="D8" t="str">
            <v>CONNECTICUT</v>
          </cell>
        </row>
        <row r="9">
          <cell r="A9">
            <v>10</v>
          </cell>
          <cell r="B9" t="str">
            <v>10/DE</v>
          </cell>
          <cell r="C9" t="str">
            <v>5.6%</v>
          </cell>
          <cell r="D9" t="str">
            <v>DELAWARE</v>
          </cell>
        </row>
        <row r="10">
          <cell r="A10">
            <v>11</v>
          </cell>
          <cell r="B10" t="str">
            <v>11/DC</v>
          </cell>
          <cell r="C10" t="str">
            <v>4.0%</v>
          </cell>
          <cell r="D10" t="str">
            <v>DISTRICT OF COLUMBIA</v>
          </cell>
        </row>
        <row r="11">
          <cell r="A11">
            <v>12</v>
          </cell>
          <cell r="B11" t="str">
            <v>12/FL</v>
          </cell>
          <cell r="C11" t="str">
            <v/>
          </cell>
          <cell r="D11" t="str">
            <v>FLORIDA</v>
          </cell>
        </row>
        <row r="12">
          <cell r="A12">
            <v>13</v>
          </cell>
          <cell r="B12" t="str">
            <v>13/GA</v>
          </cell>
          <cell r="C12" t="str">
            <v>4.0%</v>
          </cell>
          <cell r="D12" t="str">
            <v>GEORGIA</v>
          </cell>
        </row>
        <row r="13">
          <cell r="A13">
            <v>14</v>
          </cell>
          <cell r="B13" t="str">
            <v>14/GU</v>
          </cell>
          <cell r="C13" t="str">
            <v/>
          </cell>
          <cell r="D13" t="str">
            <v>GUAM</v>
          </cell>
        </row>
        <row r="14">
          <cell r="A14">
            <v>15</v>
          </cell>
          <cell r="B14" t="str">
            <v>15/HI</v>
          </cell>
          <cell r="C14" t="str">
            <v>4.0%</v>
          </cell>
          <cell r="D14" t="str">
            <v>HAWAII</v>
          </cell>
        </row>
        <row r="15">
          <cell r="A15">
            <v>16</v>
          </cell>
          <cell r="B15" t="str">
            <v>16/ID</v>
          </cell>
          <cell r="C15" t="str">
            <v>7.8%</v>
          </cell>
          <cell r="D15" t="str">
            <v>IDAHO</v>
          </cell>
        </row>
        <row r="16">
          <cell r="A16">
            <v>17</v>
          </cell>
          <cell r="B16" t="str">
            <v>17/IL</v>
          </cell>
          <cell r="C16" t="str">
            <v/>
          </cell>
          <cell r="D16" t="str">
            <v>ILLINOIS</v>
          </cell>
        </row>
        <row r="17">
          <cell r="A17">
            <v>18</v>
          </cell>
          <cell r="B17" t="str">
            <v>18/IN</v>
          </cell>
          <cell r="C17" t="str">
            <v>3.4%</v>
          </cell>
          <cell r="D17" t="str">
            <v>INDIANA</v>
          </cell>
        </row>
        <row r="18">
          <cell r="A18">
            <v>19</v>
          </cell>
          <cell r="B18" t="str">
            <v>19/IA</v>
          </cell>
          <cell r="C18" t="str">
            <v>6.0%</v>
          </cell>
          <cell r="D18" t="str">
            <v>IOWA</v>
          </cell>
        </row>
        <row r="19">
          <cell r="A19">
            <v>20</v>
          </cell>
          <cell r="B19" t="str">
            <v>20/KS</v>
          </cell>
          <cell r="C19" t="str">
            <v>5.0%</v>
          </cell>
          <cell r="D19" t="str">
            <v>KANSAS</v>
          </cell>
        </row>
        <row r="20">
          <cell r="A20">
            <v>21</v>
          </cell>
          <cell r="B20" t="str">
            <v>21/KY</v>
          </cell>
          <cell r="C20" t="str">
            <v>4.0%</v>
          </cell>
          <cell r="D20" t="str">
            <v>KENTUCKY</v>
          </cell>
        </row>
        <row r="21">
          <cell r="A21">
            <v>22</v>
          </cell>
          <cell r="B21" t="str">
            <v>22/LA</v>
          </cell>
          <cell r="C21" t="str">
            <v>3.0%</v>
          </cell>
          <cell r="D21" t="str">
            <v>LOUISIANA</v>
          </cell>
        </row>
        <row r="22">
          <cell r="A22">
            <v>23</v>
          </cell>
          <cell r="B22" t="str">
            <v>23/ME</v>
          </cell>
          <cell r="C22" t="str">
            <v>5.0%</v>
          </cell>
          <cell r="D22" t="str">
            <v>MAINE</v>
          </cell>
        </row>
        <row r="23">
          <cell r="A23">
            <v>24</v>
          </cell>
          <cell r="B23" t="str">
            <v>24/MD</v>
          </cell>
          <cell r="C23" t="str">
            <v>4.8%</v>
          </cell>
          <cell r="D23" t="str">
            <v>MARYLAND</v>
          </cell>
        </row>
        <row r="24">
          <cell r="A24">
            <v>25</v>
          </cell>
          <cell r="B24" t="str">
            <v>25/MA</v>
          </cell>
          <cell r="C24" t="str">
            <v>5.3%</v>
          </cell>
          <cell r="D24" t="str">
            <v>MASSACHUSETTS</v>
          </cell>
        </row>
        <row r="25">
          <cell r="A25">
            <v>26</v>
          </cell>
          <cell r="B25" t="str">
            <v>26/MI</v>
          </cell>
          <cell r="C25" t="str">
            <v/>
          </cell>
          <cell r="D25" t="str">
            <v>MICHIGAN</v>
          </cell>
        </row>
        <row r="26">
          <cell r="A26">
            <v>27</v>
          </cell>
          <cell r="B26" t="str">
            <v>27/MN</v>
          </cell>
          <cell r="C26" t="str">
            <v>6.3%</v>
          </cell>
          <cell r="D26" t="str">
            <v>MINNESOTA</v>
          </cell>
        </row>
        <row r="27">
          <cell r="A27">
            <v>28</v>
          </cell>
          <cell r="B27" t="str">
            <v>28/MS</v>
          </cell>
          <cell r="C27" t="str">
            <v>4.0%</v>
          </cell>
          <cell r="D27" t="str">
            <v>MISSISSIPPI</v>
          </cell>
        </row>
        <row r="28">
          <cell r="A28">
            <v>29</v>
          </cell>
          <cell r="B28" t="str">
            <v>29/MO</v>
          </cell>
          <cell r="C28" t="str">
            <v>6.0%</v>
          </cell>
          <cell r="D28" t="str">
            <v>MISSOURI</v>
          </cell>
        </row>
        <row r="29">
          <cell r="A29">
            <v>30</v>
          </cell>
          <cell r="B29" t="str">
            <v>30/MT</v>
          </cell>
          <cell r="C29" t="str">
            <v/>
          </cell>
          <cell r="D29" t="str">
            <v>MONTANA</v>
          </cell>
        </row>
        <row r="30">
          <cell r="A30">
            <v>31</v>
          </cell>
          <cell r="B30" t="str">
            <v>31/NE</v>
          </cell>
          <cell r="C30" t="str">
            <v>5.0%</v>
          </cell>
          <cell r="D30" t="str">
            <v>NEBRASKA</v>
          </cell>
        </row>
        <row r="31">
          <cell r="A31">
            <v>32</v>
          </cell>
          <cell r="B31" t="str">
            <v>32/NV</v>
          </cell>
          <cell r="C31" t="str">
            <v/>
          </cell>
          <cell r="D31" t="str">
            <v>NEVADA</v>
          </cell>
        </row>
        <row r="32">
          <cell r="A32">
            <v>33</v>
          </cell>
          <cell r="B32" t="str">
            <v>33/NH</v>
          </cell>
          <cell r="C32" t="str">
            <v/>
          </cell>
          <cell r="D32" t="str">
            <v>NEW HAMPSHIRE</v>
          </cell>
        </row>
        <row r="33">
          <cell r="A33">
            <v>34</v>
          </cell>
          <cell r="B33" t="str">
            <v>34/NJ</v>
          </cell>
          <cell r="C33" t="str">
            <v>2.0%</v>
          </cell>
          <cell r="D33" t="str">
            <v>NEW JERSEY</v>
          </cell>
        </row>
        <row r="34">
          <cell r="A34">
            <v>35</v>
          </cell>
          <cell r="B34" t="str">
            <v>35/NM</v>
          </cell>
          <cell r="C34" t="str">
            <v>8.2%</v>
          </cell>
          <cell r="D34" t="str">
            <v>NEW MEXICO</v>
          </cell>
        </row>
        <row r="35">
          <cell r="A35">
            <v>36</v>
          </cell>
          <cell r="B35" t="str">
            <v>36/NY</v>
          </cell>
          <cell r="C35" t="str">
            <v>7.4%</v>
          </cell>
          <cell r="D35" t="str">
            <v>NEW YORK</v>
          </cell>
        </row>
        <row r="36">
          <cell r="A36">
            <v>37</v>
          </cell>
          <cell r="B36" t="str">
            <v>37/NC</v>
          </cell>
          <cell r="C36" t="str">
            <v>6.0%</v>
          </cell>
          <cell r="D36" t="str">
            <v>NORTH CAROLINA</v>
          </cell>
        </row>
        <row r="37">
          <cell r="A37">
            <v>38</v>
          </cell>
          <cell r="B37" t="str">
            <v>38/ND</v>
          </cell>
          <cell r="C37" t="str">
            <v>3.9%</v>
          </cell>
          <cell r="D37" t="str">
            <v>NORTH DAKOTA</v>
          </cell>
        </row>
        <row r="38">
          <cell r="A38">
            <v>39</v>
          </cell>
          <cell r="B38" t="str">
            <v>39/OH</v>
          </cell>
          <cell r="C38" t="str">
            <v>3.5%</v>
          </cell>
          <cell r="D38" t="str">
            <v>OHIO</v>
          </cell>
        </row>
        <row r="39">
          <cell r="A39">
            <v>40</v>
          </cell>
          <cell r="B39" t="str">
            <v>40/OK</v>
          </cell>
          <cell r="C39" t="str">
            <v>7.0%</v>
          </cell>
          <cell r="D39" t="str">
            <v>OKLAHOMA</v>
          </cell>
        </row>
        <row r="40">
          <cell r="A40">
            <v>41</v>
          </cell>
          <cell r="B40" t="str">
            <v>41/OR</v>
          </cell>
          <cell r="C40" t="str">
            <v>9.0%</v>
          </cell>
          <cell r="D40" t="str">
            <v>OREGON</v>
          </cell>
        </row>
        <row r="41">
          <cell r="A41">
            <v>42</v>
          </cell>
          <cell r="B41" t="str">
            <v>42/PA</v>
          </cell>
          <cell r="C41" t="str">
            <v>2.8%</v>
          </cell>
          <cell r="D41" t="str">
            <v>PENNSYLVANIA</v>
          </cell>
        </row>
        <row r="42">
          <cell r="A42">
            <v>43</v>
          </cell>
          <cell r="B42" t="str">
            <v>43/PR</v>
          </cell>
          <cell r="C42" t="str">
            <v>20.0%</v>
          </cell>
          <cell r="D42" t="str">
            <v>PUERTO RICO</v>
          </cell>
        </row>
        <row r="43">
          <cell r="A43">
            <v>44</v>
          </cell>
          <cell r="B43" t="str">
            <v>44/RI</v>
          </cell>
          <cell r="C43" t="str">
            <v>7.1%</v>
          </cell>
          <cell r="D43" t="str">
            <v>RHODE ISLAND</v>
          </cell>
        </row>
        <row r="44">
          <cell r="A44">
            <v>45</v>
          </cell>
          <cell r="B44" t="str">
            <v>45/SC</v>
          </cell>
          <cell r="C44" t="str">
            <v>7.0%</v>
          </cell>
          <cell r="D44" t="str">
            <v>SOUTH CAROLINA</v>
          </cell>
        </row>
        <row r="45">
          <cell r="A45">
            <v>46</v>
          </cell>
          <cell r="B45" t="str">
            <v>46/SD</v>
          </cell>
          <cell r="C45" t="str">
            <v/>
          </cell>
          <cell r="D45" t="str">
            <v>SOUTH DAKOTA</v>
          </cell>
        </row>
        <row r="46">
          <cell r="A46">
            <v>47</v>
          </cell>
          <cell r="B46" t="str">
            <v>47/TN</v>
          </cell>
          <cell r="C46" t="str">
            <v/>
          </cell>
          <cell r="D46" t="str">
            <v>TENNESSEE</v>
          </cell>
        </row>
        <row r="47">
          <cell r="A47">
            <v>48</v>
          </cell>
          <cell r="B47" t="str">
            <v>48/TX</v>
          </cell>
          <cell r="C47" t="str">
            <v/>
          </cell>
          <cell r="D47" t="str">
            <v>TEXAS</v>
          </cell>
        </row>
        <row r="48">
          <cell r="A48">
            <v>49</v>
          </cell>
          <cell r="B48" t="str">
            <v>49/UT</v>
          </cell>
          <cell r="C48" t="str">
            <v>6.5%</v>
          </cell>
          <cell r="D48" t="str">
            <v>UTAH</v>
          </cell>
        </row>
        <row r="49">
          <cell r="A49">
            <v>50</v>
          </cell>
          <cell r="B49" t="str">
            <v>50/VT</v>
          </cell>
          <cell r="C49" t="str">
            <v>6.5%</v>
          </cell>
          <cell r="D49" t="str">
            <v>VERMONT</v>
          </cell>
        </row>
        <row r="50">
          <cell r="A50">
            <v>51</v>
          </cell>
          <cell r="B50" t="str">
            <v>51/VA</v>
          </cell>
          <cell r="C50" t="str">
            <v>4.0%</v>
          </cell>
          <cell r="D50" t="str">
            <v>VIRGINIA</v>
          </cell>
        </row>
        <row r="51">
          <cell r="A51">
            <v>52</v>
          </cell>
          <cell r="B51" t="str">
            <v>52/VI</v>
          </cell>
          <cell r="C51" t="str">
            <v/>
          </cell>
          <cell r="D51" t="str">
            <v>VIRGIN ISLANDS</v>
          </cell>
        </row>
        <row r="52">
          <cell r="A52">
            <v>53</v>
          </cell>
          <cell r="B52" t="str">
            <v>53/WA</v>
          </cell>
          <cell r="C52" t="str">
            <v/>
          </cell>
          <cell r="D52" t="str">
            <v>WASHINGTON</v>
          </cell>
        </row>
        <row r="53">
          <cell r="A53">
            <v>54</v>
          </cell>
          <cell r="B53" t="str">
            <v>54/WV</v>
          </cell>
          <cell r="C53" t="str">
            <v/>
          </cell>
          <cell r="D53" t="str">
            <v>WEST VIRGINIA</v>
          </cell>
        </row>
        <row r="54">
          <cell r="A54">
            <v>55</v>
          </cell>
          <cell r="B54" t="str">
            <v>55/WI</v>
          </cell>
          <cell r="C54" t="str">
            <v>4.6%</v>
          </cell>
          <cell r="D54" t="str">
            <v>WISCONSIN</v>
          </cell>
        </row>
        <row r="55">
          <cell r="A55">
            <v>56</v>
          </cell>
          <cell r="B55" t="str">
            <v>56/WY</v>
          </cell>
          <cell r="C55" t="str">
            <v/>
          </cell>
          <cell r="D55" t="str">
            <v>WYOMING</v>
          </cell>
        </row>
        <row r="56">
          <cell r="A56">
            <v>98</v>
          </cell>
          <cell r="B56">
            <v>98</v>
          </cell>
          <cell r="C56" t="str">
            <v/>
          </cell>
        </row>
        <row r="57">
          <cell r="A57" t="str">
            <v>AA</v>
          </cell>
          <cell r="B57" t="str">
            <v>AA</v>
          </cell>
          <cell r="C57" t="str">
            <v/>
          </cell>
          <cell r="D57" t="str">
            <v>APO OR FPO FOR CEN &amp; SO AMERICA (WAS APO OR FPO MIAMI FL)</v>
          </cell>
        </row>
        <row r="58">
          <cell r="A58" t="str">
            <v>AE</v>
          </cell>
          <cell r="B58" t="str">
            <v>AE</v>
          </cell>
          <cell r="C58" t="str">
            <v/>
          </cell>
          <cell r="D58" t="str">
            <v>APO OR FPO FOR CAN/EUR/AFRICA/MID EAST-WAS APO OR FPO NY NY</v>
          </cell>
        </row>
        <row r="59">
          <cell r="A59" t="str">
            <v>AK</v>
          </cell>
          <cell r="B59" t="str">
            <v>02/AK</v>
          </cell>
          <cell r="C59" t="str">
            <v/>
          </cell>
          <cell r="D59" t="str">
            <v>ALASKA</v>
          </cell>
        </row>
        <row r="60">
          <cell r="A60" t="str">
            <v>AL</v>
          </cell>
          <cell r="B60" t="str">
            <v>01/AL</v>
          </cell>
          <cell r="C60" t="str">
            <v>3.0%</v>
          </cell>
          <cell r="D60" t="str">
            <v>ALABAMA</v>
          </cell>
        </row>
        <row r="61">
          <cell r="A61" t="str">
            <v>AP</v>
          </cell>
          <cell r="B61" t="str">
            <v>AP</v>
          </cell>
          <cell r="C61" t="str">
            <v/>
          </cell>
          <cell r="D61" t="str">
            <v>APO OR FPO FOR ALASKA/PACIFIC (WAS APO/FPO SF OR SEATTLE)</v>
          </cell>
        </row>
        <row r="62">
          <cell r="A62" t="str">
            <v>AR</v>
          </cell>
          <cell r="B62" t="str">
            <v>05/AR</v>
          </cell>
          <cell r="C62" t="str">
            <v>7.0%</v>
          </cell>
          <cell r="D62" t="str">
            <v>ARKANSAS</v>
          </cell>
        </row>
        <row r="63">
          <cell r="A63" t="str">
            <v>AS</v>
          </cell>
          <cell r="B63" t="str">
            <v>04/AS</v>
          </cell>
          <cell r="C63" t="str">
            <v/>
          </cell>
          <cell r="D63" t="str">
            <v>AMERICAN SAMOA</v>
          </cell>
        </row>
        <row r="64">
          <cell r="A64" t="str">
            <v>AZ</v>
          </cell>
          <cell r="B64" t="str">
            <v>03/AZ</v>
          </cell>
          <cell r="C64" t="str">
            <v/>
          </cell>
          <cell r="D64" t="str">
            <v>ARIZONA</v>
          </cell>
        </row>
        <row r="65">
          <cell r="A65" t="str">
            <v>CA</v>
          </cell>
          <cell r="B65" t="str">
            <v>06/CA</v>
          </cell>
          <cell r="C65" t="str">
            <v>6.0%</v>
          </cell>
          <cell r="D65" t="str">
            <v>CALIFORNIA</v>
          </cell>
        </row>
        <row r="66">
          <cell r="A66" t="str">
            <v>CO</v>
          </cell>
          <cell r="B66" t="str">
            <v>08/CO</v>
          </cell>
          <cell r="C66" t="str">
            <v>4.6%</v>
          </cell>
          <cell r="D66" t="str">
            <v>COLORADO</v>
          </cell>
        </row>
        <row r="67">
          <cell r="A67" t="str">
            <v>CT</v>
          </cell>
          <cell r="B67" t="str">
            <v>09/CT</v>
          </cell>
          <cell r="C67" t="str">
            <v>4.5%</v>
          </cell>
          <cell r="D67" t="str">
            <v>CONNECTICUT</v>
          </cell>
        </row>
        <row r="68">
          <cell r="A68" t="str">
            <v>DC</v>
          </cell>
          <cell r="B68" t="str">
            <v>11/DC</v>
          </cell>
          <cell r="C68" t="str">
            <v>4.0%</v>
          </cell>
          <cell r="D68" t="str">
            <v>DISTRICT OF COLUMBIA</v>
          </cell>
        </row>
        <row r="69">
          <cell r="A69" t="str">
            <v>DE</v>
          </cell>
          <cell r="B69" t="str">
            <v>10/DE</v>
          </cell>
          <cell r="C69" t="str">
            <v>5.6%</v>
          </cell>
          <cell r="D69" t="str">
            <v>DELAWARE</v>
          </cell>
        </row>
        <row r="70">
          <cell r="A70" t="str">
            <v>FL</v>
          </cell>
          <cell r="B70" t="str">
            <v>12/FL</v>
          </cell>
          <cell r="C70" t="str">
            <v/>
          </cell>
          <cell r="D70" t="str">
            <v>FLORIDA</v>
          </cell>
        </row>
        <row r="71">
          <cell r="A71" t="str">
            <v>FM</v>
          </cell>
          <cell r="B71" t="str">
            <v>FM</v>
          </cell>
          <cell r="D71" t="str">
            <v>FEDERATED STATES OF MICRONESIA</v>
          </cell>
        </row>
        <row r="72">
          <cell r="A72" t="str">
            <v>GA</v>
          </cell>
          <cell r="B72" t="str">
            <v>13/GA</v>
          </cell>
          <cell r="C72" t="str">
            <v>4.0%</v>
          </cell>
          <cell r="D72" t="str">
            <v>GEORGIA</v>
          </cell>
        </row>
        <row r="73">
          <cell r="A73" t="str">
            <v>GU</v>
          </cell>
          <cell r="B73" t="str">
            <v>14/GU</v>
          </cell>
          <cell r="C73" t="str">
            <v/>
          </cell>
          <cell r="D73" t="str">
            <v>GUAM</v>
          </cell>
        </row>
        <row r="74">
          <cell r="A74" t="str">
            <v>HI</v>
          </cell>
          <cell r="B74" t="str">
            <v>15/HI</v>
          </cell>
          <cell r="C74" t="str">
            <v>4.0%</v>
          </cell>
          <cell r="D74" t="str">
            <v>HAWAII</v>
          </cell>
        </row>
        <row r="75">
          <cell r="A75" t="str">
            <v>IA</v>
          </cell>
          <cell r="B75" t="str">
            <v>19/IA</v>
          </cell>
          <cell r="C75" t="str">
            <v>6.0%</v>
          </cell>
          <cell r="D75" t="str">
            <v>IOWA</v>
          </cell>
        </row>
        <row r="76">
          <cell r="A76" t="str">
            <v>ID</v>
          </cell>
          <cell r="B76" t="str">
            <v>16/ID</v>
          </cell>
          <cell r="C76" t="str">
            <v>7.8%</v>
          </cell>
          <cell r="D76" t="str">
            <v>IDAHO</v>
          </cell>
        </row>
        <row r="77">
          <cell r="A77" t="str">
            <v>IL</v>
          </cell>
          <cell r="B77" t="str">
            <v>17/IL</v>
          </cell>
          <cell r="C77" t="str">
            <v/>
          </cell>
          <cell r="D77" t="str">
            <v>ILLINOIS</v>
          </cell>
        </row>
        <row r="78">
          <cell r="A78" t="str">
            <v>IN</v>
          </cell>
          <cell r="B78" t="str">
            <v>18/IN</v>
          </cell>
          <cell r="C78" t="str">
            <v>3.4%</v>
          </cell>
          <cell r="D78" t="str">
            <v>INDIANA</v>
          </cell>
        </row>
        <row r="79">
          <cell r="A79" t="str">
            <v>KS</v>
          </cell>
          <cell r="B79" t="str">
            <v>20/KS</v>
          </cell>
          <cell r="C79" t="str">
            <v>5.0%</v>
          </cell>
          <cell r="D79" t="str">
            <v>KANSAS</v>
          </cell>
        </row>
        <row r="80">
          <cell r="A80" t="str">
            <v>KY</v>
          </cell>
          <cell r="B80" t="str">
            <v>21/KY</v>
          </cell>
          <cell r="C80" t="str">
            <v>4.0%</v>
          </cell>
          <cell r="D80" t="str">
            <v>KENTUCKY</v>
          </cell>
        </row>
        <row r="81">
          <cell r="A81" t="str">
            <v>LA</v>
          </cell>
          <cell r="B81" t="str">
            <v>22/LA</v>
          </cell>
          <cell r="C81" t="str">
            <v>3.0%</v>
          </cell>
          <cell r="D81" t="str">
            <v>LOUISIANA</v>
          </cell>
        </row>
        <row r="82">
          <cell r="A82" t="str">
            <v>MA</v>
          </cell>
          <cell r="B82" t="str">
            <v>25/MA</v>
          </cell>
          <cell r="C82" t="str">
            <v>5.3%</v>
          </cell>
          <cell r="D82" t="str">
            <v>MASSACHUSETTS</v>
          </cell>
        </row>
        <row r="83">
          <cell r="A83" t="str">
            <v>MD</v>
          </cell>
          <cell r="B83" t="str">
            <v>24/MD</v>
          </cell>
          <cell r="C83" t="str">
            <v>4.8%</v>
          </cell>
          <cell r="D83" t="str">
            <v>MARYLAND</v>
          </cell>
        </row>
        <row r="84">
          <cell r="A84" t="str">
            <v>ME</v>
          </cell>
          <cell r="B84" t="str">
            <v>23/ME</v>
          </cell>
          <cell r="C84" t="str">
            <v>5.0%</v>
          </cell>
          <cell r="D84" t="str">
            <v>MAINE</v>
          </cell>
        </row>
        <row r="85">
          <cell r="A85" t="str">
            <v>MH</v>
          </cell>
          <cell r="B85" t="str">
            <v>MH</v>
          </cell>
          <cell r="D85" t="str">
            <v>MARSHALL ISLANDS</v>
          </cell>
        </row>
        <row r="86">
          <cell r="A86" t="str">
            <v>MI</v>
          </cell>
          <cell r="B86" t="str">
            <v>26/MI</v>
          </cell>
          <cell r="C86" t="str">
            <v/>
          </cell>
          <cell r="D86" t="str">
            <v>MICHIGAN</v>
          </cell>
        </row>
        <row r="87">
          <cell r="A87" t="str">
            <v>MN</v>
          </cell>
          <cell r="B87" t="str">
            <v>27/MN</v>
          </cell>
          <cell r="C87" t="str">
            <v>6.3%</v>
          </cell>
          <cell r="D87" t="str">
            <v>MINNESOTA</v>
          </cell>
        </row>
        <row r="88">
          <cell r="A88" t="str">
            <v>MO</v>
          </cell>
          <cell r="B88" t="str">
            <v>29/MO</v>
          </cell>
          <cell r="C88" t="str">
            <v>6.0%</v>
          </cell>
          <cell r="D88" t="str">
            <v>MISSOURI</v>
          </cell>
        </row>
        <row r="89">
          <cell r="A89" t="str">
            <v>MP</v>
          </cell>
          <cell r="B89" t="str">
            <v>MP</v>
          </cell>
          <cell r="D89" t="str">
            <v>NORTHERN MARIANA ISLANDS</v>
          </cell>
        </row>
        <row r="90">
          <cell r="A90" t="str">
            <v>MS</v>
          </cell>
          <cell r="B90" t="str">
            <v>28/MS</v>
          </cell>
          <cell r="C90" t="str">
            <v>4.0%</v>
          </cell>
          <cell r="D90" t="str">
            <v>MISSISSIPPI</v>
          </cell>
        </row>
        <row r="91">
          <cell r="A91" t="str">
            <v>MT</v>
          </cell>
          <cell r="B91" t="str">
            <v>30/MT</v>
          </cell>
          <cell r="C91" t="str">
            <v/>
          </cell>
          <cell r="D91" t="str">
            <v>MONTANA</v>
          </cell>
        </row>
        <row r="92">
          <cell r="A92" t="str">
            <v>NC</v>
          </cell>
          <cell r="B92" t="str">
            <v>37/NC</v>
          </cell>
          <cell r="C92" t="str">
            <v>6.0%</v>
          </cell>
          <cell r="D92" t="str">
            <v>NORTH CAROLINA</v>
          </cell>
        </row>
        <row r="93">
          <cell r="A93" t="str">
            <v>ND</v>
          </cell>
          <cell r="B93" t="str">
            <v>38/ND</v>
          </cell>
          <cell r="C93" t="str">
            <v>3.9%</v>
          </cell>
          <cell r="D93" t="str">
            <v>NORTH DAKOTA</v>
          </cell>
        </row>
        <row r="94">
          <cell r="A94" t="str">
            <v>NE</v>
          </cell>
          <cell r="B94" t="str">
            <v>31/NE</v>
          </cell>
          <cell r="C94" t="str">
            <v>5.0%</v>
          </cell>
          <cell r="D94" t="str">
            <v>NEBRASKA</v>
          </cell>
        </row>
        <row r="95">
          <cell r="A95" t="str">
            <v>NH</v>
          </cell>
          <cell r="B95" t="str">
            <v>33/NH</v>
          </cell>
          <cell r="C95" t="str">
            <v/>
          </cell>
          <cell r="D95" t="str">
            <v>NEW HAMPSHIRE</v>
          </cell>
        </row>
        <row r="96">
          <cell r="A96" t="str">
            <v>NJ</v>
          </cell>
          <cell r="B96" t="str">
            <v>34/NJ</v>
          </cell>
          <cell r="C96" t="str">
            <v>2.0%</v>
          </cell>
          <cell r="D96" t="str">
            <v>NEW JERSEY</v>
          </cell>
        </row>
        <row r="97">
          <cell r="A97" t="str">
            <v>NM</v>
          </cell>
          <cell r="B97" t="str">
            <v>35/NM</v>
          </cell>
          <cell r="C97" t="str">
            <v>8.5%</v>
          </cell>
          <cell r="D97" t="str">
            <v>NEW MEXICO</v>
          </cell>
        </row>
        <row r="98">
          <cell r="A98" t="str">
            <v>NV</v>
          </cell>
          <cell r="B98" t="str">
            <v>32/NV</v>
          </cell>
          <cell r="C98" t="str">
            <v/>
          </cell>
          <cell r="D98" t="str">
            <v>NEVADA</v>
          </cell>
        </row>
        <row r="99">
          <cell r="A99" t="str">
            <v>NY</v>
          </cell>
          <cell r="B99" t="str">
            <v>36/NY</v>
          </cell>
          <cell r="C99" t="str">
            <v>7.4%</v>
          </cell>
          <cell r="D99" t="str">
            <v>NEW YORK</v>
          </cell>
        </row>
        <row r="100">
          <cell r="A100" t="str">
            <v>OH</v>
          </cell>
          <cell r="B100" t="str">
            <v>39/OH</v>
          </cell>
          <cell r="C100" t="str">
            <v>3.5%</v>
          </cell>
          <cell r="D100" t="str">
            <v>OHIO</v>
          </cell>
        </row>
        <row r="101">
          <cell r="A101" t="str">
            <v>OK</v>
          </cell>
          <cell r="B101" t="str">
            <v>40/OK</v>
          </cell>
          <cell r="C101" t="str">
            <v>7.0%</v>
          </cell>
          <cell r="D101" t="str">
            <v>OKLAHOMA</v>
          </cell>
        </row>
        <row r="102">
          <cell r="A102" t="str">
            <v>OR</v>
          </cell>
          <cell r="B102" t="str">
            <v>41/OR</v>
          </cell>
          <cell r="C102" t="str">
            <v>9.0%</v>
          </cell>
          <cell r="D102" t="str">
            <v>OREGON</v>
          </cell>
        </row>
        <row r="103">
          <cell r="A103" t="str">
            <v>PA</v>
          </cell>
          <cell r="B103" t="str">
            <v>42/PA</v>
          </cell>
          <cell r="C103" t="str">
            <v>2.8%</v>
          </cell>
          <cell r="D103" t="str">
            <v>PENNSYLVANIA</v>
          </cell>
        </row>
        <row r="104">
          <cell r="A104" t="str">
            <v>PR</v>
          </cell>
          <cell r="B104" t="str">
            <v>43/PR</v>
          </cell>
          <cell r="C104" t="str">
            <v>20.0%</v>
          </cell>
          <cell r="D104" t="str">
            <v>PUERTO RICO</v>
          </cell>
        </row>
        <row r="105">
          <cell r="A105" t="str">
            <v>PW</v>
          </cell>
          <cell r="B105" t="str">
            <v>PW</v>
          </cell>
          <cell r="D105" t="str">
            <v>PALAU</v>
          </cell>
        </row>
        <row r="106">
          <cell r="A106" t="str">
            <v>RI</v>
          </cell>
          <cell r="B106" t="str">
            <v>44/RI</v>
          </cell>
          <cell r="C106" t="str">
            <v>7.1%</v>
          </cell>
          <cell r="D106" t="str">
            <v>RHODE ISLAND</v>
          </cell>
        </row>
        <row r="107">
          <cell r="A107" t="str">
            <v>SC</v>
          </cell>
          <cell r="B107" t="str">
            <v>45/SC</v>
          </cell>
          <cell r="C107" t="str">
            <v>7.0%</v>
          </cell>
          <cell r="D107" t="str">
            <v>SOUTH CAROLINA</v>
          </cell>
        </row>
        <row r="108">
          <cell r="A108" t="str">
            <v>SD</v>
          </cell>
          <cell r="B108" t="str">
            <v>46/SD</v>
          </cell>
          <cell r="C108" t="str">
            <v/>
          </cell>
          <cell r="D108" t="str">
            <v>SOUTH DAKOTA</v>
          </cell>
        </row>
        <row r="109">
          <cell r="A109" t="str">
            <v>TN</v>
          </cell>
          <cell r="B109" t="str">
            <v>47/TN</v>
          </cell>
          <cell r="C109" t="str">
            <v/>
          </cell>
          <cell r="D109" t="str">
            <v>TENNESSEE</v>
          </cell>
        </row>
        <row r="110">
          <cell r="A110" t="str">
            <v>TX</v>
          </cell>
          <cell r="B110" t="str">
            <v>48/TX</v>
          </cell>
          <cell r="C110" t="str">
            <v/>
          </cell>
          <cell r="D110" t="str">
            <v>TEXAS</v>
          </cell>
        </row>
        <row r="111">
          <cell r="A111" t="str">
            <v>UT</v>
          </cell>
          <cell r="B111" t="str">
            <v>49/UT</v>
          </cell>
          <cell r="C111" t="str">
            <v>6.5%</v>
          </cell>
          <cell r="D111" t="str">
            <v>UTAH</v>
          </cell>
        </row>
        <row r="112">
          <cell r="A112" t="str">
            <v>VA</v>
          </cell>
          <cell r="B112" t="str">
            <v>51/VA</v>
          </cell>
          <cell r="C112" t="str">
            <v>4.0%</v>
          </cell>
          <cell r="D112" t="str">
            <v>VIRGINIA</v>
          </cell>
        </row>
        <row r="113">
          <cell r="A113" t="str">
            <v>VI</v>
          </cell>
          <cell r="B113" t="str">
            <v>52/VI</v>
          </cell>
          <cell r="C113" t="str">
            <v/>
          </cell>
          <cell r="D113" t="str">
            <v>VIRGIN ISLANDS</v>
          </cell>
        </row>
        <row r="114">
          <cell r="A114" t="str">
            <v>VT</v>
          </cell>
          <cell r="B114" t="str">
            <v>50/VT</v>
          </cell>
          <cell r="C114" t="str">
            <v>6.5%</v>
          </cell>
          <cell r="D114" t="str">
            <v>VERMONT</v>
          </cell>
        </row>
        <row r="115">
          <cell r="A115" t="str">
            <v>WA</v>
          </cell>
          <cell r="B115" t="str">
            <v>53/WA</v>
          </cell>
          <cell r="C115" t="str">
            <v/>
          </cell>
          <cell r="D115" t="str">
            <v>WASHINGTON</v>
          </cell>
        </row>
        <row r="116">
          <cell r="A116" t="str">
            <v>WI</v>
          </cell>
          <cell r="B116" t="str">
            <v>55/WI</v>
          </cell>
          <cell r="C116" t="str">
            <v>4.6%</v>
          </cell>
          <cell r="D116" t="str">
            <v>WISCONSIN</v>
          </cell>
        </row>
        <row r="117">
          <cell r="A117" t="str">
            <v>WV</v>
          </cell>
          <cell r="B117" t="str">
            <v>54/WV</v>
          </cell>
          <cell r="C117" t="str">
            <v/>
          </cell>
          <cell r="D117" t="str">
            <v>WEST VIRGINIA</v>
          </cell>
        </row>
        <row r="118">
          <cell r="A118" t="str">
            <v>WY</v>
          </cell>
          <cell r="B118" t="str">
            <v>56/WY</v>
          </cell>
          <cell r="C118" t="str">
            <v/>
          </cell>
          <cell r="D118" t="str">
            <v>WYOMING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7743CD-EB3C-44B9-B048-30F4CF8558A9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ryTable" displayName="entryTable" ref="B2:N302" totalsRowShown="0" headerRowDxfId="75" dataDxfId="74">
  <sortState xmlns:xlrd2="http://schemas.microsoft.com/office/spreadsheetml/2017/richdata2" ref="B3:N302">
    <sortCondition ref="D3:D302"/>
  </sortState>
  <tableColumns count="13">
    <tableColumn id="1" xr3:uid="{00000000-0010-0000-0000-000001000000}" name="DISP" dataDxfId="73">
      <calculatedColumnFormula>entryTable[[#This Row],[SID]]</calculatedColumnFormula>
    </tableColumn>
    <tableColumn id="4" xr3:uid="{00000000-0010-0000-0000-000004000000}" name="ID" dataDxfId="72"/>
    <tableColumn id="2" xr3:uid="{00000000-0010-0000-0000-000002000000}" name="SID" dataDxfId="71"/>
    <tableColumn id="3" xr3:uid="{00000000-0010-0000-0000-000003000000}" name="STAGE" dataDxfId="70">
      <calculatedColumnFormula>IFERROR(VLOOKUP(entryTable[[#This Row],[SID]],IF(SENSEI.CONFIG!$D$9=1,tableStage,tableStageEN[]),2,TRUE),"")</calculatedColumnFormula>
    </tableColumn>
    <tableColumn id="5" xr3:uid="{00000000-0010-0000-0000-000005000000}" name="CYCLE" dataDxfId="69"/>
    <tableColumn id="6" xr3:uid="{00000000-0010-0000-0000-000006000000}" name="DO.DATE" dataDxfId="68"/>
    <tableColumn id="7" xr3:uid="{00000000-0010-0000-0000-000007000000}" name="RID" dataDxfId="67"/>
    <tableColumn id="8" xr3:uid="{00000000-0010-0000-0000-000008000000}" name="REQUEST" dataDxfId="66">
      <calculatedColumnFormula>IFERROR(VLOOKUP(entryTable[[#This Row],[RID]],IF(SENSEI.CONFIG!$D$9=1,tableRequest,tableRequestEN[]),2,TRUE),"")</calculatedColumnFormula>
    </tableColumn>
    <tableColumn id="9" xr3:uid="{00000000-0010-0000-0000-000009000000}" name="ACTN COMMENT" dataDxfId="65"/>
    <tableColumn id="10" xr3:uid="{6E7CD66B-5A94-4F05-BAF8-51CA1746F417}" name="NID" dataDxfId="64"/>
    <tableColumn id="13" xr3:uid="{FED032AE-75B1-44D5-9F65-05908634897D}" name="SSID" dataDxfId="63"/>
    <tableColumn id="11" xr3:uid="{00000000-0010-0000-0000-00000B000000}" name="DATE" dataDxfId="62"/>
    <tableColumn id="12" xr3:uid="{00000000-0010-0000-0000-00000C000000}" name="COUNT" dataDxfId="61">
      <calculatedColumnFormula>IF(entryTable[[#This Row],[ID]]&lt;&gt;"",1,0)</calculatedColumn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29D5D-6375-4B19-9BD8-57AB90F15BB5}" name="tableCountries" displayName="tableCountries" ref="F1:J277" totalsRowShown="0" headerRowDxfId="16" dataDxfId="15">
  <autoFilter ref="F1:J277" xr:uid="{11729D5D-6375-4B19-9BD8-57AB90F15BB5}"/>
  <sortState xmlns:xlrd2="http://schemas.microsoft.com/office/spreadsheetml/2017/richdata2" ref="F2:J277">
    <sortCondition ref="F1:F277"/>
  </sortState>
  <tableColumns count="5">
    <tableColumn id="1" xr3:uid="{D3FC7B90-A43C-4F4B-8280-64F197D501E2}" name="COUNTRIES" dataDxfId="14"/>
    <tableColumn id="2" xr3:uid="{F38D4E7F-6676-446A-A08B-D7AAD8027537}" name="NAME" dataDxfId="13"/>
    <tableColumn id="3" xr3:uid="{01A6F58F-5E12-491C-9F75-9652E8D5B2B2}" name="CZ" dataDxfId="12"/>
    <tableColumn id="4" xr3:uid="{5F3ADF01-4064-433A-86A6-977911541EE9}" name="HDP" dataDxfId="11"/>
    <tableColumn id="5" xr3:uid="{71BF1610-E4B0-4FFD-B2CE-7CA8918B3B10}" name="HFP" dataDxfId="10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16722-61CA-4D63-90A4-BE2843F5659C}" name="tableCountriesHDP" displayName="tableCountriesHDP" ref="B101:E541" totalsRowShown="0" headerRowDxfId="9" dataDxfId="8">
  <autoFilter ref="B101:E541" xr:uid="{A8116722-61CA-4D63-90A4-BE2843F5659C}"/>
  <sortState xmlns:xlrd2="http://schemas.microsoft.com/office/spreadsheetml/2017/richdata2" ref="B102:E541">
    <sortCondition ref="B101:B541"/>
  </sortState>
  <tableColumns count="4">
    <tableColumn id="1" xr3:uid="{0B0784DA-F098-4A2C-9D45-703E579D3B79}" name="COUNTRY" dataDxfId="7"/>
    <tableColumn id="2" xr3:uid="{E479184B-96B9-4D4C-A97F-967E1A0708E2}" name="LCTNID" dataDxfId="6"/>
    <tableColumn id="3" xr3:uid="{649EFF21-4E2F-409A-9A2A-5C18CF6A7572}" name="DETAIL" dataDxfId="5"/>
    <tableColumn id="4" xr3:uid="{66E490B7-8DB3-4C98-BB26-B5A195F6FCC6}" name="AMOUNT" dataDxfId="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2F06B1-42FC-4711-82FB-C22C9F647243}" name="Table12" displayName="Table12" ref="K1:L2" totalsRowShown="0" headerRowDxfId="3" dataDxfId="2">
  <autoFilter ref="K1:L2" xr:uid="{F82F06B1-42FC-4711-82FB-C22C9F647243}"/>
  <tableColumns count="2">
    <tableColumn id="1" xr3:uid="{696DF563-0B44-4594-88CF-FD03CF907378}" name="NAME" dataDxfId="1"/>
    <tableColumn id="2" xr3:uid="{2BB921F7-F033-4C30-8BE6-0823E811E190}" name="SSN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ntryArchive" displayName="entryArchive" ref="B2:N332" totalsRowShown="0" headerRowDxfId="60" dataDxfId="58" headerRowBorderDxfId="59" tableBorderDxfId="57">
  <autoFilter ref="B2:N332" xr:uid="{00000000-0009-0000-0100-000005000000}"/>
  <tableColumns count="13">
    <tableColumn id="1" xr3:uid="{00000000-0010-0000-0100-000001000000}" name="DISP" dataDxfId="56">
      <calculatedColumnFormula>entryTable[[#This Row],[SID]]</calculatedColumnFormula>
    </tableColumn>
    <tableColumn id="2" xr3:uid="{00000000-0010-0000-0100-000002000000}" name="ID" dataDxfId="55"/>
    <tableColumn id="3" xr3:uid="{00000000-0010-0000-0100-000003000000}" name="SID" dataDxfId="54"/>
    <tableColumn id="4" xr3:uid="{00000000-0010-0000-0100-000004000000}" name="STAGE" dataDxfId="53"/>
    <tableColumn id="5" xr3:uid="{00000000-0010-0000-0100-000005000000}" name="CYCLE" dataDxfId="52"/>
    <tableColumn id="6" xr3:uid="{00000000-0010-0000-0100-000006000000}" name="DO.DATE" dataDxfId="51"/>
    <tableColumn id="7" xr3:uid="{00000000-0010-0000-0100-000007000000}" name="RID" dataDxfId="50"/>
    <tableColumn id="8" xr3:uid="{00000000-0010-0000-0100-000008000000}" name="REQUEST" dataDxfId="49"/>
    <tableColumn id="9" xr3:uid="{00000000-0010-0000-0100-000009000000}" name="ACTN COMMENT" dataDxfId="48"/>
    <tableColumn id="13" xr3:uid="{726EA9B8-1A04-45C0-A27C-0BA4E01A62A5}" name="NID" dataDxfId="47"/>
    <tableColumn id="10" xr3:uid="{E6172ED4-24D1-48F8-AC4D-DF2F9C95AA6C}" name="SSID" dataDxfId="46"/>
    <tableColumn id="11" xr3:uid="{00000000-0010-0000-0100-00000B000000}" name="DATE" dataDxfId="45"/>
    <tableColumn id="12" xr3:uid="{00000000-0010-0000-0100-00000C000000}" name="COUNT" dataDxfId="4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C6" totalsRowShown="0" headerRowDxfId="43" dataDxfId="42">
  <autoFilter ref="B1:C6" xr:uid="{00000000-0009-0000-0100-000002000000}"/>
  <tableColumns count="2">
    <tableColumn id="1" xr3:uid="{00000000-0010-0000-0200-000001000000}" name="STAGE ID" dataDxfId="41"/>
    <tableColumn id="2" xr3:uid="{00000000-0010-0000-0200-000002000000}" name="FLAG" dataDxfId="4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E17" totalsRowShown="0" headerRowDxfId="39" dataDxfId="38">
  <autoFilter ref="D1:E17" xr:uid="{00000000-0009-0000-0100-000003000000}"/>
  <tableColumns count="2">
    <tableColumn id="1" xr3:uid="{00000000-0010-0000-0300-000001000000}" name="REQUEST ID" dataDxfId="37"/>
    <tableColumn id="2" xr3:uid="{00000000-0010-0000-0300-000002000000}" name="FLAG" dataDxfId="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226" totalsRowShown="0" headerRowDxfId="35" dataDxfId="34">
  <autoFilter ref="A1:A226" xr:uid="{00000000-0009-0000-0100-000007000000}"/>
  <tableColumns count="1">
    <tableColumn id="1" xr3:uid="{00000000-0010-0000-0400-000001000000}" name="CYCLES" dataDxfId="3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7:C100" totalsRowShown="0" headerRowDxfId="32" dataDxfId="31">
  <autoFilter ref="B7:C100" xr:uid="{00000000-0009-0000-0100-000004000000}"/>
  <sortState xmlns:xlrd2="http://schemas.microsoft.com/office/spreadsheetml/2017/richdata2" ref="B8:C101">
    <sortCondition ref="B7:B101"/>
  </sortState>
  <tableColumns count="2">
    <tableColumn id="1" xr3:uid="{00000000-0010-0000-0500-000001000000}" name="ADSN" dataDxfId="30"/>
    <tableColumn id="2" xr3:uid="{00000000-0010-0000-0500-000002000000}" name="BASE FSO" dataDxfId="29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5CB0E-B112-4CD7-B2FF-A167FF6AFBFF}" name="stateTaxTable" displayName="stateTaxTable" ref="D18:E71" totalsRowShown="0" headerRowDxfId="28" dataDxfId="27">
  <autoFilter ref="D18:E71" xr:uid="{0385CB0E-B112-4CD7-B2FF-A167FF6AFBFF}"/>
  <tableColumns count="2">
    <tableColumn id="1" xr3:uid="{02A11C2C-AA31-4254-93AF-3F930B6DCF4F}" name="STATE" dataDxfId="26"/>
    <tableColumn id="2" xr3:uid="{76B93DAD-46C1-4664-88DB-CA5636B644EC}" name="TAX RATE" dataDxfId="25" dataCellStyle="Percent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AEA7BD-FBC1-49CF-A78A-B94159422651}" name="tableStageEN" displayName="tableStageEN" ref="D72:E77" totalsRowShown="0" headerRowDxfId="24" dataDxfId="23">
  <autoFilter ref="D72:E77" xr:uid="{85AEA7BD-FBC1-49CF-A78A-B94159422651}"/>
  <tableColumns count="2">
    <tableColumn id="1" xr3:uid="{E1692EEF-5EA6-4757-A886-98941095284E}" name="STAGE ID" dataDxfId="22"/>
    <tableColumn id="2" xr3:uid="{9CCA5EA7-62F3-4D07-92FB-C6213DF43786}" name="FLAG" dataDxfId="21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98F963-971B-4C23-AEF2-0031E0769864}" name="tableRequestEN" displayName="tableRequestEN" ref="D78:E94" totalsRowShown="0" headerRowDxfId="20" dataDxfId="19">
  <autoFilter ref="D78:E94" xr:uid="{CF98F963-971B-4C23-AEF2-0031E0769864}"/>
  <tableColumns count="2">
    <tableColumn id="1" xr3:uid="{C80B60B5-9857-4EF1-87D8-54A129355422}" name="REQUEST ID" dataDxfId="18"/>
    <tableColumn id="2" xr3:uid="{F84F0571-6188-4995-B2BC-8FF2A7378A04}" name="FLAG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09-12T18:54:15.52" personId="{00000000-0000-0000-0000-000000000000}" id="{F0250F12-FBAE-4DF5-A051-F04E34B921DF}">
    <text>把州簡寫放在這裏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01_CSPtr">
    <tabColor theme="4"/>
  </sheetPr>
  <dimension ref="A1:BB10003"/>
  <sheetViews>
    <sheetView tabSelected="1" topLeftCell="F1" zoomScale="80" zoomScaleNormal="80" workbookViewId="0">
      <selection activeCell="I13" sqref="I13"/>
    </sheetView>
  </sheetViews>
  <sheetFormatPr defaultColWidth="9" defaultRowHeight="13.5"/>
  <cols>
    <col min="1" max="1" width="7.42578125" style="1" hidden="1" customWidth="1"/>
    <col min="2" max="2" width="2.28515625" style="4" customWidth="1"/>
    <col min="3" max="3" width="19.42578125" style="1" customWidth="1"/>
    <col min="4" max="4" width="2.28515625" style="178" customWidth="1"/>
    <col min="5" max="5" width="12.7109375" style="36" customWidth="1"/>
    <col min="6" max="6" width="3.42578125" style="178" customWidth="1"/>
    <col min="7" max="7" width="7.7109375" style="54" customWidth="1"/>
    <col min="8" max="8" width="3" style="173" customWidth="1"/>
    <col min="9" max="9" width="20.7109375" style="36" customWidth="1"/>
    <col min="10" max="10" width="26.7109375" style="36" customWidth="1"/>
    <col min="11" max="12" width="2" style="36" hidden="1" customWidth="1"/>
    <col min="13" max="13" width="7.42578125" style="36" customWidth="1"/>
    <col min="14" max="14" width="1.85546875" style="1" customWidth="1"/>
    <col min="15" max="15" width="9" style="1"/>
    <col min="16" max="16" width="12.140625" style="1" bestFit="1" customWidth="1"/>
    <col min="17" max="36" width="9" style="1"/>
    <col min="37" max="54" width="9" style="11"/>
    <col min="55" max="16384" width="9" style="1"/>
  </cols>
  <sheetData>
    <row r="1" spans="1:36" ht="28.5" customHeight="1">
      <c r="A1" s="11"/>
      <c r="B1" s="12"/>
      <c r="C1" s="11"/>
      <c r="D1" s="176"/>
      <c r="E1" s="175"/>
      <c r="F1" s="176"/>
      <c r="G1" s="52"/>
      <c r="H1" s="171"/>
      <c r="I1" s="175"/>
      <c r="J1" s="175"/>
      <c r="K1" s="175"/>
      <c r="L1" s="175"/>
      <c r="M1" s="175"/>
      <c r="N1" s="401">
        <f ca="1">TODAY()</f>
        <v>44910</v>
      </c>
      <c r="O1" s="14">
        <v>42</v>
      </c>
      <c r="P1" s="15">
        <f ca="1">TODAY()</f>
        <v>44910</v>
      </c>
      <c r="Q1" s="13"/>
      <c r="R1" s="18"/>
      <c r="S1" s="18"/>
      <c r="T1" s="18"/>
      <c r="U1" s="18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68.25">
      <c r="B2" s="2" t="s">
        <v>8</v>
      </c>
      <c r="C2" s="2" t="s">
        <v>14</v>
      </c>
      <c r="D2" s="177" t="s">
        <v>13</v>
      </c>
      <c r="E2" s="177" t="s">
        <v>0</v>
      </c>
      <c r="F2" s="177" t="s">
        <v>1</v>
      </c>
      <c r="G2" s="53" t="s">
        <v>9</v>
      </c>
      <c r="H2" s="172" t="s">
        <v>5</v>
      </c>
      <c r="I2" s="177" t="s">
        <v>505</v>
      </c>
      <c r="J2" s="177" t="s">
        <v>7</v>
      </c>
      <c r="K2" s="177" t="s">
        <v>1927</v>
      </c>
      <c r="L2" s="177" t="s">
        <v>1928</v>
      </c>
      <c r="M2" s="177" t="s">
        <v>2</v>
      </c>
      <c r="N2" s="2" t="s">
        <v>15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>
      <c r="B3" s="7">
        <f>entryTable[[#This Row],[SID]]</f>
        <v>0</v>
      </c>
      <c r="E3" s="36" t="str">
        <f>IFERROR(VLOOKUP(entryTable[[#This Row],[SID]],IF(SENSEI.CONFIG!$D$9=1,tableStage,tableStageEN[]),2,TRUE),"")</f>
        <v/>
      </c>
      <c r="I3" s="36" t="str">
        <f>IFERROR(VLOOKUP(entryTable[[#This Row],[RID]],IF(SENSEI.CONFIG!$D$9=1,tableRequest,tableRequestEN[]),2,TRUE),"")</f>
        <v/>
      </c>
      <c r="M3" s="179"/>
      <c r="N3" s="1">
        <f>IF(entryTable[[#This Row],[ID]]&lt;&gt;"",1,0)</f>
        <v>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>
      <c r="B4" s="7">
        <f>entryTable[[#This Row],[SID]]</f>
        <v>0</v>
      </c>
      <c r="E4" s="36" t="str">
        <f>IFERROR(VLOOKUP(entryTable[[#This Row],[SID]],IF(SENSEI.CONFIG!$D$9=1,tableStage,tableStageEN[]),2,TRUE),"")</f>
        <v/>
      </c>
      <c r="I4" s="36" t="str">
        <f>IFERROR(VLOOKUP(entryTable[[#This Row],[RID]],IF(SENSEI.CONFIG!$D$9=1,tableRequest,tableRequestEN[]),2,TRUE),"")</f>
        <v/>
      </c>
      <c r="M4" s="179"/>
      <c r="N4" s="1">
        <f>IF(entryTable[[#This Row],[ID]]&lt;&gt;"",1,0)</f>
        <v>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>
      <c r="B5" s="7">
        <f>entryTable[[#This Row],[SID]]</f>
        <v>0</v>
      </c>
      <c r="E5" s="36" t="str">
        <f>IFERROR(VLOOKUP(entryTable[[#This Row],[SID]],IF(SENSEI.CONFIG!$D$9=1,tableStage,tableStageEN[]),2,TRUE),"")</f>
        <v/>
      </c>
      <c r="I5" s="36" t="str">
        <f>IFERROR(VLOOKUP(entryTable[[#This Row],[RID]],IF(SENSEI.CONFIG!$D$9=1,tableRequest,tableRequestEN[]),2,TRUE),"")</f>
        <v/>
      </c>
      <c r="M5" s="179"/>
      <c r="N5" s="1">
        <f>IF(entryTable[[#This Row],[ID]]&lt;&gt;"",1,0)</f>
        <v>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>
      <c r="B6" s="7">
        <f>entryTable[[#This Row],[SID]]</f>
        <v>0</v>
      </c>
      <c r="E6" s="36" t="str">
        <f>IFERROR(VLOOKUP(entryTable[[#This Row],[SID]],IF(SENSEI.CONFIG!$D$9=1,tableStage,tableStageEN[]),2,TRUE),"")</f>
        <v/>
      </c>
      <c r="I6" s="36" t="str">
        <f>IFERROR(VLOOKUP(entryTable[[#This Row],[RID]],IF(SENSEI.CONFIG!$D$9=1,tableRequest,tableRequestEN[]),2,TRUE),"")</f>
        <v/>
      </c>
      <c r="M6" s="179"/>
      <c r="N6" s="1">
        <f>IF(entryTable[[#This Row],[ID]]&lt;&gt;"",1,0)</f>
        <v>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>
      <c r="B7" s="4">
        <f>entryTable[[#This Row],[SID]]</f>
        <v>0</v>
      </c>
      <c r="E7" s="36" t="str">
        <f>IFERROR(VLOOKUP(entryTable[[#This Row],[SID]],IF(SENSEI.CONFIG!$D$9=1,tableStage,tableStageEN[]),2,TRUE),"")</f>
        <v/>
      </c>
      <c r="I7" s="36" t="str">
        <f>IFERROR(VLOOKUP(entryTable[[#This Row],[RID]],IF(SENSEI.CONFIG!$D$9=1,tableRequest,tableRequestEN[]),2,TRUE),"")</f>
        <v/>
      </c>
      <c r="M7" s="179"/>
      <c r="N7" s="1">
        <f>IF(entryTable[[#This Row],[ID]]&lt;&gt;"",1,0)</f>
        <v>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>
      <c r="B8" s="7">
        <f>entryTable[[#This Row],[SID]]</f>
        <v>0</v>
      </c>
      <c r="E8" s="36" t="str">
        <f>IFERROR(VLOOKUP(entryTable[[#This Row],[SID]],IF(SENSEI.CONFIG!$D$9=1,tableStage,tableStageEN[]),2,TRUE),"")</f>
        <v/>
      </c>
      <c r="I8" s="36" t="str">
        <f>IFERROR(VLOOKUP(entryTable[[#This Row],[RID]],IF(SENSEI.CONFIG!$D$9=1,tableRequest,tableRequestEN[]),2,TRUE),"")</f>
        <v/>
      </c>
      <c r="M8" s="179"/>
      <c r="N8" s="1">
        <f>IF(entryTable[[#This Row],[ID]]&lt;&gt;"",1,0)</f>
        <v>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>
      <c r="B9" s="7">
        <f>entryTable[[#This Row],[SID]]</f>
        <v>0</v>
      </c>
      <c r="E9" s="36" t="str">
        <f>IFERROR(VLOOKUP(entryTable[[#This Row],[SID]],IF(SENSEI.CONFIG!$D$9=1,tableStage,tableStageEN[]),2,TRUE),"")</f>
        <v/>
      </c>
      <c r="I9" s="36" t="str">
        <f>IFERROR(VLOOKUP(entryTable[[#This Row],[RID]],IF(SENSEI.CONFIG!$D$9=1,tableRequest,tableRequestEN[]),2,TRUE),"")</f>
        <v/>
      </c>
      <c r="M9" s="179"/>
      <c r="N9" s="1">
        <f>IF(entryTable[[#This Row],[ID]]&lt;&gt;"",1,0)</f>
        <v>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>
      <c r="B10" s="7">
        <f>entryTable[[#This Row],[SID]]</f>
        <v>0</v>
      </c>
      <c r="E10" s="36" t="str">
        <f>IFERROR(VLOOKUP(entryTable[[#This Row],[SID]],IF(SENSEI.CONFIG!$D$9=1,tableStage,tableStageEN[]),2,TRUE),"")</f>
        <v/>
      </c>
      <c r="I10" s="36" t="str">
        <f>IFERROR(VLOOKUP(entryTable[[#This Row],[RID]],IF(SENSEI.CONFIG!$D$9=1,tableRequest,tableRequestEN[]),2,TRUE),"")</f>
        <v/>
      </c>
      <c r="M10" s="179"/>
      <c r="N10" s="1">
        <f>IF(entryTable[[#This Row],[ID]]&lt;&gt;"",1,0)</f>
        <v>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>
      <c r="B11" s="7">
        <f>entryTable[[#This Row],[SID]]</f>
        <v>0</v>
      </c>
      <c r="E11" s="36" t="str">
        <f>IFERROR(VLOOKUP(entryTable[[#This Row],[SID]],IF(SENSEI.CONFIG!$D$9=1,tableStage,tableStageEN[]),2,TRUE),"")</f>
        <v/>
      </c>
      <c r="I11" s="36" t="str">
        <f>IFERROR(VLOOKUP(entryTable[[#This Row],[RID]],IF(SENSEI.CONFIG!$D$9=1,tableRequest,tableRequestEN[]),2,TRUE),"")</f>
        <v/>
      </c>
      <c r="M11" s="179"/>
      <c r="N11" s="1">
        <f>IF(entryTable[[#This Row],[ID]]&lt;&gt;"",1,0)</f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>
      <c r="B12" s="7">
        <f>entryTable[[#This Row],[SID]]</f>
        <v>0</v>
      </c>
      <c r="E12" s="36" t="str">
        <f>IFERROR(VLOOKUP(entryTable[[#This Row],[SID]],IF(SENSEI.CONFIG!$D$9=1,tableStage,tableStageEN[]),2,TRUE),"")</f>
        <v/>
      </c>
      <c r="I12" s="36" t="str">
        <f>IFERROR(VLOOKUP(entryTable[[#This Row],[RID]],IF(SENSEI.CONFIG!$D$9=1,tableRequest,tableRequestEN[]),2,TRUE),"")</f>
        <v/>
      </c>
      <c r="M12" s="179"/>
      <c r="N12" s="1">
        <f>IF(entryTable[[#This Row],[ID]]&lt;&gt;"",1,0)</f>
        <v>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>
      <c r="B13" s="7">
        <f>entryTable[[#This Row],[SID]]</f>
        <v>0</v>
      </c>
      <c r="E13" s="36" t="str">
        <f>IFERROR(VLOOKUP(entryTable[[#This Row],[SID]],IF(SENSEI.CONFIG!$D$9=1,tableStage,tableStageEN[]),2,TRUE),"")</f>
        <v/>
      </c>
      <c r="I13" s="36" t="str">
        <f>IFERROR(VLOOKUP(entryTable[[#This Row],[RID]],IF(SENSEI.CONFIG!$D$9=1,tableRequest,tableRequestEN[]),2,TRUE),"")</f>
        <v/>
      </c>
      <c r="M13" s="179"/>
      <c r="N13" s="1">
        <f>IF(entryTable[[#This Row],[ID]]&lt;&gt;"",1,0)</f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>
      <c r="B14" s="16">
        <f>entryTable[[#This Row],[SID]]</f>
        <v>0</v>
      </c>
      <c r="D14" s="180"/>
      <c r="E14" s="36" t="str">
        <f>IFERROR(VLOOKUP(entryTable[[#This Row],[SID]],IF(SENSEI.CONFIG!$D$9=1,tableStage,tableStageEN[]),2,TRUE),"")</f>
        <v/>
      </c>
      <c r="F14" s="180"/>
      <c r="G14" s="55"/>
      <c r="H14" s="174"/>
      <c r="I14" s="36" t="str">
        <f>IFERROR(VLOOKUP(entryTable[[#This Row],[RID]],IF(SENSEI.CONFIG!$D$9=1,tableRequest,tableRequestEN[]),2,TRUE),"")</f>
        <v/>
      </c>
      <c r="J14" s="181"/>
      <c r="K14" s="181"/>
      <c r="L14" s="181"/>
      <c r="M14" s="182"/>
      <c r="N14" s="17">
        <f>IF(entryTable[[#This Row],[ID]]&lt;&gt;"",1,0)</f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>
      <c r="B15" s="7">
        <f>entryTable[[#This Row],[SID]]</f>
        <v>0</v>
      </c>
      <c r="E15" s="36" t="str">
        <f>IFERROR(VLOOKUP(entryTable[[#This Row],[SID]],IF(SENSEI.CONFIG!$D$9=1,tableStage,tableStageEN[]),2,TRUE),"")</f>
        <v/>
      </c>
      <c r="I15" s="36" t="str">
        <f>IFERROR(VLOOKUP(entryTable[[#This Row],[RID]],IF(SENSEI.CONFIG!$D$9=1,tableRequest,tableRequestEN[]),2,TRUE),"")</f>
        <v/>
      </c>
      <c r="M15" s="179"/>
      <c r="N15" s="1">
        <f>IF(entryTable[[#This Row],[ID]]&lt;&gt;"",1,0)</f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>
      <c r="B16" s="7">
        <f>entryTable[[#This Row],[SID]]</f>
        <v>0</v>
      </c>
      <c r="E16" s="36" t="str">
        <f>IFERROR(VLOOKUP(entryTable[[#This Row],[SID]],IF(SENSEI.CONFIG!$D$9=1,tableStage,tableStageEN[]),2,TRUE),"")</f>
        <v/>
      </c>
      <c r="I16" s="36" t="str">
        <f>IFERROR(VLOOKUP(entryTable[[#This Row],[RID]],IF(SENSEI.CONFIG!$D$9=1,tableRequest,tableRequestEN[]),2,TRUE),"")</f>
        <v/>
      </c>
      <c r="M16" s="179"/>
      <c r="N16" s="1">
        <f>IF(entryTable[[#This Row],[ID]]&lt;&gt;"",1,0)</f>
        <v>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2:36">
      <c r="B17" s="7">
        <f>entryTable[[#This Row],[SID]]</f>
        <v>0</v>
      </c>
      <c r="E17" s="36" t="str">
        <f>IFERROR(VLOOKUP(entryTable[[#This Row],[SID]],IF(SENSEI.CONFIG!$D$9=1,tableStage,tableStageEN[]),2,TRUE),"")</f>
        <v/>
      </c>
      <c r="I17" s="36" t="str">
        <f>IFERROR(VLOOKUP(entryTable[[#This Row],[RID]],IF(SENSEI.CONFIG!$D$9=1,tableRequest,tableRequestEN[]),2,TRUE),"")</f>
        <v/>
      </c>
      <c r="M17" s="179"/>
      <c r="N17" s="1">
        <f>IF(entryTable[[#This Row],[ID]]&lt;&gt;"",1,0)</f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2:36">
      <c r="B18" s="7">
        <f>entryTable[[#This Row],[SID]]</f>
        <v>0</v>
      </c>
      <c r="E18" s="36" t="str">
        <f>IFERROR(VLOOKUP(entryTable[[#This Row],[SID]],IF(SENSEI.CONFIG!$D$9=1,tableStage,tableStageEN[]),2,TRUE),"")</f>
        <v/>
      </c>
      <c r="I18" s="36" t="str">
        <f>IFERROR(VLOOKUP(entryTable[[#This Row],[RID]],IF(SENSEI.CONFIG!$D$9=1,tableRequest,tableRequestEN[]),2,TRUE),"")</f>
        <v/>
      </c>
      <c r="M18" s="179"/>
      <c r="N18" s="1">
        <f>IF(entryTable[[#This Row],[ID]]&lt;&gt;"",1,0)</f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2:36">
      <c r="B19" s="4">
        <f>entryTable[[#This Row],[SID]]</f>
        <v>0</v>
      </c>
      <c r="E19" s="36" t="str">
        <f>IFERROR(VLOOKUP(entryTable[[#This Row],[SID]],IF(SENSEI.CONFIG!$D$9=1,tableStage,tableStageEN[]),2,TRUE),"")</f>
        <v/>
      </c>
      <c r="I19" s="36" t="str">
        <f>IFERROR(VLOOKUP(entryTable[[#This Row],[RID]],IF(SENSEI.CONFIG!$D$9=1,tableRequest,tableRequestEN[]),2,TRUE),"")</f>
        <v/>
      </c>
      <c r="M19" s="179"/>
      <c r="N19" s="1">
        <f>IF(entryTable[[#This Row],[ID]]&lt;&gt;"",1,0)</f>
        <v>0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2:36">
      <c r="B20" s="4">
        <f>entryTable[[#This Row],[SID]]</f>
        <v>0</v>
      </c>
      <c r="E20" s="36" t="str">
        <f>IFERROR(VLOOKUP(entryTable[[#This Row],[SID]],IF(SENSEI.CONFIG!$D$9=1,tableStage,tableStageEN[]),2,TRUE),"")</f>
        <v/>
      </c>
      <c r="I20" s="36" t="str">
        <f>IFERROR(VLOOKUP(entryTable[[#This Row],[RID]],IF(SENSEI.CONFIG!$D$9=1,tableRequest,tableRequestEN[]),2,TRUE),"")</f>
        <v/>
      </c>
      <c r="M20" s="179"/>
      <c r="N20" s="1">
        <f>IF(entryTable[[#This Row],[ID]]&lt;&gt;"",1,0)</f>
        <v>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2:36">
      <c r="B21" s="7">
        <f>entryTable[[#This Row],[SID]]</f>
        <v>0</v>
      </c>
      <c r="E21" s="36" t="str">
        <f>IFERROR(VLOOKUP(entryTable[[#This Row],[SID]],IF(SENSEI.CONFIG!$D$9=1,tableStage,tableStageEN[]),2,TRUE),"")</f>
        <v/>
      </c>
      <c r="I21" s="36" t="str">
        <f>IFERROR(VLOOKUP(entryTable[[#This Row],[RID]],IF(SENSEI.CONFIG!$D$9=1,tableRequest,tableRequestEN[]),2,TRUE),"")</f>
        <v/>
      </c>
      <c r="M21" s="179"/>
      <c r="N21" s="1">
        <f>IF(entryTable[[#This Row],[ID]]&lt;&gt;"",1,0)</f>
        <v>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2:36">
      <c r="B22" s="7">
        <f>entryTable[[#This Row],[SID]]</f>
        <v>0</v>
      </c>
      <c r="E22" s="36" t="str">
        <f>IFERROR(VLOOKUP(entryTable[[#This Row],[SID]],IF(SENSEI.CONFIG!$D$9=1,tableStage,tableStageEN[]),2,TRUE),"")</f>
        <v/>
      </c>
      <c r="I22" s="36" t="str">
        <f>IFERROR(VLOOKUP(entryTable[[#This Row],[RID]],IF(SENSEI.CONFIG!$D$9=1,tableRequest,tableRequestEN[]),2,TRUE),"")</f>
        <v/>
      </c>
      <c r="M22" s="179"/>
      <c r="N22" s="1">
        <f>IF(entryTable[[#This Row],[ID]]&lt;&gt;"",1,0)</f>
        <v>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2:36">
      <c r="B23" s="7">
        <f>entryTable[[#This Row],[SID]]</f>
        <v>0</v>
      </c>
      <c r="E23" s="36" t="str">
        <f>IFERROR(VLOOKUP(entryTable[[#This Row],[SID]],IF(SENSEI.CONFIG!$D$9=1,tableStage,tableStageEN[]),2,TRUE),"")</f>
        <v/>
      </c>
      <c r="I23" s="36" t="str">
        <f>IFERROR(VLOOKUP(entryTable[[#This Row],[RID]],IF(SENSEI.CONFIG!$D$9=1,tableRequest,tableRequestEN[]),2,TRUE),"")</f>
        <v/>
      </c>
      <c r="M23" s="179"/>
      <c r="N23" s="1">
        <f>IF(entryTable[[#This Row],[ID]]&lt;&gt;"",1,0)</f>
        <v>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2:36">
      <c r="B24" s="7">
        <f>entryTable[[#This Row],[SID]]</f>
        <v>0</v>
      </c>
      <c r="E24" s="36" t="str">
        <f>IFERROR(VLOOKUP(entryTable[[#This Row],[SID]],IF(SENSEI.CONFIG!$D$9=1,tableStage,tableStageEN[]),2,TRUE),"")</f>
        <v/>
      </c>
      <c r="I24" s="36" t="str">
        <f>IFERROR(VLOOKUP(entryTable[[#This Row],[RID]],IF(SENSEI.CONFIG!$D$9=1,tableRequest,tableRequestEN[]),2,TRUE),"")</f>
        <v/>
      </c>
      <c r="M24" s="179"/>
      <c r="N24" s="1">
        <f>IF(entryTable[[#This Row],[ID]]&lt;&gt;"",1,0)</f>
        <v>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2:36">
      <c r="B25" s="4">
        <f>entryTable[[#This Row],[SID]]</f>
        <v>0</v>
      </c>
      <c r="E25" s="36" t="str">
        <f>IFERROR(VLOOKUP(entryTable[[#This Row],[SID]],IF(SENSEI.CONFIG!$D$9=1,tableStage,tableStageEN[]),2,TRUE),"")</f>
        <v/>
      </c>
      <c r="I25" s="36" t="str">
        <f>IFERROR(VLOOKUP(entryTable[[#This Row],[RID]],IF(SENSEI.CONFIG!$D$9=1,tableRequest,tableRequestEN[]),2,TRUE),"")</f>
        <v/>
      </c>
      <c r="M25" s="179"/>
      <c r="N25" s="1">
        <f>IF(entryTable[[#This Row],[ID]]&lt;&gt;"",1,0)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2:36">
      <c r="B26" s="7">
        <f>entryTable[[#This Row],[SID]]</f>
        <v>0</v>
      </c>
      <c r="E26" s="36" t="str">
        <f>IFERROR(VLOOKUP(entryTable[[#This Row],[SID]],IF(SENSEI.CONFIG!$D$9=1,tableStage,tableStageEN[]),2,TRUE),"")</f>
        <v/>
      </c>
      <c r="I26" s="36" t="str">
        <f>IFERROR(VLOOKUP(entryTable[[#This Row],[RID]],IF(SENSEI.CONFIG!$D$9=1,tableRequest,tableRequestEN[]),2,TRUE),"")</f>
        <v/>
      </c>
      <c r="M26" s="179"/>
      <c r="N26" s="1">
        <f>IF(entryTable[[#This Row],[ID]]&lt;&gt;"",1,0)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2:36">
      <c r="B27" s="7">
        <f>entryTable[[#This Row],[SID]]</f>
        <v>0</v>
      </c>
      <c r="E27" s="36" t="str">
        <f>IFERROR(VLOOKUP(entryTable[[#This Row],[SID]],IF(SENSEI.CONFIG!$D$9=1,tableStage,tableStageEN[]),2,TRUE),"")</f>
        <v/>
      </c>
      <c r="I27" s="36" t="str">
        <f>IFERROR(VLOOKUP(entryTable[[#This Row],[RID]],IF(SENSEI.CONFIG!$D$9=1,tableRequest,tableRequestEN[]),2,TRUE),"")</f>
        <v/>
      </c>
      <c r="M27" s="179"/>
      <c r="N27" s="1">
        <f>IF(entryTable[[#This Row],[ID]]&lt;&gt;"",1,0)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2:36">
      <c r="B28" s="7">
        <f>entryTable[[#This Row],[SID]]</f>
        <v>0</v>
      </c>
      <c r="E28" s="36" t="str">
        <f>IFERROR(VLOOKUP(entryTable[[#This Row],[SID]],IF(SENSEI.CONFIG!$D$9=1,tableStage,tableStageEN[]),2,TRUE),"")</f>
        <v/>
      </c>
      <c r="I28" s="36" t="str">
        <f>IFERROR(VLOOKUP(entryTable[[#This Row],[RID]],IF(SENSEI.CONFIG!$D$9=1,tableRequest,tableRequestEN[]),2,TRUE),"")</f>
        <v/>
      </c>
      <c r="M28" s="179"/>
      <c r="N28" s="1">
        <f>IF(entryTable[[#This Row],[ID]]&lt;&gt;"",1,0)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2:36">
      <c r="B29" s="16">
        <f>entryTable[[#This Row],[SID]]</f>
        <v>0</v>
      </c>
      <c r="D29" s="180"/>
      <c r="E29" s="36" t="str">
        <f>IFERROR(VLOOKUP(entryTable[[#This Row],[SID]],IF(SENSEI.CONFIG!$D$9=1,tableStage,tableStageEN[]),2,TRUE),"")</f>
        <v/>
      </c>
      <c r="F29" s="180"/>
      <c r="G29" s="55"/>
      <c r="H29" s="174"/>
      <c r="I29" s="36" t="str">
        <f>IFERROR(VLOOKUP(entryTable[[#This Row],[RID]],IF(SENSEI.CONFIG!$D$9=1,tableRequest,tableRequestEN[]),2,TRUE),"")</f>
        <v/>
      </c>
      <c r="J29" s="181"/>
      <c r="K29" s="181"/>
      <c r="L29" s="181"/>
      <c r="M29" s="182"/>
      <c r="N29" s="17">
        <f>IF(entryTable[[#This Row],[ID]]&lt;&gt;"",1,0)</f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2:36">
      <c r="B30" s="7">
        <f>entryTable[[#This Row],[SID]]</f>
        <v>0</v>
      </c>
      <c r="E30" s="36" t="str">
        <f>IFERROR(VLOOKUP(entryTable[[#This Row],[SID]],IF(SENSEI.CONFIG!$D$9=1,tableStage,tableStageEN[]),2,TRUE),"")</f>
        <v/>
      </c>
      <c r="I30" s="36" t="str">
        <f>IFERROR(VLOOKUP(entryTable[[#This Row],[RID]],IF(SENSEI.CONFIG!$D$9=1,tableRequest,tableRequestEN[]),2,TRUE),"")</f>
        <v/>
      </c>
      <c r="M30" s="179"/>
      <c r="N30" s="1">
        <f>IF(entryTable[[#This Row],[ID]]&lt;&gt;"",1,0)</f>
        <v>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2:36">
      <c r="B31" s="7">
        <f>entryTable[[#This Row],[SID]]</f>
        <v>0</v>
      </c>
      <c r="E31" s="36" t="str">
        <f>IFERROR(VLOOKUP(entryTable[[#This Row],[SID]],IF(SENSEI.CONFIG!$D$9=1,tableStage,tableStageEN[]),2,TRUE),"")</f>
        <v/>
      </c>
      <c r="I31" s="36" t="str">
        <f>IFERROR(VLOOKUP(entryTable[[#This Row],[RID]],IF(SENSEI.CONFIG!$D$9=1,tableRequest,tableRequestEN[]),2,TRUE),"")</f>
        <v/>
      </c>
      <c r="M31" s="179"/>
      <c r="N31" s="1">
        <f>IF(entryTable[[#This Row],[ID]]&lt;&gt;"",1,0)</f>
        <v>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2:36">
      <c r="B32" s="7">
        <f>entryTable[[#This Row],[SID]]</f>
        <v>0</v>
      </c>
      <c r="E32" s="36" t="str">
        <f>IFERROR(VLOOKUP(entryTable[[#This Row],[SID]],IF(SENSEI.CONFIG!$D$9=1,tableStage,tableStageEN[]),2,TRUE),"")</f>
        <v/>
      </c>
      <c r="I32" s="36" t="str">
        <f>IFERROR(VLOOKUP(entryTable[[#This Row],[RID]],IF(SENSEI.CONFIG!$D$9=1,tableRequest,tableRequestEN[]),2,TRUE),"")</f>
        <v/>
      </c>
      <c r="M32" s="179"/>
      <c r="N32" s="1">
        <f>IF(entryTable[[#This Row],[ID]]&lt;&gt;"",1,0)</f>
        <v>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2:36">
      <c r="B33" s="4">
        <f>entryTable[[#This Row],[SID]]</f>
        <v>0</v>
      </c>
      <c r="E33" s="36" t="str">
        <f>IFERROR(VLOOKUP(entryTable[[#This Row],[SID]],IF(SENSEI.CONFIG!$D$9=1,tableStage,tableStageEN[]),2,TRUE),"")</f>
        <v/>
      </c>
      <c r="I33" s="36" t="str">
        <f>IFERROR(VLOOKUP(entryTable[[#This Row],[RID]],IF(SENSEI.CONFIG!$D$9=1,tableRequest,tableRequestEN[]),2,TRUE),"")</f>
        <v/>
      </c>
      <c r="M33" s="179"/>
      <c r="N33" s="1">
        <f>IF(entryTable[[#This Row],[ID]]&lt;&gt;"",1,0)</f>
        <v>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2:36">
      <c r="B34" s="4">
        <f>entryTable[[#This Row],[SID]]</f>
        <v>0</v>
      </c>
      <c r="E34" s="36" t="str">
        <f>IFERROR(VLOOKUP(entryTable[[#This Row],[SID]],IF(SENSEI.CONFIG!$D$9=1,tableStage,tableStageEN[]),2,TRUE),"")</f>
        <v/>
      </c>
      <c r="I34" s="36" t="str">
        <f>IFERROR(VLOOKUP(entryTable[[#This Row],[RID]],IF(SENSEI.CONFIG!$D$9=1,tableRequest,tableRequestEN[]),2,TRUE),"")</f>
        <v/>
      </c>
      <c r="M34" s="179"/>
      <c r="N34" s="1">
        <f>IF(entryTable[[#This Row],[ID]]&lt;&gt;"",1,0)</f>
        <v>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2:36">
      <c r="B35" s="4">
        <f>entryTable[[#This Row],[SID]]</f>
        <v>0</v>
      </c>
      <c r="E35" s="36" t="str">
        <f>IFERROR(VLOOKUP(entryTable[[#This Row],[SID]],IF(SENSEI.CONFIG!$D$9=1,tableStage,tableStageEN[]),2,TRUE),"")</f>
        <v/>
      </c>
      <c r="I35" s="36" t="str">
        <f>IFERROR(VLOOKUP(entryTable[[#This Row],[RID]],IF(SENSEI.CONFIG!$D$9=1,tableRequest,tableRequestEN[]),2,TRUE),"")</f>
        <v/>
      </c>
      <c r="M35" s="179"/>
      <c r="N35" s="1">
        <f>IF(entryTable[[#This Row],[ID]]&lt;&gt;"",1,0)</f>
        <v>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2:36">
      <c r="B36" s="7">
        <f>entryTable[[#This Row],[SID]]</f>
        <v>0</v>
      </c>
      <c r="E36" s="36" t="str">
        <f>IFERROR(VLOOKUP(entryTable[[#This Row],[SID]],IF(SENSEI.CONFIG!$D$9=1,tableStage,tableStageEN[]),2,TRUE),"")</f>
        <v/>
      </c>
      <c r="I36" s="36" t="str">
        <f>IFERROR(VLOOKUP(entryTable[[#This Row],[RID]],IF(SENSEI.CONFIG!$D$9=1,tableRequest,tableRequestEN[]),2,TRUE),"")</f>
        <v/>
      </c>
      <c r="M36" s="179"/>
      <c r="N36" s="1">
        <f>IF(entryTable[[#This Row],[ID]]&lt;&gt;"",1,0)</f>
        <v>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4">
        <f>entryTable[[#This Row],[SID]]</f>
        <v>0</v>
      </c>
      <c r="E37" s="36" t="str">
        <f>IFERROR(VLOOKUP(entryTable[[#This Row],[SID]],IF(SENSEI.CONFIG!$D$9=1,tableStage,tableStageEN[]),2,TRUE),"")</f>
        <v/>
      </c>
      <c r="I37" s="36" t="str">
        <f>IFERROR(VLOOKUP(entryTable[[#This Row],[RID]],IF(SENSEI.CONFIG!$D$9=1,tableRequest,tableRequestEN[]),2,TRUE),"")</f>
        <v/>
      </c>
      <c r="M37" s="179"/>
      <c r="N37" s="1">
        <f>IF(entryTable[[#This Row],[ID]]&lt;&gt;"",1,0)</f>
        <v>0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2:36">
      <c r="B38" s="7">
        <f>entryTable[[#This Row],[SID]]</f>
        <v>0</v>
      </c>
      <c r="E38" s="36" t="str">
        <f>IFERROR(VLOOKUP(entryTable[[#This Row],[SID]],IF(SENSEI.CONFIG!$D$9=1,tableStage,tableStageEN[]),2,TRUE),"")</f>
        <v/>
      </c>
      <c r="I38" s="36" t="str">
        <f>IFERROR(VLOOKUP(entryTable[[#This Row],[RID]],IF(SENSEI.CONFIG!$D$9=1,tableRequest,tableRequestEN[]),2,TRUE),"")</f>
        <v/>
      </c>
      <c r="M38" s="179"/>
      <c r="N38" s="1">
        <f>IF(entryTable[[#This Row],[ID]]&lt;&gt;"",1,0)</f>
        <v>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2:36">
      <c r="B39" s="7">
        <f>entryTable[[#This Row],[SID]]</f>
        <v>0</v>
      </c>
      <c r="E39" s="36" t="str">
        <f>IFERROR(VLOOKUP(entryTable[[#This Row],[SID]],IF(SENSEI.CONFIG!$D$9=1,tableStage,tableStageEN[]),2,TRUE),"")</f>
        <v/>
      </c>
      <c r="I39" s="36" t="str">
        <f>IFERROR(VLOOKUP(entryTable[[#This Row],[RID]],IF(SENSEI.CONFIG!$D$9=1,tableRequest,tableRequestEN[]),2,TRUE),"")</f>
        <v/>
      </c>
      <c r="M39" s="179"/>
      <c r="N39" s="1">
        <f>IF(entryTable[[#This Row],[ID]]&lt;&gt;"",1,0)</f>
        <v>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2:36">
      <c r="B40" s="7">
        <f>entryTable[[#This Row],[SID]]</f>
        <v>0</v>
      </c>
      <c r="E40" s="36" t="str">
        <f>IFERROR(VLOOKUP(entryTable[[#This Row],[SID]],IF(SENSEI.CONFIG!$D$9=1,tableStage,tableStageEN[]),2,TRUE),"")</f>
        <v/>
      </c>
      <c r="I40" s="36" t="str">
        <f>IFERROR(VLOOKUP(entryTable[[#This Row],[RID]],IF(SENSEI.CONFIG!$D$9=1,tableRequest,tableRequestEN[]),2,TRUE),"")</f>
        <v/>
      </c>
      <c r="M40" s="179"/>
      <c r="N40" s="1">
        <f>IF(entryTable[[#This Row],[ID]]&lt;&gt;"",1,0)</f>
        <v>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2:36">
      <c r="B41" s="7">
        <f>entryTable[[#This Row],[SID]]</f>
        <v>0</v>
      </c>
      <c r="E41" s="36" t="str">
        <f>IFERROR(VLOOKUP(entryTable[[#This Row],[SID]],IF(SENSEI.CONFIG!$D$9=1,tableStage,tableStageEN[]),2,TRUE),"")</f>
        <v/>
      </c>
      <c r="I41" s="36" t="str">
        <f>IFERROR(VLOOKUP(entryTable[[#This Row],[RID]],IF(SENSEI.CONFIG!$D$9=1,tableRequest,tableRequestEN[]),2,TRUE),"")</f>
        <v/>
      </c>
      <c r="M41" s="179"/>
      <c r="N41" s="1">
        <f>IF(entryTable[[#This Row],[ID]]&lt;&gt;"",1,0)</f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2:36">
      <c r="B42" s="4">
        <f>entryTable[[#This Row],[SID]]</f>
        <v>0</v>
      </c>
      <c r="E42" s="36" t="str">
        <f>IFERROR(VLOOKUP(entryTable[[#This Row],[SID]],IF(SENSEI.CONFIG!$D$9=1,tableStage,tableStageEN[]),2,TRUE),"")</f>
        <v/>
      </c>
      <c r="I42" s="36" t="str">
        <f>IFERROR(VLOOKUP(entryTable[[#This Row],[RID]],IF(SENSEI.CONFIG!$D$9=1,tableRequest,tableRequestEN[]),2,TRUE),"")</f>
        <v/>
      </c>
      <c r="M42" s="179"/>
      <c r="N42" s="1">
        <f>IF(entryTable[[#This Row],[ID]]&lt;&gt;"",1,0)</f>
        <v>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2:36">
      <c r="B43" s="7">
        <f>entryTable[[#This Row],[SID]]</f>
        <v>0</v>
      </c>
      <c r="E43" s="36" t="str">
        <f>IFERROR(VLOOKUP(entryTable[[#This Row],[SID]],IF(SENSEI.CONFIG!$D$9=1,tableStage,tableStageEN[]),2,TRUE),"")</f>
        <v/>
      </c>
      <c r="I43" s="36" t="str">
        <f>IFERROR(VLOOKUP(entryTable[[#This Row],[RID]],IF(SENSEI.CONFIG!$D$9=1,tableRequest,tableRequestEN[]),2,TRUE),"")</f>
        <v/>
      </c>
      <c r="M43" s="179"/>
      <c r="N43" s="1">
        <f>IF(entryTable[[#This Row],[ID]]&lt;&gt;"",1,0)</f>
        <v>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2:36">
      <c r="B44" s="7">
        <f>entryTable[[#This Row],[SID]]</f>
        <v>0</v>
      </c>
      <c r="E44" s="36" t="str">
        <f>IFERROR(VLOOKUP(entryTable[[#This Row],[SID]],IF(SENSEI.CONFIG!$D$9=1,tableStage,tableStageEN[]),2,TRUE),"")</f>
        <v/>
      </c>
      <c r="I44" s="36" t="str">
        <f>IFERROR(VLOOKUP(entryTable[[#This Row],[RID]],IF(SENSEI.CONFIG!$D$9=1,tableRequest,tableRequestEN[]),2,TRUE),"")</f>
        <v/>
      </c>
      <c r="M44" s="179"/>
      <c r="N44" s="1">
        <f>IF(entryTable[[#This Row],[ID]]&lt;&gt;"",1,0)</f>
        <v>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2:36">
      <c r="B45" s="4">
        <f>entryTable[[#This Row],[SID]]</f>
        <v>0</v>
      </c>
      <c r="E45" s="36" t="str">
        <f>IFERROR(VLOOKUP(entryTable[[#This Row],[SID]],IF(SENSEI.CONFIG!$D$9=1,tableStage,tableStageEN[]),2,TRUE),"")</f>
        <v/>
      </c>
      <c r="I45" s="36" t="str">
        <f>IFERROR(VLOOKUP(entryTable[[#This Row],[RID]],IF(SENSEI.CONFIG!$D$9=1,tableRequest,tableRequestEN[]),2,TRUE),"")</f>
        <v/>
      </c>
      <c r="M45" s="179"/>
      <c r="N45" s="1">
        <f>IF(entryTable[[#This Row],[ID]]&lt;&gt;"",1,0)</f>
        <v>0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2:36">
      <c r="B46" s="4">
        <f>entryTable[[#This Row],[SID]]</f>
        <v>0</v>
      </c>
      <c r="E46" s="36" t="str">
        <f>IFERROR(VLOOKUP(entryTable[[#This Row],[SID]],IF(SENSEI.CONFIG!$D$9=1,tableStage,tableStageEN[]),2,TRUE),"")</f>
        <v/>
      </c>
      <c r="I46" s="36" t="str">
        <f>IFERROR(VLOOKUP(entryTable[[#This Row],[RID]],IF(SENSEI.CONFIG!$D$9=1,tableRequest,tableRequestEN[]),2,TRUE),"")</f>
        <v/>
      </c>
      <c r="M46" s="179"/>
      <c r="N46" s="1">
        <f>IF(entryTable[[#This Row],[ID]]&lt;&gt;"",1,0)</f>
        <v>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2:36">
      <c r="B47" s="7">
        <f>entryTable[[#This Row],[SID]]</f>
        <v>0</v>
      </c>
      <c r="E47" s="36" t="str">
        <f>IFERROR(VLOOKUP(entryTable[[#This Row],[SID]],IF(SENSEI.CONFIG!$D$9=1,tableStage,tableStageEN[]),2,TRUE),"")</f>
        <v/>
      </c>
      <c r="I47" s="36" t="str">
        <f>IFERROR(VLOOKUP(entryTable[[#This Row],[RID]],IF(SENSEI.CONFIG!$D$9=1,tableRequest,tableRequestEN[]),2,TRUE),"")</f>
        <v/>
      </c>
      <c r="M47" s="179"/>
      <c r="N47" s="1">
        <f>IF(entryTable[[#This Row],[ID]]&lt;&gt;"",1,0)</f>
        <v>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2:36">
      <c r="B48" s="7">
        <f>entryTable[[#This Row],[SID]]</f>
        <v>0</v>
      </c>
      <c r="E48" s="36" t="str">
        <f>IFERROR(VLOOKUP(entryTable[[#This Row],[SID]],IF(SENSEI.CONFIG!$D$9=1,tableStage,tableStageEN[]),2,TRUE),"")</f>
        <v/>
      </c>
      <c r="I48" s="36" t="str">
        <f>IFERROR(VLOOKUP(entryTable[[#This Row],[RID]],IF(SENSEI.CONFIG!$D$9=1,tableRequest,tableRequestEN[]),2,TRUE),"")</f>
        <v/>
      </c>
      <c r="M48" s="179"/>
      <c r="N48" s="1">
        <f>IF(entryTable[[#This Row],[ID]]&lt;&gt;"",1,0)</f>
        <v>0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2:36">
      <c r="B49" s="7">
        <f>entryTable[[#This Row],[SID]]</f>
        <v>0</v>
      </c>
      <c r="E49" s="36" t="str">
        <f>IFERROR(VLOOKUP(entryTable[[#This Row],[SID]],IF(SENSEI.CONFIG!$D$9=1,tableStage,tableStageEN[]),2,TRUE),"")</f>
        <v/>
      </c>
      <c r="I49" s="36" t="str">
        <f>IFERROR(VLOOKUP(entryTable[[#This Row],[RID]],IF(SENSEI.CONFIG!$D$9=1,tableRequest,tableRequestEN[]),2,TRUE),"")</f>
        <v/>
      </c>
      <c r="M49" s="179"/>
      <c r="N49" s="1">
        <f>IF(entryTable[[#This Row],[ID]]&lt;&gt;"",1,0)</f>
        <v>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2:36">
      <c r="B50" s="16">
        <f>entryTable[[#This Row],[SID]]</f>
        <v>0</v>
      </c>
      <c r="D50" s="180"/>
      <c r="E50" s="36" t="str">
        <f>IFERROR(VLOOKUP(entryTable[[#This Row],[SID]],IF(SENSEI.CONFIG!$D$9=1,tableStage,tableStageEN[]),2,TRUE),"")</f>
        <v/>
      </c>
      <c r="F50" s="180"/>
      <c r="G50" s="55"/>
      <c r="H50" s="174"/>
      <c r="I50" s="36" t="str">
        <f>IFERROR(VLOOKUP(entryTable[[#This Row],[RID]],IF(SENSEI.CONFIG!$D$9=1,tableRequest,tableRequestEN[]),2,TRUE),"")</f>
        <v/>
      </c>
      <c r="J50" s="181"/>
      <c r="K50" s="181"/>
      <c r="L50" s="181"/>
      <c r="M50" s="182"/>
      <c r="N50" s="17">
        <f>IF(entryTable[[#This Row],[ID]]&lt;&gt;"",1,0)</f>
        <v>0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2:36">
      <c r="B51" s="16">
        <f>entryTable[[#This Row],[SID]]</f>
        <v>0</v>
      </c>
      <c r="D51" s="180"/>
      <c r="E51" s="36" t="str">
        <f>IFERROR(VLOOKUP(entryTable[[#This Row],[SID]],IF(SENSEI.CONFIG!$D$9=1,tableStage,tableStageEN[]),2,TRUE),"")</f>
        <v/>
      </c>
      <c r="F51" s="180"/>
      <c r="G51" s="55"/>
      <c r="H51" s="174"/>
      <c r="I51" s="36" t="str">
        <f>IFERROR(VLOOKUP(entryTable[[#This Row],[RID]],IF(SENSEI.CONFIG!$D$9=1,tableRequest,tableRequestEN[]),2,TRUE),"")</f>
        <v/>
      </c>
      <c r="J51" s="181"/>
      <c r="K51" s="181"/>
      <c r="L51" s="181"/>
      <c r="M51" s="182"/>
      <c r="N51" s="17">
        <f>IF(entryTable[[#This Row],[ID]]&lt;&gt;"",1,0)</f>
        <v>0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2:36">
      <c r="B52" s="7">
        <f>entryTable[[#This Row],[SID]]</f>
        <v>0</v>
      </c>
      <c r="E52" s="36" t="str">
        <f>IFERROR(VLOOKUP(entryTable[[#This Row],[SID]],IF(SENSEI.CONFIG!$D$9=1,tableStage,tableStageEN[]),2,TRUE),"")</f>
        <v/>
      </c>
      <c r="I52" s="36" t="str">
        <f>IFERROR(VLOOKUP(entryTable[[#This Row],[RID]],IF(SENSEI.CONFIG!$D$9=1,tableRequest,tableRequestEN[]),2,TRUE),"")</f>
        <v/>
      </c>
      <c r="M52" s="179"/>
      <c r="N52" s="1">
        <f>IF(entryTable[[#This Row],[ID]]&lt;&gt;"",1,0)</f>
        <v>0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2:36">
      <c r="B53" s="16">
        <f>entryTable[[#This Row],[SID]]</f>
        <v>0</v>
      </c>
      <c r="D53" s="180"/>
      <c r="E53" s="36" t="str">
        <f>IFERROR(VLOOKUP(entryTable[[#This Row],[SID]],IF(SENSEI.CONFIG!$D$9=1,tableStage,tableStageEN[]),2,TRUE),"")</f>
        <v/>
      </c>
      <c r="F53" s="180"/>
      <c r="G53" s="55"/>
      <c r="H53" s="174"/>
      <c r="I53" s="36" t="str">
        <f>IFERROR(VLOOKUP(entryTable[[#This Row],[RID]],IF(SENSEI.CONFIG!$D$9=1,tableRequest,tableRequestEN[]),2,TRUE),"")</f>
        <v/>
      </c>
      <c r="J53" s="181"/>
      <c r="K53" s="181"/>
      <c r="L53" s="181"/>
      <c r="M53" s="182"/>
      <c r="N53" s="17">
        <f>IF(entryTable[[#This Row],[ID]]&lt;&gt;"",1,0)</f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2:36">
      <c r="B54" s="7">
        <f>entryTable[[#This Row],[SID]]</f>
        <v>0</v>
      </c>
      <c r="E54" s="36" t="str">
        <f>IFERROR(VLOOKUP(entryTable[[#This Row],[SID]],IF(SENSEI.CONFIG!$D$9=1,tableStage,tableStageEN[]),2,TRUE),"")</f>
        <v/>
      </c>
      <c r="I54" s="36" t="str">
        <f>IFERROR(VLOOKUP(entryTable[[#This Row],[RID]],IF(SENSEI.CONFIG!$D$9=1,tableRequest,tableRequestEN[]),2,TRUE),"")</f>
        <v/>
      </c>
      <c r="M54" s="179"/>
      <c r="N54" s="1">
        <f>IF(entryTable[[#This Row],[ID]]&lt;&gt;"",1,0)</f>
        <v>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2:36">
      <c r="B55" s="16">
        <f>entryTable[[#This Row],[SID]]</f>
        <v>0</v>
      </c>
      <c r="D55" s="180"/>
      <c r="E55" s="36" t="str">
        <f>IFERROR(VLOOKUP(entryTable[[#This Row],[SID]],IF(SENSEI.CONFIG!$D$9=1,tableStage,tableStageEN[]),2,TRUE),"")</f>
        <v/>
      </c>
      <c r="F55" s="180"/>
      <c r="G55" s="55"/>
      <c r="H55" s="174"/>
      <c r="I55" s="36" t="str">
        <f>IFERROR(VLOOKUP(entryTable[[#This Row],[RID]],IF(SENSEI.CONFIG!$D$9=1,tableRequest,tableRequestEN[]),2,TRUE),"")</f>
        <v/>
      </c>
      <c r="J55" s="181"/>
      <c r="K55" s="181"/>
      <c r="L55" s="181"/>
      <c r="M55" s="182"/>
      <c r="N55" s="17">
        <f>IF(entryTable[[#This Row],[ID]]&lt;&gt;"",1,0)</f>
        <v>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2:36">
      <c r="B56" s="16">
        <f>entryTable[[#This Row],[SID]]</f>
        <v>0</v>
      </c>
      <c r="D56" s="180"/>
      <c r="E56" s="36" t="str">
        <f>IFERROR(VLOOKUP(entryTable[[#This Row],[SID]],IF(SENSEI.CONFIG!$D$9=1,tableStage,tableStageEN[]),2,TRUE),"")</f>
        <v/>
      </c>
      <c r="F56" s="180"/>
      <c r="G56" s="55"/>
      <c r="H56" s="174"/>
      <c r="I56" s="36" t="str">
        <f>IFERROR(VLOOKUP(entryTable[[#This Row],[RID]],IF(SENSEI.CONFIG!$D$9=1,tableRequest,tableRequestEN[]),2,TRUE),"")</f>
        <v/>
      </c>
      <c r="J56" s="181"/>
      <c r="K56" s="181"/>
      <c r="L56" s="181"/>
      <c r="M56" s="182"/>
      <c r="N56" s="17">
        <f>IF(entryTable[[#This Row],[ID]]&lt;&gt;"",1,0)</f>
        <v>0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2:36">
      <c r="B57" s="16">
        <f>entryTable[[#This Row],[SID]]</f>
        <v>0</v>
      </c>
      <c r="D57" s="180"/>
      <c r="E57" s="36" t="str">
        <f>IFERROR(VLOOKUP(entryTable[[#This Row],[SID]],IF(SENSEI.CONFIG!$D$9=1,tableStage,tableStageEN[]),2,TRUE),"")</f>
        <v/>
      </c>
      <c r="F57" s="180"/>
      <c r="G57" s="55"/>
      <c r="H57" s="174"/>
      <c r="I57" s="36" t="str">
        <f>IFERROR(VLOOKUP(entryTable[[#This Row],[RID]],IF(SENSEI.CONFIG!$D$9=1,tableRequest,tableRequestEN[]),2,TRUE),"")</f>
        <v/>
      </c>
      <c r="J57" s="181"/>
      <c r="K57" s="181"/>
      <c r="L57" s="181"/>
      <c r="M57" s="182"/>
      <c r="N57" s="17">
        <f>IF(entryTable[[#This Row],[ID]]&lt;&gt;"",1,0)</f>
        <v>0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2:36">
      <c r="B58" s="16">
        <f>entryTable[[#This Row],[SID]]</f>
        <v>0</v>
      </c>
      <c r="D58" s="180"/>
      <c r="E58" s="36" t="str">
        <f>IFERROR(VLOOKUP(entryTable[[#This Row],[SID]],IF(SENSEI.CONFIG!$D$9=1,tableStage,tableStageEN[]),2,TRUE),"")</f>
        <v/>
      </c>
      <c r="F58" s="180"/>
      <c r="G58" s="55"/>
      <c r="H58" s="174"/>
      <c r="I58" s="36" t="str">
        <f>IFERROR(VLOOKUP(entryTable[[#This Row],[RID]],IF(SENSEI.CONFIG!$D$9=1,tableRequest,tableRequestEN[]),2,TRUE),"")</f>
        <v/>
      </c>
      <c r="J58" s="181"/>
      <c r="K58" s="181"/>
      <c r="L58" s="181"/>
      <c r="M58" s="182"/>
      <c r="N58" s="17">
        <f>IF(entryTable[[#This Row],[ID]]&lt;&gt;"",1,0)</f>
        <v>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2:36">
      <c r="B59" s="16">
        <f>entryTable[[#This Row],[SID]]</f>
        <v>0</v>
      </c>
      <c r="D59" s="180"/>
      <c r="E59" s="36" t="str">
        <f>IFERROR(VLOOKUP(entryTable[[#This Row],[SID]],IF(SENSEI.CONFIG!$D$9=1,tableStage,tableStageEN[]),2,TRUE),"")</f>
        <v/>
      </c>
      <c r="F59" s="180"/>
      <c r="G59" s="55"/>
      <c r="H59" s="174"/>
      <c r="I59" s="36" t="str">
        <f>IFERROR(VLOOKUP(entryTable[[#This Row],[RID]],IF(SENSEI.CONFIG!$D$9=1,tableRequest,tableRequestEN[]),2,TRUE),"")</f>
        <v/>
      </c>
      <c r="J59" s="181"/>
      <c r="K59" s="181"/>
      <c r="L59" s="181"/>
      <c r="M59" s="182"/>
      <c r="N59" s="17">
        <f>IF(entryTable[[#This Row],[ID]]&lt;&gt;"",1,0)</f>
        <v>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2:36">
      <c r="B60" s="16">
        <f>entryTable[[#This Row],[SID]]</f>
        <v>0</v>
      </c>
      <c r="D60" s="180"/>
      <c r="E60" s="36" t="str">
        <f>IFERROR(VLOOKUP(entryTable[[#This Row],[SID]],IF(SENSEI.CONFIG!$D$9=1,tableStage,tableStageEN[]),2,TRUE),"")</f>
        <v/>
      </c>
      <c r="F60" s="180"/>
      <c r="G60" s="55"/>
      <c r="H60" s="174"/>
      <c r="I60" s="36" t="str">
        <f>IFERROR(VLOOKUP(entryTable[[#This Row],[RID]],IF(SENSEI.CONFIG!$D$9=1,tableRequest,tableRequestEN[]),2,TRUE),"")</f>
        <v/>
      </c>
      <c r="J60" s="181"/>
      <c r="K60" s="181"/>
      <c r="L60" s="181"/>
      <c r="M60" s="182"/>
      <c r="N60" s="17">
        <f>IF(entryTable[[#This Row],[ID]]&lt;&gt;"",1,0)</f>
        <v>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2:36">
      <c r="B61" s="16">
        <f>entryTable[[#This Row],[SID]]</f>
        <v>0</v>
      </c>
      <c r="D61" s="180"/>
      <c r="E61" s="36" t="str">
        <f>IFERROR(VLOOKUP(entryTable[[#This Row],[SID]],IF(SENSEI.CONFIG!$D$9=1,tableStage,tableStageEN[]),2,TRUE),"")</f>
        <v/>
      </c>
      <c r="F61" s="180"/>
      <c r="G61" s="55"/>
      <c r="H61" s="174"/>
      <c r="I61" s="36" t="str">
        <f>IFERROR(VLOOKUP(entryTable[[#This Row],[RID]],IF(SENSEI.CONFIG!$D$9=1,tableRequest,tableRequestEN[]),2,TRUE),"")</f>
        <v/>
      </c>
      <c r="J61" s="181"/>
      <c r="K61" s="181"/>
      <c r="L61" s="181"/>
      <c r="M61" s="182"/>
      <c r="N61" s="17">
        <f>IF(entryTable[[#This Row],[ID]]&lt;&gt;"",1,0)</f>
        <v>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2:36">
      <c r="B62" s="16">
        <f>entryTable[[#This Row],[SID]]</f>
        <v>0</v>
      </c>
      <c r="D62" s="180"/>
      <c r="E62" s="36" t="str">
        <f>IFERROR(VLOOKUP(entryTable[[#This Row],[SID]],IF(SENSEI.CONFIG!$D$9=1,tableStage,tableStageEN[]),2,TRUE),"")</f>
        <v/>
      </c>
      <c r="F62" s="180"/>
      <c r="G62" s="55"/>
      <c r="H62" s="174"/>
      <c r="I62" s="36" t="str">
        <f>IFERROR(VLOOKUP(entryTable[[#This Row],[RID]],IF(SENSEI.CONFIG!$D$9=1,tableRequest,tableRequestEN[]),2,TRUE),"")</f>
        <v/>
      </c>
      <c r="J62" s="181"/>
      <c r="K62" s="181"/>
      <c r="L62" s="181"/>
      <c r="M62" s="182"/>
      <c r="N62" s="17">
        <f>IF(entryTable[[#This Row],[ID]]&lt;&gt;"",1,0)</f>
        <v>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2:36">
      <c r="B63" s="16">
        <f>entryTable[[#This Row],[SID]]</f>
        <v>0</v>
      </c>
      <c r="D63" s="180"/>
      <c r="E63" s="36" t="str">
        <f>IFERROR(VLOOKUP(entryTable[[#This Row],[SID]],IF(SENSEI.CONFIG!$D$9=1,tableStage,tableStageEN[]),2,TRUE),"")</f>
        <v/>
      </c>
      <c r="F63" s="180"/>
      <c r="G63" s="55"/>
      <c r="H63" s="174"/>
      <c r="I63" s="36" t="str">
        <f>IFERROR(VLOOKUP(entryTable[[#This Row],[RID]],IF(SENSEI.CONFIG!$D$9=1,tableRequest,tableRequestEN[]),2,TRUE),"")</f>
        <v/>
      </c>
      <c r="J63" s="181"/>
      <c r="K63" s="181"/>
      <c r="L63" s="181"/>
      <c r="M63" s="182"/>
      <c r="N63" s="17">
        <f>IF(entryTable[[#This Row],[ID]]&lt;&gt;"",1,0)</f>
        <v>0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:36">
      <c r="B64" s="16">
        <f>entryTable[[#This Row],[SID]]</f>
        <v>0</v>
      </c>
      <c r="D64" s="180"/>
      <c r="E64" s="36" t="str">
        <f>IFERROR(VLOOKUP(entryTable[[#This Row],[SID]],IF(SENSEI.CONFIG!$D$9=1,tableStage,tableStageEN[]),2,TRUE),"")</f>
        <v/>
      </c>
      <c r="F64" s="180"/>
      <c r="G64" s="55"/>
      <c r="H64" s="174"/>
      <c r="I64" s="36" t="str">
        <f>IFERROR(VLOOKUP(entryTable[[#This Row],[RID]],IF(SENSEI.CONFIG!$D$9=1,tableRequest,tableRequestEN[]),2,TRUE),"")</f>
        <v/>
      </c>
      <c r="J64" s="181"/>
      <c r="K64" s="181"/>
      <c r="L64" s="181"/>
      <c r="M64" s="182"/>
      <c r="N64" s="17">
        <f>IF(entryTable[[#This Row],[ID]]&lt;&gt;"",1,0)</f>
        <v>0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:36">
      <c r="B65" s="16">
        <f>entryTable[[#This Row],[SID]]</f>
        <v>0</v>
      </c>
      <c r="D65" s="180"/>
      <c r="E65" s="36" t="str">
        <f>IFERROR(VLOOKUP(entryTable[[#This Row],[SID]],IF(SENSEI.CONFIG!$D$9=1,tableStage,tableStageEN[]),2,TRUE),"")</f>
        <v/>
      </c>
      <c r="F65" s="180"/>
      <c r="G65" s="55"/>
      <c r="H65" s="174"/>
      <c r="I65" s="36" t="str">
        <f>IFERROR(VLOOKUP(entryTable[[#This Row],[RID]],IF(SENSEI.CONFIG!$D$9=1,tableRequest,tableRequestEN[]),2,TRUE),"")</f>
        <v/>
      </c>
      <c r="J65" s="181"/>
      <c r="K65" s="181"/>
      <c r="L65" s="181"/>
      <c r="M65" s="182"/>
      <c r="N65" s="17">
        <f>IF(entryTable[[#This Row],[ID]]&lt;&gt;"",1,0)</f>
        <v>0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:36">
      <c r="B66" s="16">
        <f>entryTable[[#This Row],[SID]]</f>
        <v>0</v>
      </c>
      <c r="D66" s="180"/>
      <c r="E66" s="36" t="str">
        <f>IFERROR(VLOOKUP(entryTable[[#This Row],[SID]],IF(SENSEI.CONFIG!$D$9=1,tableStage,tableStageEN[]),2,TRUE),"")</f>
        <v/>
      </c>
      <c r="F66" s="180"/>
      <c r="G66" s="55"/>
      <c r="H66" s="174"/>
      <c r="I66" s="36" t="str">
        <f>IFERROR(VLOOKUP(entryTable[[#This Row],[RID]],IF(SENSEI.CONFIG!$D$9=1,tableRequest,tableRequestEN[]),2,TRUE),"")</f>
        <v/>
      </c>
      <c r="J66" s="181"/>
      <c r="K66" s="181"/>
      <c r="L66" s="181"/>
      <c r="M66" s="182"/>
      <c r="N66" s="17">
        <f>IF(entryTable[[#This Row],[ID]]&lt;&gt;"",1,0)</f>
        <v>0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:36">
      <c r="B67" s="16">
        <f>entryTable[[#This Row],[SID]]</f>
        <v>0</v>
      </c>
      <c r="D67" s="180"/>
      <c r="E67" s="36" t="str">
        <f>IFERROR(VLOOKUP(entryTable[[#This Row],[SID]],IF(SENSEI.CONFIG!$D$9=1,tableStage,tableStageEN[]),2,TRUE),"")</f>
        <v/>
      </c>
      <c r="F67" s="180"/>
      <c r="G67" s="55"/>
      <c r="H67" s="174"/>
      <c r="I67" s="36" t="str">
        <f>IFERROR(VLOOKUP(entryTable[[#This Row],[RID]],IF(SENSEI.CONFIG!$D$9=1,tableRequest,tableRequestEN[]),2,TRUE),"")</f>
        <v/>
      </c>
      <c r="J67" s="181"/>
      <c r="K67" s="181"/>
      <c r="L67" s="181"/>
      <c r="M67" s="182"/>
      <c r="N67" s="17">
        <f>IF(entryTable[[#This Row],[ID]]&lt;&gt;"",1,0)</f>
        <v>0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2:36">
      <c r="B68" s="16">
        <f>entryTable[[#This Row],[SID]]</f>
        <v>0</v>
      </c>
      <c r="D68" s="180"/>
      <c r="E68" s="36" t="str">
        <f>IFERROR(VLOOKUP(entryTable[[#This Row],[SID]],IF(SENSEI.CONFIG!$D$9=1,tableStage,tableStageEN[]),2,TRUE),"")</f>
        <v/>
      </c>
      <c r="F68" s="180"/>
      <c r="G68" s="55"/>
      <c r="H68" s="174"/>
      <c r="I68" s="36" t="str">
        <f>IFERROR(VLOOKUP(entryTable[[#This Row],[RID]],IF(SENSEI.CONFIG!$D$9=1,tableRequest,tableRequestEN[]),2,TRUE),"")</f>
        <v/>
      </c>
      <c r="J68" s="181"/>
      <c r="K68" s="181"/>
      <c r="L68" s="181"/>
      <c r="M68" s="182"/>
      <c r="N68" s="17">
        <f>IF(entryTable[[#This Row],[ID]]&lt;&gt;"",1,0)</f>
        <v>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2:36">
      <c r="B69" s="16">
        <f>entryTable[[#This Row],[SID]]</f>
        <v>0</v>
      </c>
      <c r="D69" s="180"/>
      <c r="E69" s="36" t="str">
        <f>IFERROR(VLOOKUP(entryTable[[#This Row],[SID]],IF(SENSEI.CONFIG!$D$9=1,tableStage,tableStageEN[]),2,TRUE),"")</f>
        <v/>
      </c>
      <c r="F69" s="180"/>
      <c r="G69" s="55"/>
      <c r="H69" s="174"/>
      <c r="I69" s="36" t="str">
        <f>IFERROR(VLOOKUP(entryTable[[#This Row],[RID]],IF(SENSEI.CONFIG!$D$9=1,tableRequest,tableRequestEN[]),2,TRUE),"")</f>
        <v/>
      </c>
      <c r="J69" s="181"/>
      <c r="K69" s="181"/>
      <c r="L69" s="181"/>
      <c r="M69" s="182"/>
      <c r="N69" s="17">
        <f>IF(entryTable[[#This Row],[ID]]&lt;&gt;"",1,0)</f>
        <v>0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2:36">
      <c r="B70" s="16">
        <f>entryTable[[#This Row],[SID]]</f>
        <v>0</v>
      </c>
      <c r="D70" s="180"/>
      <c r="E70" s="36" t="str">
        <f>IFERROR(VLOOKUP(entryTable[[#This Row],[SID]],IF(SENSEI.CONFIG!$D$9=1,tableStage,tableStageEN[]),2,TRUE),"")</f>
        <v/>
      </c>
      <c r="F70" s="180"/>
      <c r="G70" s="55"/>
      <c r="H70" s="174"/>
      <c r="I70" s="36" t="str">
        <f>IFERROR(VLOOKUP(entryTable[[#This Row],[RID]],IF(SENSEI.CONFIG!$D$9=1,tableRequest,tableRequestEN[]),2,TRUE),"")</f>
        <v/>
      </c>
      <c r="J70" s="181"/>
      <c r="K70" s="181"/>
      <c r="L70" s="181"/>
      <c r="M70" s="182"/>
      <c r="N70" s="17">
        <f>IF(entryTable[[#This Row],[ID]]&lt;&gt;"",1,0)</f>
        <v>0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2:36">
      <c r="B71" s="16">
        <f>entryTable[[#This Row],[SID]]</f>
        <v>0</v>
      </c>
      <c r="D71" s="180"/>
      <c r="E71" s="36" t="str">
        <f>IFERROR(VLOOKUP(entryTable[[#This Row],[SID]],IF(SENSEI.CONFIG!$D$9=1,tableStage,tableStageEN[]),2,TRUE),"")</f>
        <v/>
      </c>
      <c r="F71" s="180"/>
      <c r="G71" s="55"/>
      <c r="H71" s="174"/>
      <c r="I71" s="36" t="str">
        <f>IFERROR(VLOOKUP(entryTable[[#This Row],[RID]],IF(SENSEI.CONFIG!$D$9=1,tableRequest,tableRequestEN[]),2,TRUE),"")</f>
        <v/>
      </c>
      <c r="J71" s="181"/>
      <c r="K71" s="181"/>
      <c r="L71" s="181"/>
      <c r="M71" s="182"/>
      <c r="N71" s="17">
        <f>IF(entryTable[[#This Row],[ID]]&lt;&gt;"",1,0)</f>
        <v>0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2:36">
      <c r="B72" s="16">
        <f>entryTable[[#This Row],[SID]]</f>
        <v>0</v>
      </c>
      <c r="D72" s="180"/>
      <c r="E72" s="36" t="str">
        <f>IFERROR(VLOOKUP(entryTable[[#This Row],[SID]],IF(SENSEI.CONFIG!$D$9=1,tableStage,tableStageEN[]),2,TRUE),"")</f>
        <v/>
      </c>
      <c r="F72" s="180"/>
      <c r="G72" s="55"/>
      <c r="H72" s="174"/>
      <c r="I72" s="36" t="str">
        <f>IFERROR(VLOOKUP(entryTable[[#This Row],[RID]],IF(SENSEI.CONFIG!$D$9=1,tableRequest,tableRequestEN[]),2,TRUE),"")</f>
        <v/>
      </c>
      <c r="J72" s="181"/>
      <c r="K72" s="181"/>
      <c r="L72" s="181"/>
      <c r="M72" s="182"/>
      <c r="N72" s="17">
        <f>IF(entryTable[[#This Row],[ID]]&lt;&gt;"",1,0)</f>
        <v>0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2:36">
      <c r="B73" s="16">
        <f>entryTable[[#This Row],[SID]]</f>
        <v>0</v>
      </c>
      <c r="D73" s="180"/>
      <c r="E73" s="36" t="str">
        <f>IFERROR(VLOOKUP(entryTable[[#This Row],[SID]],IF(SENSEI.CONFIG!$D$9=1,tableStage,tableStageEN[]),2,TRUE),"")</f>
        <v/>
      </c>
      <c r="F73" s="180"/>
      <c r="G73" s="55"/>
      <c r="H73" s="174"/>
      <c r="I73" s="36" t="str">
        <f>IFERROR(VLOOKUP(entryTable[[#This Row],[RID]],IF(SENSEI.CONFIG!$D$9=1,tableRequest,tableRequestEN[]),2,TRUE),"")</f>
        <v/>
      </c>
      <c r="J73" s="181"/>
      <c r="K73" s="181"/>
      <c r="L73" s="181"/>
      <c r="M73" s="182"/>
      <c r="N73" s="17">
        <f>IF(entryTable[[#This Row],[ID]]&lt;&gt;"",1,0)</f>
        <v>0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2:36">
      <c r="B74" s="16">
        <f>entryTable[[#This Row],[SID]]</f>
        <v>0</v>
      </c>
      <c r="D74" s="180"/>
      <c r="E74" s="36" t="str">
        <f>IFERROR(VLOOKUP(entryTable[[#This Row],[SID]],IF(SENSEI.CONFIG!$D$9=1,tableStage,tableStageEN[]),2,TRUE),"")</f>
        <v/>
      </c>
      <c r="F74" s="180"/>
      <c r="G74" s="55"/>
      <c r="H74" s="174"/>
      <c r="I74" s="36" t="str">
        <f>IFERROR(VLOOKUP(entryTable[[#This Row],[RID]],IF(SENSEI.CONFIG!$D$9=1,tableRequest,tableRequestEN[]),2,TRUE),"")</f>
        <v/>
      </c>
      <c r="J74" s="181"/>
      <c r="K74" s="181"/>
      <c r="L74" s="181"/>
      <c r="M74" s="182"/>
      <c r="N74" s="17">
        <f>IF(entryTable[[#This Row],[ID]]&lt;&gt;"",1,0)</f>
        <v>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2:36">
      <c r="B75" s="16">
        <f>entryTable[[#This Row],[SID]]</f>
        <v>0</v>
      </c>
      <c r="D75" s="180"/>
      <c r="E75" s="36" t="str">
        <f>IFERROR(VLOOKUP(entryTable[[#This Row],[SID]],IF(SENSEI.CONFIG!$D$9=1,tableStage,tableStageEN[]),2,TRUE),"")</f>
        <v/>
      </c>
      <c r="F75" s="180"/>
      <c r="G75" s="55"/>
      <c r="H75" s="174"/>
      <c r="I75" s="36" t="str">
        <f>IFERROR(VLOOKUP(entryTable[[#This Row],[RID]],IF(SENSEI.CONFIG!$D$9=1,tableRequest,tableRequestEN[]),2,TRUE),"")</f>
        <v/>
      </c>
      <c r="J75" s="181"/>
      <c r="K75" s="181"/>
      <c r="L75" s="181"/>
      <c r="M75" s="182"/>
      <c r="N75" s="17">
        <f>IF(entryTable[[#This Row],[ID]]&lt;&gt;"",1,0)</f>
        <v>0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2:36">
      <c r="B76" s="16">
        <f>entryTable[[#This Row],[SID]]</f>
        <v>0</v>
      </c>
      <c r="D76" s="180"/>
      <c r="E76" s="36" t="str">
        <f>IFERROR(VLOOKUP(entryTable[[#This Row],[SID]],IF(SENSEI.CONFIG!$D$9=1,tableStage,tableStageEN[]),2,TRUE),"")</f>
        <v/>
      </c>
      <c r="F76" s="180"/>
      <c r="G76" s="55"/>
      <c r="H76" s="174"/>
      <c r="I76" s="36" t="str">
        <f>IFERROR(VLOOKUP(entryTable[[#This Row],[RID]],IF(SENSEI.CONFIG!$D$9=1,tableRequest,tableRequestEN[]),2,TRUE),"")</f>
        <v/>
      </c>
      <c r="J76" s="181"/>
      <c r="K76" s="181"/>
      <c r="L76" s="181"/>
      <c r="M76" s="182"/>
      <c r="N76" s="17">
        <f>IF(entryTable[[#This Row],[ID]]&lt;&gt;"",1,0)</f>
        <v>0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2:36">
      <c r="B77" s="7">
        <f>entryTable[[#This Row],[SID]]</f>
        <v>0</v>
      </c>
      <c r="E77" s="36" t="str">
        <f>IFERROR(VLOOKUP(entryTable[[#This Row],[SID]],IF(SENSEI.CONFIG!$D$9=1,tableStage,tableStageEN[]),2,TRUE),"")</f>
        <v/>
      </c>
      <c r="I77" s="36" t="str">
        <f>IFERROR(VLOOKUP(entryTable[[#This Row],[RID]],IF(SENSEI.CONFIG!$D$9=1,tableRequest,tableRequestEN[]),2,TRUE),"")</f>
        <v/>
      </c>
      <c r="M77" s="179"/>
      <c r="N77" s="1">
        <f>IF(entryTable[[#This Row],[ID]]&lt;&gt;"",1,0)</f>
        <v>0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2:36">
      <c r="B78" s="7">
        <f>entryTable[[#This Row],[SID]]</f>
        <v>0</v>
      </c>
      <c r="E78" s="36" t="str">
        <f>IFERROR(VLOOKUP(entryTable[[#This Row],[SID]],IF(SENSEI.CONFIG!$D$9=1,tableStage,tableStageEN[]),2,TRUE),"")</f>
        <v/>
      </c>
      <c r="I78" s="36" t="str">
        <f>IFERROR(VLOOKUP(entryTable[[#This Row],[RID]],IF(SENSEI.CONFIG!$D$9=1,tableRequest,tableRequestEN[]),2,TRUE),"")</f>
        <v/>
      </c>
      <c r="M78" s="179"/>
      <c r="N78" s="1">
        <f>IF(entryTable[[#This Row],[ID]]&lt;&gt;"",1,0)</f>
        <v>0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2:36">
      <c r="B79" s="7">
        <f>entryTable[[#This Row],[SID]]</f>
        <v>0</v>
      </c>
      <c r="E79" s="36" t="str">
        <f>IFERROR(VLOOKUP(entryTable[[#This Row],[SID]],IF(SENSEI.CONFIG!$D$9=1,tableStage,tableStageEN[]),2,TRUE),"")</f>
        <v/>
      </c>
      <c r="I79" s="36" t="str">
        <f>IFERROR(VLOOKUP(entryTable[[#This Row],[RID]],IF(SENSEI.CONFIG!$D$9=1,tableRequest,tableRequestEN[]),2,TRUE),"")</f>
        <v/>
      </c>
      <c r="M79" s="179"/>
      <c r="N79" s="1">
        <f>IF(entryTable[[#This Row],[ID]]&lt;&gt;"",1,0)</f>
        <v>0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2:36">
      <c r="B80" s="7">
        <f>entryTable[[#This Row],[SID]]</f>
        <v>0</v>
      </c>
      <c r="E80" s="36" t="str">
        <f>IFERROR(VLOOKUP(entryTable[[#This Row],[SID]],IF(SENSEI.CONFIG!$D$9=1,tableStage,tableStageEN[]),2,TRUE),"")</f>
        <v/>
      </c>
      <c r="I80" s="36" t="str">
        <f>IFERROR(VLOOKUP(entryTable[[#This Row],[RID]],IF(SENSEI.CONFIG!$D$9=1,tableRequest,tableRequestEN[]),2,TRUE),"")</f>
        <v/>
      </c>
      <c r="M80" s="179"/>
      <c r="N80" s="1">
        <f>IF(entryTable[[#This Row],[ID]]&lt;&gt;"",1,0)</f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2:36">
      <c r="B81" s="7">
        <f>entryTable[[#This Row],[SID]]</f>
        <v>0</v>
      </c>
      <c r="E81" s="36" t="str">
        <f>IFERROR(VLOOKUP(entryTable[[#This Row],[SID]],IF(SENSEI.CONFIG!$D$9=1,tableStage,tableStageEN[]),2,TRUE),"")</f>
        <v/>
      </c>
      <c r="I81" s="36" t="str">
        <f>IFERROR(VLOOKUP(entryTable[[#This Row],[RID]],IF(SENSEI.CONFIG!$D$9=1,tableRequest,tableRequestEN[]),2,TRUE),"")</f>
        <v/>
      </c>
      <c r="M81" s="179"/>
      <c r="N81" s="1">
        <f>IF(entryTable[[#This Row],[ID]]&lt;&gt;"",1,0)</f>
        <v>0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2:36">
      <c r="B82" s="7">
        <f>entryTable[[#This Row],[SID]]</f>
        <v>0</v>
      </c>
      <c r="E82" s="36" t="str">
        <f>IFERROR(VLOOKUP(entryTable[[#This Row],[SID]],IF(SENSEI.CONFIG!$D$9=1,tableStage,tableStageEN[]),2,TRUE),"")</f>
        <v/>
      </c>
      <c r="I82" s="36" t="str">
        <f>IFERROR(VLOOKUP(entryTable[[#This Row],[RID]],IF(SENSEI.CONFIG!$D$9=1,tableRequest,tableRequestEN[]),2,TRUE),"")</f>
        <v/>
      </c>
      <c r="M82" s="179"/>
      <c r="N82" s="1">
        <f>IF(entryTable[[#This Row],[ID]]&lt;&gt;"",1,0)</f>
        <v>0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2:36">
      <c r="B83" s="7">
        <f>entryTable[[#This Row],[SID]]</f>
        <v>0</v>
      </c>
      <c r="E83" s="36" t="str">
        <f>IFERROR(VLOOKUP(entryTable[[#This Row],[SID]],IF(SENSEI.CONFIG!$D$9=1,tableStage,tableStageEN[]),2,TRUE),"")</f>
        <v/>
      </c>
      <c r="I83" s="36" t="str">
        <f>IFERROR(VLOOKUP(entryTable[[#This Row],[RID]],IF(SENSEI.CONFIG!$D$9=1,tableRequest,tableRequestEN[]),2,TRUE),"")</f>
        <v/>
      </c>
      <c r="M83" s="179"/>
      <c r="N83" s="1">
        <f>IF(entryTable[[#This Row],[ID]]&lt;&gt;"",1,0)</f>
        <v>0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2:36">
      <c r="B84" s="7">
        <f>entryTable[[#This Row],[SID]]</f>
        <v>0</v>
      </c>
      <c r="E84" s="36" t="str">
        <f>IFERROR(VLOOKUP(entryTable[[#This Row],[SID]],IF(SENSEI.CONFIG!$D$9=1,tableStage,tableStageEN[]),2,TRUE),"")</f>
        <v/>
      </c>
      <c r="I84" s="36" t="str">
        <f>IFERROR(VLOOKUP(entryTable[[#This Row],[RID]],IF(SENSEI.CONFIG!$D$9=1,tableRequest,tableRequestEN[]),2,TRUE),"")</f>
        <v/>
      </c>
      <c r="M84" s="179"/>
      <c r="N84" s="1">
        <f>IF(entryTable[[#This Row],[ID]]&lt;&gt;"",1,0)</f>
        <v>0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2:36">
      <c r="B85" s="7">
        <f>entryTable[[#This Row],[SID]]</f>
        <v>0</v>
      </c>
      <c r="E85" s="36" t="str">
        <f>IFERROR(VLOOKUP(entryTable[[#This Row],[SID]],IF(SENSEI.CONFIG!$D$9=1,tableStage,tableStageEN[]),2,TRUE),"")</f>
        <v/>
      </c>
      <c r="I85" s="36" t="str">
        <f>IFERROR(VLOOKUP(entryTable[[#This Row],[RID]],IF(SENSEI.CONFIG!$D$9=1,tableRequest,tableRequestEN[]),2,TRUE),"")</f>
        <v/>
      </c>
      <c r="M85" s="179"/>
      <c r="N85" s="1">
        <f>IF(entryTable[[#This Row],[ID]]&lt;&gt;"",1,0)</f>
        <v>0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2:36">
      <c r="B86" s="7">
        <f>entryTable[[#This Row],[SID]]</f>
        <v>0</v>
      </c>
      <c r="E86" s="36" t="str">
        <f>IFERROR(VLOOKUP(entryTable[[#This Row],[SID]],IF(SENSEI.CONFIG!$D$9=1,tableStage,tableStageEN[]),2,TRUE),"")</f>
        <v/>
      </c>
      <c r="I86" s="36" t="str">
        <f>IFERROR(VLOOKUP(entryTable[[#This Row],[RID]],IF(SENSEI.CONFIG!$D$9=1,tableRequest,tableRequestEN[]),2,TRUE),"")</f>
        <v/>
      </c>
      <c r="M86" s="179"/>
      <c r="N86" s="1">
        <f>IF(entryTable[[#This Row],[ID]]&lt;&gt;"",1,0)</f>
        <v>0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2:36">
      <c r="B87" s="7">
        <f>entryTable[[#This Row],[SID]]</f>
        <v>0</v>
      </c>
      <c r="E87" s="36" t="str">
        <f>IFERROR(VLOOKUP(entryTable[[#This Row],[SID]],IF(SENSEI.CONFIG!$D$9=1,tableStage,tableStageEN[]),2,TRUE),"")</f>
        <v/>
      </c>
      <c r="I87" s="36" t="str">
        <f>IFERROR(VLOOKUP(entryTable[[#This Row],[RID]],IF(SENSEI.CONFIG!$D$9=1,tableRequest,tableRequestEN[]),2,TRUE),"")</f>
        <v/>
      </c>
      <c r="M87" s="179"/>
      <c r="N87" s="1">
        <f>IF(entryTable[[#This Row],[ID]]&lt;&gt;"",1,0)</f>
        <v>0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2:36">
      <c r="B88" s="7">
        <f>entryTable[[#This Row],[SID]]</f>
        <v>0</v>
      </c>
      <c r="E88" s="36" t="str">
        <f>IFERROR(VLOOKUP(entryTable[[#This Row],[SID]],IF(SENSEI.CONFIG!$D$9=1,tableStage,tableStageEN[]),2,TRUE),"")</f>
        <v/>
      </c>
      <c r="I88" s="36" t="str">
        <f>IFERROR(VLOOKUP(entryTable[[#This Row],[RID]],IF(SENSEI.CONFIG!$D$9=1,tableRequest,tableRequestEN[]),2,TRUE),"")</f>
        <v/>
      </c>
      <c r="M88" s="179"/>
      <c r="N88" s="1">
        <f>IF(entryTable[[#This Row],[ID]]&lt;&gt;"",1,0)</f>
        <v>0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2:36">
      <c r="B89" s="7">
        <f>entryTable[[#This Row],[SID]]</f>
        <v>0</v>
      </c>
      <c r="E89" s="36" t="str">
        <f>IFERROR(VLOOKUP(entryTable[[#This Row],[SID]],IF(SENSEI.CONFIG!$D$9=1,tableStage,tableStageEN[]),2,TRUE),"")</f>
        <v/>
      </c>
      <c r="I89" s="36" t="str">
        <f>IFERROR(VLOOKUP(entryTable[[#This Row],[RID]],IF(SENSEI.CONFIG!$D$9=1,tableRequest,tableRequestEN[]),2,TRUE),"")</f>
        <v/>
      </c>
      <c r="M89" s="179"/>
      <c r="N89" s="1">
        <f>IF(entryTable[[#This Row],[ID]]&lt;&gt;"",1,0)</f>
        <v>0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2:36">
      <c r="B90" s="7">
        <f>entryTable[[#This Row],[SID]]</f>
        <v>0</v>
      </c>
      <c r="E90" s="36" t="str">
        <f>IFERROR(VLOOKUP(entryTable[[#This Row],[SID]],IF(SENSEI.CONFIG!$D$9=1,tableStage,tableStageEN[]),2,TRUE),"")</f>
        <v/>
      </c>
      <c r="I90" s="36" t="str">
        <f>IFERROR(VLOOKUP(entryTable[[#This Row],[RID]],IF(SENSEI.CONFIG!$D$9=1,tableRequest,tableRequestEN[]),2,TRUE),"")</f>
        <v/>
      </c>
      <c r="M90" s="179"/>
      <c r="N90" s="1">
        <f>IF(entryTable[[#This Row],[ID]]&lt;&gt;"",1,0)</f>
        <v>0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2:36">
      <c r="B91" s="7">
        <f>entryTable[[#This Row],[SID]]</f>
        <v>0</v>
      </c>
      <c r="E91" s="36" t="str">
        <f>IFERROR(VLOOKUP(entryTable[[#This Row],[SID]],IF(SENSEI.CONFIG!$D$9=1,tableStage,tableStageEN[]),2,TRUE),"")</f>
        <v/>
      </c>
      <c r="I91" s="36" t="str">
        <f>IFERROR(VLOOKUP(entryTable[[#This Row],[RID]],IF(SENSEI.CONFIG!$D$9=1,tableRequest,tableRequestEN[]),2,TRUE),"")</f>
        <v/>
      </c>
      <c r="M91" s="179"/>
      <c r="N91" s="1">
        <f>IF(entryTable[[#This Row],[ID]]&lt;&gt;"",1,0)</f>
        <v>0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2:36">
      <c r="B92" s="7">
        <f>entryTable[[#This Row],[SID]]</f>
        <v>0</v>
      </c>
      <c r="E92" s="36" t="str">
        <f>IFERROR(VLOOKUP(entryTable[[#This Row],[SID]],IF(SENSEI.CONFIG!$D$9=1,tableStage,tableStageEN[]),2,TRUE),"")</f>
        <v/>
      </c>
      <c r="I92" s="36" t="str">
        <f>IFERROR(VLOOKUP(entryTable[[#This Row],[RID]],IF(SENSEI.CONFIG!$D$9=1,tableRequest,tableRequestEN[]),2,TRUE),"")</f>
        <v/>
      </c>
      <c r="M92" s="179"/>
      <c r="N92" s="1">
        <f>IF(entryTable[[#This Row],[ID]]&lt;&gt;"",1,0)</f>
        <v>0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2:36">
      <c r="B93" s="7">
        <f>entryTable[[#This Row],[SID]]</f>
        <v>0</v>
      </c>
      <c r="E93" s="36" t="str">
        <f>IFERROR(VLOOKUP(entryTable[[#This Row],[SID]],IF(SENSEI.CONFIG!$D$9=1,tableStage,tableStageEN[]),2,TRUE),"")</f>
        <v/>
      </c>
      <c r="I93" s="36" t="str">
        <f>IFERROR(VLOOKUP(entryTable[[#This Row],[RID]],IF(SENSEI.CONFIG!$D$9=1,tableRequest,tableRequestEN[]),2,TRUE),"")</f>
        <v/>
      </c>
      <c r="M93" s="179"/>
      <c r="N93" s="1">
        <f>IF(entryTable[[#This Row],[ID]]&lt;&gt;"",1,0)</f>
        <v>0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2:36">
      <c r="B94" s="7">
        <f>entryTable[[#This Row],[SID]]</f>
        <v>0</v>
      </c>
      <c r="E94" s="36" t="str">
        <f>IFERROR(VLOOKUP(entryTable[[#This Row],[SID]],IF(SENSEI.CONFIG!$D$9=1,tableStage,tableStageEN[]),2,TRUE),"")</f>
        <v/>
      </c>
      <c r="I94" s="36" t="str">
        <f>IFERROR(VLOOKUP(entryTable[[#This Row],[RID]],IF(SENSEI.CONFIG!$D$9=1,tableRequest,tableRequestEN[]),2,TRUE),"")</f>
        <v/>
      </c>
      <c r="M94" s="179"/>
      <c r="N94" s="1">
        <f>IF(entryTable[[#This Row],[ID]]&lt;&gt;"",1,0)</f>
        <v>0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2:36">
      <c r="B95" s="7">
        <f>entryTable[[#This Row],[SID]]</f>
        <v>0</v>
      </c>
      <c r="E95" s="36" t="str">
        <f>IFERROR(VLOOKUP(entryTable[[#This Row],[SID]],IF(SENSEI.CONFIG!$D$9=1,tableStage,tableStageEN[]),2,TRUE),"")</f>
        <v/>
      </c>
      <c r="I95" s="36" t="str">
        <f>IFERROR(VLOOKUP(entryTable[[#This Row],[RID]],IF(SENSEI.CONFIG!$D$9=1,tableRequest,tableRequestEN[]),2,TRUE),"")</f>
        <v/>
      </c>
      <c r="M95" s="179"/>
      <c r="N95" s="1">
        <f>IF(entryTable[[#This Row],[ID]]&lt;&gt;"",1,0)</f>
        <v>0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2:36">
      <c r="B96" s="7">
        <f>entryTable[[#This Row],[SID]]</f>
        <v>0</v>
      </c>
      <c r="E96" s="36" t="str">
        <f>IFERROR(VLOOKUP(entryTable[[#This Row],[SID]],IF(SENSEI.CONFIG!$D$9=1,tableStage,tableStageEN[]),2,TRUE),"")</f>
        <v/>
      </c>
      <c r="I96" s="36" t="str">
        <f>IFERROR(VLOOKUP(entryTable[[#This Row],[RID]],IF(SENSEI.CONFIG!$D$9=1,tableRequest,tableRequestEN[]),2,TRUE),"")</f>
        <v/>
      </c>
      <c r="M96" s="179"/>
      <c r="N96" s="1">
        <f>IF(entryTable[[#This Row],[ID]]&lt;&gt;"",1,0)</f>
        <v>0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>
      <c r="B97" s="7">
        <f>entryTable[[#This Row],[SID]]</f>
        <v>0</v>
      </c>
      <c r="E97" s="36" t="str">
        <f>IFERROR(VLOOKUP(entryTable[[#This Row],[SID]],IF(SENSEI.CONFIG!$D$9=1,tableStage,tableStageEN[]),2,TRUE),"")</f>
        <v/>
      </c>
      <c r="I97" s="36" t="str">
        <f>IFERROR(VLOOKUP(entryTable[[#This Row],[RID]],IF(SENSEI.CONFIG!$D$9=1,tableRequest,tableRequestEN[]),2,TRUE),"")</f>
        <v/>
      </c>
      <c r="M97" s="179"/>
      <c r="N97" s="1">
        <f>IF(entryTable[[#This Row],[ID]]&lt;&gt;"",1,0)</f>
        <v>0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>
      <c r="B98" s="7">
        <f>entryTable[[#This Row],[SID]]</f>
        <v>0</v>
      </c>
      <c r="E98" s="36" t="str">
        <f>IFERROR(VLOOKUP(entryTable[[#This Row],[SID]],IF(SENSEI.CONFIG!$D$9=1,tableStage,tableStageEN[]),2,TRUE),"")</f>
        <v/>
      </c>
      <c r="I98" s="36" t="str">
        <f>IFERROR(VLOOKUP(entryTable[[#This Row],[RID]],IF(SENSEI.CONFIG!$D$9=1,tableRequest,tableRequestEN[]),2,TRUE),"")</f>
        <v/>
      </c>
      <c r="M98" s="179"/>
      <c r="N98" s="1">
        <f>IF(entryTable[[#This Row],[ID]]&lt;&gt;"",1,0)</f>
        <v>0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>
      <c r="B99" s="7">
        <f>entryTable[[#This Row],[SID]]</f>
        <v>0</v>
      </c>
      <c r="E99" s="36" t="str">
        <f>IFERROR(VLOOKUP(entryTable[[#This Row],[SID]],IF(SENSEI.CONFIG!$D$9=1,tableStage,tableStageEN[]),2,TRUE),"")</f>
        <v/>
      </c>
      <c r="I99" s="36" t="str">
        <f>IFERROR(VLOOKUP(entryTable[[#This Row],[RID]],IF(SENSEI.CONFIG!$D$9=1,tableRequest,tableRequestEN[]),2,TRUE),"")</f>
        <v/>
      </c>
      <c r="M99" s="179"/>
      <c r="N99" s="1">
        <f>IF(entryTable[[#This Row],[ID]]&lt;&gt;"",1,0)</f>
        <v>0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>
      <c r="B100" s="7">
        <f>entryTable[[#This Row],[SID]]</f>
        <v>0</v>
      </c>
      <c r="E100" s="36" t="str">
        <f>IFERROR(VLOOKUP(entryTable[[#This Row],[SID]],IF(SENSEI.CONFIG!$D$9=1,tableStage,tableStageEN[]),2,TRUE),"")</f>
        <v/>
      </c>
      <c r="I100" s="36" t="str">
        <f>IFERROR(VLOOKUP(entryTable[[#This Row],[RID]],IF(SENSEI.CONFIG!$D$9=1,tableRequest,tableRequestEN[]),2,TRUE),"")</f>
        <v/>
      </c>
      <c r="M100" s="179"/>
      <c r="N100" s="1">
        <f>IF(entryTable[[#This Row],[ID]]&lt;&gt;"",1,0)</f>
        <v>0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>
      <c r="B101" s="7">
        <f>entryTable[[#This Row],[SID]]</f>
        <v>0</v>
      </c>
      <c r="E101" s="36" t="str">
        <f>IFERROR(VLOOKUP(entryTable[[#This Row],[SID]],IF(SENSEI.CONFIG!$D$9=1,tableStage,tableStageEN[]),2,TRUE),"")</f>
        <v/>
      </c>
      <c r="I101" s="36" t="str">
        <f>IFERROR(VLOOKUP(entryTable[[#This Row],[RID]],IF(SENSEI.CONFIG!$D$9=1,tableRequest,tableRequestEN[]),2,TRUE),"")</f>
        <v/>
      </c>
      <c r="M101" s="179"/>
      <c r="N101" s="1">
        <f>IF(entryTable[[#This Row],[ID]]&lt;&gt;"",1,0)</f>
        <v>0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>
      <c r="A102" s="17"/>
      <c r="B102" s="16">
        <f>entryTable[[#This Row],[SID]]</f>
        <v>0</v>
      </c>
      <c r="C102" s="17"/>
      <c r="D102" s="180"/>
      <c r="E102" s="181" t="str">
        <f>IFERROR(VLOOKUP(entryTable[[#This Row],[SID]],IF(SENSEI.CONFIG!$D$9=1,tableStage,tableStageEN[]),2,TRUE),"")</f>
        <v/>
      </c>
      <c r="F102" s="180"/>
      <c r="G102" s="55"/>
      <c r="H102" s="174"/>
      <c r="I102" s="181" t="str">
        <f>IFERROR(VLOOKUP(entryTable[[#This Row],[RID]],IF(SENSEI.CONFIG!$D$9=1,tableRequest,tableRequestEN[]),2,TRUE),"")</f>
        <v/>
      </c>
      <c r="J102" s="181"/>
      <c r="K102" s="181"/>
      <c r="L102" s="181"/>
      <c r="M102" s="182"/>
      <c r="N102" s="17">
        <f>IF(entryTable[[#This Row],[ID]]&lt;&gt;"",1,0)</f>
        <v>0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>
      <c r="A103" s="17"/>
      <c r="B103" s="16">
        <f>entryTable[[#This Row],[SID]]</f>
        <v>0</v>
      </c>
      <c r="C103" s="17"/>
      <c r="D103" s="180"/>
      <c r="E103" s="327" t="str">
        <f>IFERROR(VLOOKUP(entryTable[[#This Row],[SID]],IF(SENSEI.CONFIG!$D$9=1,tableStage,tableStageEN[]),2,TRUE),"")</f>
        <v/>
      </c>
      <c r="F103" s="180"/>
      <c r="G103" s="55"/>
      <c r="H103" s="174"/>
      <c r="I103" s="327" t="str">
        <f>IFERROR(VLOOKUP(entryTable[[#This Row],[RID]],IF(SENSEI.CONFIG!$D$9=1,tableRequest,tableRequestEN[]),2,TRUE),"")</f>
        <v/>
      </c>
      <c r="J103" s="181"/>
      <c r="K103" s="181"/>
      <c r="L103" s="181"/>
      <c r="M103" s="182"/>
      <c r="N103" s="17">
        <f>IF(entryTable[[#This Row],[ID]]&lt;&gt;"",1,0)</f>
        <v>0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>
      <c r="A104" s="17"/>
      <c r="B104" s="16">
        <f>entryTable[[#This Row],[SID]]</f>
        <v>0</v>
      </c>
      <c r="C104" s="17"/>
      <c r="D104" s="180"/>
      <c r="E104" s="327" t="str">
        <f>IFERROR(VLOOKUP(entryTable[[#This Row],[SID]],IF(SENSEI.CONFIG!$D$9=1,tableStage,tableStageEN[]),2,TRUE),"")</f>
        <v/>
      </c>
      <c r="F104" s="180"/>
      <c r="G104" s="55"/>
      <c r="H104" s="174"/>
      <c r="I104" s="327" t="str">
        <f>IFERROR(VLOOKUP(entryTable[[#This Row],[RID]],IF(SENSEI.CONFIG!$D$9=1,tableRequest,tableRequestEN[]),2,TRUE),"")</f>
        <v/>
      </c>
      <c r="J104" s="181"/>
      <c r="K104" s="181"/>
      <c r="L104" s="181"/>
      <c r="M104" s="182"/>
      <c r="N104" s="17">
        <f>IF(entryTable[[#This Row],[ID]]&lt;&gt;"",1,0)</f>
        <v>0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>
      <c r="A105" s="17"/>
      <c r="B105" s="16">
        <f>entryTable[[#This Row],[SID]]</f>
        <v>0</v>
      </c>
      <c r="C105" s="17"/>
      <c r="D105" s="180"/>
      <c r="E105" s="327" t="str">
        <f>IFERROR(VLOOKUP(entryTable[[#This Row],[SID]],IF(SENSEI.CONFIG!$D$9=1,tableStage,tableStageEN[]),2,TRUE),"")</f>
        <v/>
      </c>
      <c r="F105" s="180"/>
      <c r="G105" s="55"/>
      <c r="H105" s="174"/>
      <c r="I105" s="327" t="str">
        <f>IFERROR(VLOOKUP(entryTable[[#This Row],[RID]],IF(SENSEI.CONFIG!$D$9=1,tableRequest,tableRequestEN[]),2,TRUE),"")</f>
        <v/>
      </c>
      <c r="J105" s="181"/>
      <c r="K105" s="181"/>
      <c r="L105" s="181"/>
      <c r="M105" s="182"/>
      <c r="N105" s="17">
        <f>IF(entryTable[[#This Row],[ID]]&lt;&gt;"",1,0)</f>
        <v>0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>
      <c r="A106" s="17"/>
      <c r="B106" s="16">
        <f>entryTable[[#This Row],[SID]]</f>
        <v>0</v>
      </c>
      <c r="C106" s="17"/>
      <c r="D106" s="180"/>
      <c r="E106" s="327" t="str">
        <f>IFERROR(VLOOKUP(entryTable[[#This Row],[SID]],IF(SENSEI.CONFIG!$D$9=1,tableStage,tableStageEN[]),2,TRUE),"")</f>
        <v/>
      </c>
      <c r="F106" s="180"/>
      <c r="G106" s="55"/>
      <c r="H106" s="174"/>
      <c r="I106" s="327" t="str">
        <f>IFERROR(VLOOKUP(entryTable[[#This Row],[RID]],IF(SENSEI.CONFIG!$D$9=1,tableRequest,tableRequestEN[]),2,TRUE),"")</f>
        <v/>
      </c>
      <c r="J106" s="181"/>
      <c r="K106" s="181"/>
      <c r="L106" s="181"/>
      <c r="M106" s="182"/>
      <c r="N106" s="17">
        <f>IF(entryTable[[#This Row],[ID]]&lt;&gt;"",1,0)</f>
        <v>0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>
      <c r="A107" s="17"/>
      <c r="B107" s="16">
        <f>entryTable[[#This Row],[SID]]</f>
        <v>0</v>
      </c>
      <c r="C107" s="17"/>
      <c r="D107" s="180"/>
      <c r="E107" s="327" t="str">
        <f>IFERROR(VLOOKUP(entryTable[[#This Row],[SID]],IF(SENSEI.CONFIG!$D$9=1,tableStage,tableStageEN[]),2,TRUE),"")</f>
        <v/>
      </c>
      <c r="F107" s="180"/>
      <c r="G107" s="55"/>
      <c r="H107" s="174"/>
      <c r="I107" s="327" t="str">
        <f>IFERROR(VLOOKUP(entryTable[[#This Row],[RID]],IF(SENSEI.CONFIG!$D$9=1,tableRequest,tableRequestEN[]),2,TRUE),"")</f>
        <v/>
      </c>
      <c r="J107" s="181"/>
      <c r="K107" s="181"/>
      <c r="L107" s="181"/>
      <c r="M107" s="182"/>
      <c r="N107" s="17">
        <f>IF(entryTable[[#This Row],[ID]]&lt;&gt;"",1,0)</f>
        <v>0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>
      <c r="A108" s="17"/>
      <c r="B108" s="16">
        <f>entryTable[[#This Row],[SID]]</f>
        <v>0</v>
      </c>
      <c r="C108" s="17"/>
      <c r="D108" s="180"/>
      <c r="E108" s="327" t="str">
        <f>IFERROR(VLOOKUP(entryTable[[#This Row],[SID]],IF(SENSEI.CONFIG!$D$9=1,tableStage,tableStageEN[]),2,TRUE),"")</f>
        <v/>
      </c>
      <c r="F108" s="180"/>
      <c r="G108" s="55"/>
      <c r="H108" s="174"/>
      <c r="I108" s="327" t="str">
        <f>IFERROR(VLOOKUP(entryTable[[#This Row],[RID]],IF(SENSEI.CONFIG!$D$9=1,tableRequest,tableRequestEN[]),2,TRUE),"")</f>
        <v/>
      </c>
      <c r="J108" s="181"/>
      <c r="K108" s="181"/>
      <c r="L108" s="181"/>
      <c r="M108" s="182"/>
      <c r="N108" s="17">
        <f>IF(entryTable[[#This Row],[ID]]&lt;&gt;"",1,0)</f>
        <v>0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>
      <c r="A109" s="328"/>
      <c r="B109" s="16">
        <f>entryTable[[#This Row],[SID]]</f>
        <v>0</v>
      </c>
      <c r="C109" s="17"/>
      <c r="D109" s="180"/>
      <c r="E109" s="327" t="str">
        <f>IFERROR(VLOOKUP(entryTable[[#This Row],[SID]],IF(SENSEI.CONFIG!$D$9=1,tableStage,tableStageEN[]),2,TRUE),"")</f>
        <v/>
      </c>
      <c r="F109" s="180"/>
      <c r="G109" s="55"/>
      <c r="H109" s="174"/>
      <c r="I109" s="327" t="str">
        <f>IFERROR(VLOOKUP(entryTable[[#This Row],[RID]],IF(SENSEI.CONFIG!$D$9=1,tableRequest,tableRequestEN[]),2,TRUE),"")</f>
        <v/>
      </c>
      <c r="J109" s="181"/>
      <c r="K109" s="181"/>
      <c r="L109" s="181"/>
      <c r="M109" s="182"/>
      <c r="N109" s="17">
        <f>IF(entryTable[[#This Row],[ID]]&lt;&gt;"",1,0)</f>
        <v>0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1"/>
      <c r="AD109" s="11"/>
      <c r="AE109" s="11"/>
      <c r="AF109" s="11"/>
      <c r="AG109" s="11"/>
      <c r="AH109" s="11"/>
      <c r="AI109" s="11"/>
      <c r="AJ109" s="11"/>
    </row>
    <row r="110" spans="1:36">
      <c r="A110" s="328"/>
      <c r="B110" s="16">
        <f>entryTable[[#This Row],[SID]]</f>
        <v>0</v>
      </c>
      <c r="C110" s="17"/>
      <c r="D110" s="180"/>
      <c r="E110" s="327" t="str">
        <f>IFERROR(VLOOKUP(entryTable[[#This Row],[SID]],IF(SENSEI.CONFIG!$D$9=1,tableStage,tableStageEN[]),2,TRUE),"")</f>
        <v/>
      </c>
      <c r="F110" s="180"/>
      <c r="G110" s="55"/>
      <c r="H110" s="174"/>
      <c r="I110" s="327" t="str">
        <f>IFERROR(VLOOKUP(entryTable[[#This Row],[RID]],IF(SENSEI.CONFIG!$D$9=1,tableRequest,tableRequestEN[]),2,TRUE),"")</f>
        <v/>
      </c>
      <c r="J110" s="181"/>
      <c r="K110" s="181"/>
      <c r="L110" s="181"/>
      <c r="M110" s="182"/>
      <c r="N110" s="17">
        <f>IF(entryTable[[#This Row],[ID]]&lt;&gt;"",1,0)</f>
        <v>0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1"/>
      <c r="AD110" s="11"/>
      <c r="AE110" s="11"/>
      <c r="AF110" s="11"/>
      <c r="AG110" s="11"/>
      <c r="AH110" s="11"/>
      <c r="AI110" s="11"/>
      <c r="AJ110" s="11"/>
    </row>
    <row r="111" spans="1:36">
      <c r="A111" s="328"/>
      <c r="B111" s="16">
        <f>entryTable[[#This Row],[SID]]</f>
        <v>0</v>
      </c>
      <c r="C111" s="17"/>
      <c r="D111" s="180"/>
      <c r="E111" s="327" t="str">
        <f>IFERROR(VLOOKUP(entryTable[[#This Row],[SID]],IF(SENSEI.CONFIG!$D$9=1,tableStage,tableStageEN[]),2,TRUE),"")</f>
        <v/>
      </c>
      <c r="F111" s="180"/>
      <c r="G111" s="55"/>
      <c r="H111" s="174"/>
      <c r="I111" s="327" t="str">
        <f>IFERROR(VLOOKUP(entryTable[[#This Row],[RID]],IF(SENSEI.CONFIG!$D$9=1,tableRequest,tableRequestEN[]),2,TRUE),"")</f>
        <v/>
      </c>
      <c r="J111" s="181"/>
      <c r="K111" s="181"/>
      <c r="L111" s="181"/>
      <c r="M111" s="182"/>
      <c r="N111" s="17">
        <f>IF(entryTable[[#This Row],[ID]]&lt;&gt;"",1,0)</f>
        <v>0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1"/>
      <c r="AD111" s="11"/>
      <c r="AE111" s="11"/>
      <c r="AF111" s="11"/>
      <c r="AG111" s="11"/>
      <c r="AH111" s="11"/>
      <c r="AI111" s="11"/>
      <c r="AJ111" s="11"/>
    </row>
    <row r="112" spans="1:36">
      <c r="A112" s="328"/>
      <c r="B112" s="16">
        <f>entryTable[[#This Row],[SID]]</f>
        <v>0</v>
      </c>
      <c r="C112" s="17"/>
      <c r="D112" s="180"/>
      <c r="E112" s="327" t="str">
        <f>IFERROR(VLOOKUP(entryTable[[#This Row],[SID]],IF(SENSEI.CONFIG!$D$9=1,tableStage,tableStageEN[]),2,TRUE),"")</f>
        <v/>
      </c>
      <c r="F112" s="180"/>
      <c r="G112" s="55"/>
      <c r="H112" s="174"/>
      <c r="I112" s="327" t="str">
        <f>IFERROR(VLOOKUP(entryTable[[#This Row],[RID]],IF(SENSEI.CONFIG!$D$9=1,tableRequest,tableRequestEN[]),2,TRUE),"")</f>
        <v/>
      </c>
      <c r="J112" s="181"/>
      <c r="K112" s="181"/>
      <c r="L112" s="181"/>
      <c r="M112" s="182"/>
      <c r="N112" s="17">
        <f>IF(entryTable[[#This Row],[ID]]&lt;&gt;"",1,0)</f>
        <v>0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1"/>
      <c r="AD112" s="11"/>
      <c r="AE112" s="11"/>
      <c r="AF112" s="11"/>
      <c r="AG112" s="11"/>
      <c r="AH112" s="11"/>
      <c r="AI112" s="11"/>
      <c r="AJ112" s="11"/>
    </row>
    <row r="113" spans="1:36">
      <c r="A113" s="328"/>
      <c r="B113" s="16">
        <f>entryTable[[#This Row],[SID]]</f>
        <v>0</v>
      </c>
      <c r="C113" s="17"/>
      <c r="D113" s="180"/>
      <c r="E113" s="327" t="str">
        <f>IFERROR(VLOOKUP(entryTable[[#This Row],[SID]],IF(SENSEI.CONFIG!$D$9=1,tableStage,tableStageEN[]),2,TRUE),"")</f>
        <v/>
      </c>
      <c r="F113" s="180"/>
      <c r="G113" s="55"/>
      <c r="H113" s="174"/>
      <c r="I113" s="327" t="str">
        <f>IFERROR(VLOOKUP(entryTable[[#This Row],[RID]],IF(SENSEI.CONFIG!$D$9=1,tableRequest,tableRequestEN[]),2,TRUE),"")</f>
        <v/>
      </c>
      <c r="J113" s="181"/>
      <c r="K113" s="181"/>
      <c r="L113" s="181"/>
      <c r="M113" s="182"/>
      <c r="N113" s="17">
        <f>IF(entryTable[[#This Row],[ID]]&lt;&gt;"",1,0)</f>
        <v>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1"/>
      <c r="AD113" s="11"/>
      <c r="AE113" s="11"/>
      <c r="AF113" s="11"/>
      <c r="AG113" s="11"/>
      <c r="AH113" s="11"/>
      <c r="AI113" s="11"/>
      <c r="AJ113" s="11"/>
    </row>
    <row r="114" spans="1:36">
      <c r="A114" s="328"/>
      <c r="B114" s="16">
        <f>entryTable[[#This Row],[SID]]</f>
        <v>0</v>
      </c>
      <c r="C114" s="17"/>
      <c r="D114" s="180"/>
      <c r="E114" s="327" t="str">
        <f>IFERROR(VLOOKUP(entryTable[[#This Row],[SID]],IF(SENSEI.CONFIG!$D$9=1,tableStage,tableStageEN[]),2,TRUE),"")</f>
        <v/>
      </c>
      <c r="F114" s="180"/>
      <c r="G114" s="55"/>
      <c r="H114" s="174"/>
      <c r="I114" s="327" t="str">
        <f>IFERROR(VLOOKUP(entryTable[[#This Row],[RID]],IF(SENSEI.CONFIG!$D$9=1,tableRequest,tableRequestEN[]),2,TRUE),"")</f>
        <v/>
      </c>
      <c r="J114" s="181"/>
      <c r="K114" s="181"/>
      <c r="L114" s="181"/>
      <c r="M114" s="182"/>
      <c r="N114" s="17">
        <f>IF(entryTable[[#This Row],[ID]]&lt;&gt;"",1,0)</f>
        <v>0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1"/>
      <c r="AD114" s="11"/>
      <c r="AE114" s="11"/>
      <c r="AF114" s="11"/>
      <c r="AG114" s="11"/>
      <c r="AH114" s="11"/>
      <c r="AI114" s="11"/>
      <c r="AJ114" s="11"/>
    </row>
    <row r="115" spans="1:36">
      <c r="A115" s="328"/>
      <c r="B115" s="16">
        <f>entryTable[[#This Row],[SID]]</f>
        <v>0</v>
      </c>
      <c r="C115" s="17"/>
      <c r="D115" s="180"/>
      <c r="E115" s="327" t="str">
        <f>IFERROR(VLOOKUP(entryTable[[#This Row],[SID]],IF(SENSEI.CONFIG!$D$9=1,tableStage,tableStageEN[]),2,TRUE),"")</f>
        <v/>
      </c>
      <c r="F115" s="180"/>
      <c r="G115" s="55"/>
      <c r="H115" s="174"/>
      <c r="I115" s="327" t="str">
        <f>IFERROR(VLOOKUP(entryTable[[#This Row],[RID]],IF(SENSEI.CONFIG!$D$9=1,tableRequest,tableRequestEN[]),2,TRUE),"")</f>
        <v/>
      </c>
      <c r="J115" s="181"/>
      <c r="K115" s="181"/>
      <c r="L115" s="181"/>
      <c r="M115" s="182"/>
      <c r="N115" s="17">
        <f>IF(entryTable[[#This Row],[ID]]&lt;&gt;"",1,0)</f>
        <v>0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1"/>
      <c r="AD115" s="11"/>
      <c r="AE115" s="11"/>
      <c r="AF115" s="11"/>
      <c r="AG115" s="11"/>
      <c r="AH115" s="11"/>
      <c r="AI115" s="11"/>
      <c r="AJ115" s="11"/>
    </row>
    <row r="116" spans="1:36">
      <c r="A116" s="328"/>
      <c r="B116" s="16">
        <f>entryTable[[#This Row],[SID]]</f>
        <v>0</v>
      </c>
      <c r="C116" s="17"/>
      <c r="D116" s="180"/>
      <c r="E116" s="327" t="str">
        <f>IFERROR(VLOOKUP(entryTable[[#This Row],[SID]],IF(SENSEI.CONFIG!$D$9=1,tableStage,tableStageEN[]),2,TRUE),"")</f>
        <v/>
      </c>
      <c r="F116" s="180"/>
      <c r="G116" s="55"/>
      <c r="H116" s="174"/>
      <c r="I116" s="327" t="str">
        <f>IFERROR(VLOOKUP(entryTable[[#This Row],[RID]],IF(SENSEI.CONFIG!$D$9=1,tableRequest,tableRequestEN[]),2,TRUE),"")</f>
        <v/>
      </c>
      <c r="J116" s="181"/>
      <c r="K116" s="181"/>
      <c r="L116" s="181"/>
      <c r="M116" s="182"/>
      <c r="N116" s="17">
        <f>IF(entryTable[[#This Row],[ID]]&lt;&gt;"",1,0)</f>
        <v>0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1"/>
      <c r="AD116" s="11"/>
      <c r="AE116" s="11"/>
      <c r="AF116" s="11"/>
      <c r="AG116" s="11"/>
      <c r="AH116" s="11"/>
      <c r="AI116" s="11"/>
      <c r="AJ116" s="11"/>
    </row>
    <row r="117" spans="1:36">
      <c r="A117" s="328"/>
      <c r="B117" s="16">
        <f>entryTable[[#This Row],[SID]]</f>
        <v>0</v>
      </c>
      <c r="C117" s="17"/>
      <c r="D117" s="180"/>
      <c r="E117" s="327" t="str">
        <f>IFERROR(VLOOKUP(entryTable[[#This Row],[SID]],IF(SENSEI.CONFIG!$D$9=1,tableStage,tableStageEN[]),2,TRUE),"")</f>
        <v/>
      </c>
      <c r="F117" s="180"/>
      <c r="G117" s="55"/>
      <c r="H117" s="174"/>
      <c r="I117" s="327" t="str">
        <f>IFERROR(VLOOKUP(entryTable[[#This Row],[RID]],IF(SENSEI.CONFIG!$D$9=1,tableRequest,tableRequestEN[]),2,TRUE),"")</f>
        <v/>
      </c>
      <c r="J117" s="181"/>
      <c r="K117" s="181"/>
      <c r="L117" s="181"/>
      <c r="M117" s="182"/>
      <c r="N117" s="17">
        <f>IF(entryTable[[#This Row],[ID]]&lt;&gt;"",1,0)</f>
        <v>0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1"/>
      <c r="AD117" s="11"/>
      <c r="AE117" s="11"/>
      <c r="AF117" s="11"/>
      <c r="AG117" s="11"/>
      <c r="AH117" s="11"/>
      <c r="AI117" s="11"/>
      <c r="AJ117" s="11"/>
    </row>
    <row r="118" spans="1:36">
      <c r="A118" s="328"/>
      <c r="B118" s="16">
        <f>entryTable[[#This Row],[SID]]</f>
        <v>0</v>
      </c>
      <c r="C118" s="17"/>
      <c r="D118" s="180"/>
      <c r="E118" s="327" t="str">
        <f>IFERROR(VLOOKUP(entryTable[[#This Row],[SID]],IF(SENSEI.CONFIG!$D$9=1,tableStage,tableStageEN[]),2,TRUE),"")</f>
        <v/>
      </c>
      <c r="F118" s="180"/>
      <c r="G118" s="55"/>
      <c r="H118" s="174"/>
      <c r="I118" s="327" t="str">
        <f>IFERROR(VLOOKUP(entryTable[[#This Row],[RID]],IF(SENSEI.CONFIG!$D$9=1,tableRequest,tableRequestEN[]),2,TRUE),"")</f>
        <v/>
      </c>
      <c r="J118" s="181"/>
      <c r="K118" s="181"/>
      <c r="L118" s="181"/>
      <c r="M118" s="182"/>
      <c r="N118" s="17">
        <f>IF(entryTable[[#This Row],[ID]]&lt;&gt;"",1,0)</f>
        <v>0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1"/>
      <c r="AD118" s="11"/>
      <c r="AE118" s="11"/>
      <c r="AF118" s="11"/>
      <c r="AG118" s="11"/>
      <c r="AH118" s="11"/>
      <c r="AI118" s="11"/>
      <c r="AJ118" s="11"/>
    </row>
    <row r="119" spans="1:36">
      <c r="A119" s="328"/>
      <c r="B119" s="16">
        <f>entryTable[[#This Row],[SID]]</f>
        <v>0</v>
      </c>
      <c r="C119" s="17"/>
      <c r="D119" s="180"/>
      <c r="E119" s="327" t="str">
        <f>IFERROR(VLOOKUP(entryTable[[#This Row],[SID]],IF(SENSEI.CONFIG!$D$9=1,tableStage,tableStageEN[]),2,TRUE),"")</f>
        <v/>
      </c>
      <c r="F119" s="180"/>
      <c r="G119" s="55"/>
      <c r="H119" s="174"/>
      <c r="I119" s="327" t="str">
        <f>IFERROR(VLOOKUP(entryTable[[#This Row],[RID]],IF(SENSEI.CONFIG!$D$9=1,tableRequest,tableRequestEN[]),2,TRUE),"")</f>
        <v/>
      </c>
      <c r="J119" s="181"/>
      <c r="K119" s="181"/>
      <c r="L119" s="181"/>
      <c r="M119" s="182"/>
      <c r="N119" s="17">
        <f>IF(entryTable[[#This Row],[ID]]&lt;&gt;"",1,0)</f>
        <v>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1"/>
      <c r="AD119" s="11"/>
      <c r="AE119" s="11"/>
      <c r="AF119" s="11"/>
      <c r="AG119" s="11"/>
      <c r="AH119" s="11"/>
      <c r="AI119" s="11"/>
      <c r="AJ119" s="11"/>
    </row>
    <row r="120" spans="1:36">
      <c r="A120" s="328"/>
      <c r="B120" s="16">
        <f>entryTable[[#This Row],[SID]]</f>
        <v>0</v>
      </c>
      <c r="C120" s="17"/>
      <c r="D120" s="180"/>
      <c r="E120" s="327" t="str">
        <f>IFERROR(VLOOKUP(entryTable[[#This Row],[SID]],IF(SENSEI.CONFIG!$D$9=1,tableStage,tableStageEN[]),2,TRUE),"")</f>
        <v/>
      </c>
      <c r="F120" s="180"/>
      <c r="G120" s="55"/>
      <c r="H120" s="174"/>
      <c r="I120" s="327" t="str">
        <f>IFERROR(VLOOKUP(entryTable[[#This Row],[RID]],IF(SENSEI.CONFIG!$D$9=1,tableRequest,tableRequestEN[]),2,TRUE),"")</f>
        <v/>
      </c>
      <c r="J120" s="181"/>
      <c r="K120" s="181"/>
      <c r="L120" s="181"/>
      <c r="M120" s="182"/>
      <c r="N120" s="17">
        <f>IF(entryTable[[#This Row],[ID]]&lt;&gt;"",1,0)</f>
        <v>0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1"/>
      <c r="AD120" s="11"/>
      <c r="AE120" s="11"/>
      <c r="AF120" s="11"/>
      <c r="AG120" s="11"/>
      <c r="AH120" s="11"/>
      <c r="AI120" s="11"/>
      <c r="AJ120" s="11"/>
    </row>
    <row r="121" spans="1:36">
      <c r="A121" s="328"/>
      <c r="B121" s="16">
        <f>entryTable[[#This Row],[SID]]</f>
        <v>0</v>
      </c>
      <c r="C121" s="17"/>
      <c r="D121" s="180"/>
      <c r="E121" s="327" t="str">
        <f>IFERROR(VLOOKUP(entryTable[[#This Row],[SID]],IF(SENSEI.CONFIG!$D$9=1,tableStage,tableStageEN[]),2,TRUE),"")</f>
        <v/>
      </c>
      <c r="F121" s="180"/>
      <c r="G121" s="55"/>
      <c r="H121" s="174"/>
      <c r="I121" s="327" t="str">
        <f>IFERROR(VLOOKUP(entryTable[[#This Row],[RID]],IF(SENSEI.CONFIG!$D$9=1,tableRequest,tableRequestEN[]),2,TRUE),"")</f>
        <v/>
      </c>
      <c r="J121" s="181"/>
      <c r="K121" s="181"/>
      <c r="L121" s="181"/>
      <c r="M121" s="182"/>
      <c r="N121" s="17">
        <f>IF(entryTable[[#This Row],[ID]]&lt;&gt;"",1,0)</f>
        <v>0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1"/>
      <c r="AD121" s="11"/>
      <c r="AE121" s="11"/>
      <c r="AF121" s="11"/>
      <c r="AG121" s="11"/>
      <c r="AH121" s="11"/>
      <c r="AI121" s="11"/>
      <c r="AJ121" s="11"/>
    </row>
    <row r="122" spans="1:36">
      <c r="A122" s="328"/>
      <c r="B122" s="16">
        <f>entryTable[[#This Row],[SID]]</f>
        <v>0</v>
      </c>
      <c r="C122" s="17"/>
      <c r="D122" s="180"/>
      <c r="E122" s="327" t="str">
        <f>IFERROR(VLOOKUP(entryTable[[#This Row],[SID]],IF(SENSEI.CONFIG!$D$9=1,tableStage,tableStageEN[]),2,TRUE),"")</f>
        <v/>
      </c>
      <c r="F122" s="180"/>
      <c r="G122" s="55"/>
      <c r="H122" s="174"/>
      <c r="I122" s="327" t="str">
        <f>IFERROR(VLOOKUP(entryTable[[#This Row],[RID]],IF(SENSEI.CONFIG!$D$9=1,tableRequest,tableRequestEN[]),2,TRUE),"")</f>
        <v/>
      </c>
      <c r="J122" s="181"/>
      <c r="K122" s="181"/>
      <c r="L122" s="181"/>
      <c r="M122" s="182"/>
      <c r="N122" s="17">
        <f>IF(entryTable[[#This Row],[ID]]&lt;&gt;"",1,0)</f>
        <v>0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1"/>
      <c r="AD122" s="11"/>
      <c r="AE122" s="11"/>
      <c r="AF122" s="11"/>
      <c r="AG122" s="11"/>
      <c r="AH122" s="11"/>
      <c r="AI122" s="11"/>
      <c r="AJ122" s="11"/>
    </row>
    <row r="123" spans="1:36">
      <c r="A123" s="328"/>
      <c r="B123" s="16">
        <f>entryTable[[#This Row],[SID]]</f>
        <v>0</v>
      </c>
      <c r="C123" s="17"/>
      <c r="D123" s="180"/>
      <c r="E123" s="327" t="str">
        <f>IFERROR(VLOOKUP(entryTable[[#This Row],[SID]],IF(SENSEI.CONFIG!$D$9=1,tableStage,tableStageEN[]),2,TRUE),"")</f>
        <v/>
      </c>
      <c r="F123" s="180"/>
      <c r="G123" s="55"/>
      <c r="H123" s="174"/>
      <c r="I123" s="327" t="str">
        <f>IFERROR(VLOOKUP(entryTable[[#This Row],[RID]],IF(SENSEI.CONFIG!$D$9=1,tableRequest,tableRequestEN[]),2,TRUE),"")</f>
        <v/>
      </c>
      <c r="J123" s="181"/>
      <c r="K123" s="181"/>
      <c r="L123" s="181"/>
      <c r="M123" s="182"/>
      <c r="N123" s="17">
        <f>IF(entryTable[[#This Row],[ID]]&lt;&gt;"",1,0)</f>
        <v>0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1"/>
      <c r="AD123" s="11"/>
      <c r="AE123" s="11"/>
      <c r="AF123" s="11"/>
      <c r="AG123" s="11"/>
      <c r="AH123" s="11"/>
      <c r="AI123" s="11"/>
      <c r="AJ123" s="11"/>
    </row>
    <row r="124" spans="1:36">
      <c r="A124" s="328"/>
      <c r="B124" s="16">
        <f>entryTable[[#This Row],[SID]]</f>
        <v>0</v>
      </c>
      <c r="C124" s="17"/>
      <c r="D124" s="180"/>
      <c r="E124" s="327" t="str">
        <f>IFERROR(VLOOKUP(entryTable[[#This Row],[SID]],IF(SENSEI.CONFIG!$D$9=1,tableStage,tableStageEN[]),2,TRUE),"")</f>
        <v/>
      </c>
      <c r="F124" s="180"/>
      <c r="G124" s="55"/>
      <c r="H124" s="174"/>
      <c r="I124" s="327" t="str">
        <f>IFERROR(VLOOKUP(entryTable[[#This Row],[RID]],IF(SENSEI.CONFIG!$D$9=1,tableRequest,tableRequestEN[]),2,TRUE),"")</f>
        <v/>
      </c>
      <c r="J124" s="181"/>
      <c r="K124" s="181"/>
      <c r="L124" s="181"/>
      <c r="M124" s="182"/>
      <c r="N124" s="17">
        <f>IF(entryTable[[#This Row],[ID]]&lt;&gt;"",1,0)</f>
        <v>0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1"/>
      <c r="AD124" s="11"/>
      <c r="AE124" s="11"/>
      <c r="AF124" s="11"/>
      <c r="AG124" s="11"/>
      <c r="AH124" s="11"/>
      <c r="AI124" s="11"/>
      <c r="AJ124" s="11"/>
    </row>
    <row r="125" spans="1:36">
      <c r="A125" s="328"/>
      <c r="B125" s="16">
        <f>entryTable[[#This Row],[SID]]</f>
        <v>0</v>
      </c>
      <c r="C125" s="17"/>
      <c r="D125" s="180"/>
      <c r="E125" s="327" t="str">
        <f>IFERROR(VLOOKUP(entryTable[[#This Row],[SID]],IF(SENSEI.CONFIG!$D$9=1,tableStage,tableStageEN[]),2,TRUE),"")</f>
        <v/>
      </c>
      <c r="F125" s="180"/>
      <c r="G125" s="55"/>
      <c r="H125" s="174"/>
      <c r="I125" s="327" t="str">
        <f>IFERROR(VLOOKUP(entryTable[[#This Row],[RID]],IF(SENSEI.CONFIG!$D$9=1,tableRequest,tableRequestEN[]),2,TRUE),"")</f>
        <v/>
      </c>
      <c r="J125" s="181"/>
      <c r="K125" s="181"/>
      <c r="L125" s="181"/>
      <c r="M125" s="182"/>
      <c r="N125" s="17">
        <f>IF(entryTable[[#This Row],[ID]]&lt;&gt;"",1,0)</f>
        <v>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1"/>
      <c r="AD125" s="11"/>
      <c r="AE125" s="11"/>
      <c r="AF125" s="11"/>
      <c r="AG125" s="11"/>
      <c r="AH125" s="11"/>
      <c r="AI125" s="11"/>
      <c r="AJ125" s="11"/>
    </row>
    <row r="126" spans="1:36">
      <c r="A126" s="328"/>
      <c r="B126" s="16">
        <f>entryTable[[#This Row],[SID]]</f>
        <v>0</v>
      </c>
      <c r="C126" s="17"/>
      <c r="D126" s="180"/>
      <c r="E126" s="327" t="str">
        <f>IFERROR(VLOOKUP(entryTable[[#This Row],[SID]],IF(SENSEI.CONFIG!$D$9=1,tableStage,tableStageEN[]),2,TRUE),"")</f>
        <v/>
      </c>
      <c r="F126" s="180"/>
      <c r="G126" s="55"/>
      <c r="H126" s="174"/>
      <c r="I126" s="327" t="str">
        <f>IFERROR(VLOOKUP(entryTable[[#This Row],[RID]],IF(SENSEI.CONFIG!$D$9=1,tableRequest,tableRequestEN[]),2,TRUE),"")</f>
        <v/>
      </c>
      <c r="J126" s="181"/>
      <c r="K126" s="181"/>
      <c r="L126" s="181"/>
      <c r="M126" s="182"/>
      <c r="N126" s="17">
        <f>IF(entryTable[[#This Row],[ID]]&lt;&gt;"",1,0)</f>
        <v>0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1"/>
      <c r="AD126" s="11"/>
      <c r="AE126" s="11"/>
      <c r="AF126" s="11"/>
      <c r="AG126" s="11"/>
      <c r="AH126" s="11"/>
      <c r="AI126" s="11"/>
      <c r="AJ126" s="11"/>
    </row>
    <row r="127" spans="1:36">
      <c r="A127" s="328"/>
      <c r="B127" s="16">
        <f>entryTable[[#This Row],[SID]]</f>
        <v>0</v>
      </c>
      <c r="C127" s="17"/>
      <c r="D127" s="180"/>
      <c r="E127" s="327" t="str">
        <f>IFERROR(VLOOKUP(entryTable[[#This Row],[SID]],IF(SENSEI.CONFIG!$D$9=1,tableStage,tableStageEN[]),2,TRUE),"")</f>
        <v/>
      </c>
      <c r="F127" s="180"/>
      <c r="G127" s="55"/>
      <c r="H127" s="174"/>
      <c r="I127" s="327" t="str">
        <f>IFERROR(VLOOKUP(entryTable[[#This Row],[RID]],IF(SENSEI.CONFIG!$D$9=1,tableRequest,tableRequestEN[]),2,TRUE),"")</f>
        <v/>
      </c>
      <c r="J127" s="181"/>
      <c r="K127" s="181"/>
      <c r="L127" s="181"/>
      <c r="M127" s="182"/>
      <c r="N127" s="17">
        <f>IF(entryTable[[#This Row],[ID]]&lt;&gt;"",1,0)</f>
        <v>0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1"/>
      <c r="AD127" s="11"/>
      <c r="AE127" s="11"/>
      <c r="AF127" s="11"/>
      <c r="AG127" s="11"/>
      <c r="AH127" s="11"/>
      <c r="AI127" s="11"/>
      <c r="AJ127" s="11"/>
    </row>
    <row r="128" spans="1:36">
      <c r="A128" s="328"/>
      <c r="B128" s="16">
        <f>entryTable[[#This Row],[SID]]</f>
        <v>0</v>
      </c>
      <c r="C128" s="17"/>
      <c r="D128" s="180"/>
      <c r="E128" s="327" t="str">
        <f>IFERROR(VLOOKUP(entryTable[[#This Row],[SID]],IF(SENSEI.CONFIG!$D$9=1,tableStage,tableStageEN[]),2,TRUE),"")</f>
        <v/>
      </c>
      <c r="F128" s="180"/>
      <c r="G128" s="55"/>
      <c r="H128" s="174"/>
      <c r="I128" s="327" t="str">
        <f>IFERROR(VLOOKUP(entryTable[[#This Row],[RID]],IF(SENSEI.CONFIG!$D$9=1,tableRequest,tableRequestEN[]),2,TRUE),"")</f>
        <v/>
      </c>
      <c r="J128" s="181"/>
      <c r="K128" s="181"/>
      <c r="L128" s="181"/>
      <c r="M128" s="182"/>
      <c r="N128" s="17">
        <f>IF(entryTable[[#This Row],[ID]]&lt;&gt;"",1,0)</f>
        <v>0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1"/>
      <c r="AD128" s="11"/>
      <c r="AE128" s="11"/>
      <c r="AF128" s="11"/>
      <c r="AG128" s="11"/>
      <c r="AH128" s="11"/>
      <c r="AI128" s="11"/>
      <c r="AJ128" s="11"/>
    </row>
    <row r="129" spans="1:36">
      <c r="A129" s="328"/>
      <c r="B129" s="16">
        <f>entryTable[[#This Row],[SID]]</f>
        <v>0</v>
      </c>
      <c r="C129" s="17"/>
      <c r="D129" s="180"/>
      <c r="E129" s="327" t="str">
        <f>IFERROR(VLOOKUP(entryTable[[#This Row],[SID]],IF(SENSEI.CONFIG!$D$9=1,tableStage,tableStageEN[]),2,TRUE),"")</f>
        <v/>
      </c>
      <c r="F129" s="180"/>
      <c r="G129" s="55"/>
      <c r="H129" s="174"/>
      <c r="I129" s="327" t="str">
        <f>IFERROR(VLOOKUP(entryTable[[#This Row],[RID]],IF(SENSEI.CONFIG!$D$9=1,tableRequest,tableRequestEN[]),2,TRUE),"")</f>
        <v/>
      </c>
      <c r="J129" s="181"/>
      <c r="K129" s="181"/>
      <c r="L129" s="181"/>
      <c r="M129" s="182"/>
      <c r="N129" s="17">
        <f>IF(entryTable[[#This Row],[ID]]&lt;&gt;"",1,0)</f>
        <v>0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1"/>
      <c r="AD129" s="11"/>
      <c r="AE129" s="11"/>
      <c r="AF129" s="11"/>
      <c r="AG129" s="11"/>
      <c r="AH129" s="11"/>
      <c r="AI129" s="11"/>
      <c r="AJ129" s="11"/>
    </row>
    <row r="130" spans="1:36">
      <c r="A130" s="328"/>
      <c r="B130" s="16">
        <f>entryTable[[#This Row],[SID]]</f>
        <v>0</v>
      </c>
      <c r="C130" s="17"/>
      <c r="D130" s="180"/>
      <c r="E130" s="327" t="str">
        <f>IFERROR(VLOOKUP(entryTable[[#This Row],[SID]],IF(SENSEI.CONFIG!$D$9=1,tableStage,tableStageEN[]),2,TRUE),"")</f>
        <v/>
      </c>
      <c r="F130" s="180"/>
      <c r="G130" s="55"/>
      <c r="H130" s="174"/>
      <c r="I130" s="327" t="str">
        <f>IFERROR(VLOOKUP(entryTable[[#This Row],[RID]],IF(SENSEI.CONFIG!$D$9=1,tableRequest,tableRequestEN[]),2,TRUE),"")</f>
        <v/>
      </c>
      <c r="J130" s="181"/>
      <c r="K130" s="181"/>
      <c r="L130" s="181"/>
      <c r="M130" s="182"/>
      <c r="N130" s="17">
        <f>IF(entryTable[[#This Row],[ID]]&lt;&gt;"",1,0)</f>
        <v>0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1"/>
      <c r="AD130" s="11"/>
      <c r="AE130" s="11"/>
      <c r="AF130" s="11"/>
      <c r="AG130" s="11"/>
      <c r="AH130" s="11"/>
      <c r="AI130" s="11"/>
      <c r="AJ130" s="11"/>
    </row>
    <row r="131" spans="1:36">
      <c r="A131" s="328"/>
      <c r="B131" s="16">
        <f>entryTable[[#This Row],[SID]]</f>
        <v>0</v>
      </c>
      <c r="C131" s="17"/>
      <c r="D131" s="180"/>
      <c r="E131" s="327" t="str">
        <f>IFERROR(VLOOKUP(entryTable[[#This Row],[SID]],IF(SENSEI.CONFIG!$D$9=1,tableStage,tableStageEN[]),2,TRUE),"")</f>
        <v/>
      </c>
      <c r="F131" s="180"/>
      <c r="G131" s="55"/>
      <c r="H131" s="174"/>
      <c r="I131" s="327" t="str">
        <f>IFERROR(VLOOKUP(entryTable[[#This Row],[RID]],IF(SENSEI.CONFIG!$D$9=1,tableRequest,tableRequestEN[]),2,TRUE),"")</f>
        <v/>
      </c>
      <c r="J131" s="181"/>
      <c r="K131" s="181"/>
      <c r="L131" s="181"/>
      <c r="M131" s="182"/>
      <c r="N131" s="17">
        <f>IF(entryTable[[#This Row],[ID]]&lt;&gt;"",1,0)</f>
        <v>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1"/>
      <c r="AD131" s="11"/>
      <c r="AE131" s="11"/>
      <c r="AF131" s="11"/>
      <c r="AG131" s="11"/>
      <c r="AH131" s="11"/>
      <c r="AI131" s="11"/>
      <c r="AJ131" s="11"/>
    </row>
    <row r="132" spans="1:36">
      <c r="A132" s="328"/>
      <c r="B132" s="16">
        <f>entryTable[[#This Row],[SID]]</f>
        <v>0</v>
      </c>
      <c r="C132" s="17"/>
      <c r="D132" s="180"/>
      <c r="E132" s="327" t="str">
        <f>IFERROR(VLOOKUP(entryTable[[#This Row],[SID]],IF(SENSEI.CONFIG!$D$9=1,tableStage,tableStageEN[]),2,TRUE),"")</f>
        <v/>
      </c>
      <c r="F132" s="180"/>
      <c r="G132" s="55"/>
      <c r="H132" s="174"/>
      <c r="I132" s="327" t="str">
        <f>IFERROR(VLOOKUP(entryTable[[#This Row],[RID]],IF(SENSEI.CONFIG!$D$9=1,tableRequest,tableRequestEN[]),2,TRUE),"")</f>
        <v/>
      </c>
      <c r="J132" s="181"/>
      <c r="K132" s="181"/>
      <c r="L132" s="181"/>
      <c r="M132" s="182"/>
      <c r="N132" s="17">
        <f>IF(entryTable[[#This Row],[ID]]&lt;&gt;"",1,0)</f>
        <v>0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1"/>
      <c r="AD132" s="11"/>
      <c r="AE132" s="11"/>
      <c r="AF132" s="11"/>
      <c r="AG132" s="11"/>
      <c r="AH132" s="11"/>
      <c r="AI132" s="11"/>
      <c r="AJ132" s="11"/>
    </row>
    <row r="133" spans="1:36">
      <c r="A133" s="328"/>
      <c r="B133" s="16">
        <f>entryTable[[#This Row],[SID]]</f>
        <v>0</v>
      </c>
      <c r="C133" s="17"/>
      <c r="D133" s="180"/>
      <c r="E133" s="327" t="str">
        <f>IFERROR(VLOOKUP(entryTable[[#This Row],[SID]],IF(SENSEI.CONFIG!$D$9=1,tableStage,tableStageEN[]),2,TRUE),"")</f>
        <v/>
      </c>
      <c r="F133" s="180"/>
      <c r="G133" s="55"/>
      <c r="H133" s="174"/>
      <c r="I133" s="327" t="str">
        <f>IFERROR(VLOOKUP(entryTable[[#This Row],[RID]],IF(SENSEI.CONFIG!$D$9=1,tableRequest,tableRequestEN[]),2,TRUE),"")</f>
        <v/>
      </c>
      <c r="J133" s="181"/>
      <c r="K133" s="181"/>
      <c r="L133" s="181"/>
      <c r="M133" s="182"/>
      <c r="N133" s="17">
        <f>IF(entryTable[[#This Row],[ID]]&lt;&gt;"",1,0)</f>
        <v>0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1"/>
      <c r="AD133" s="11"/>
      <c r="AE133" s="11"/>
      <c r="AF133" s="11"/>
      <c r="AG133" s="11"/>
      <c r="AH133" s="11"/>
      <c r="AI133" s="11"/>
      <c r="AJ133" s="11"/>
    </row>
    <row r="134" spans="1:36">
      <c r="A134" s="328"/>
      <c r="B134" s="16">
        <f>entryTable[[#This Row],[SID]]</f>
        <v>0</v>
      </c>
      <c r="C134" s="17"/>
      <c r="D134" s="180"/>
      <c r="E134" s="327" t="str">
        <f>IFERROR(VLOOKUP(entryTable[[#This Row],[SID]],IF(SENSEI.CONFIG!$D$9=1,tableStage,tableStageEN[]),2,TRUE),"")</f>
        <v/>
      </c>
      <c r="F134" s="180"/>
      <c r="G134" s="55"/>
      <c r="H134" s="174"/>
      <c r="I134" s="327" t="str">
        <f>IFERROR(VLOOKUP(entryTable[[#This Row],[RID]],IF(SENSEI.CONFIG!$D$9=1,tableRequest,tableRequestEN[]),2,TRUE),"")</f>
        <v/>
      </c>
      <c r="J134" s="181"/>
      <c r="K134" s="181"/>
      <c r="L134" s="181"/>
      <c r="M134" s="182"/>
      <c r="N134" s="17">
        <f>IF(entryTable[[#This Row],[ID]]&lt;&gt;"",1,0)</f>
        <v>0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1"/>
      <c r="AD134" s="11"/>
      <c r="AE134" s="11"/>
      <c r="AF134" s="11"/>
      <c r="AG134" s="11"/>
      <c r="AH134" s="11"/>
      <c r="AI134" s="11"/>
      <c r="AJ134" s="11"/>
    </row>
    <row r="135" spans="1:36">
      <c r="A135" s="328"/>
      <c r="B135" s="16">
        <f>entryTable[[#This Row],[SID]]</f>
        <v>0</v>
      </c>
      <c r="C135" s="17"/>
      <c r="D135" s="180"/>
      <c r="E135" s="327" t="str">
        <f>IFERROR(VLOOKUP(entryTable[[#This Row],[SID]],IF(SENSEI.CONFIG!$D$9=1,tableStage,tableStageEN[]),2,TRUE),"")</f>
        <v/>
      </c>
      <c r="F135" s="180"/>
      <c r="G135" s="55"/>
      <c r="H135" s="174"/>
      <c r="I135" s="327" t="str">
        <f>IFERROR(VLOOKUP(entryTable[[#This Row],[RID]],IF(SENSEI.CONFIG!$D$9=1,tableRequest,tableRequestEN[]),2,TRUE),"")</f>
        <v/>
      </c>
      <c r="J135" s="181"/>
      <c r="K135" s="181"/>
      <c r="L135" s="181"/>
      <c r="M135" s="182"/>
      <c r="N135" s="17">
        <f>IF(entryTable[[#This Row],[ID]]&lt;&gt;"",1,0)</f>
        <v>0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1"/>
      <c r="AD135" s="11"/>
      <c r="AE135" s="11"/>
      <c r="AF135" s="11"/>
      <c r="AG135" s="11"/>
      <c r="AH135" s="11"/>
      <c r="AI135" s="11"/>
      <c r="AJ135" s="11"/>
    </row>
    <row r="136" spans="1:36">
      <c r="A136" s="328"/>
      <c r="B136" s="16">
        <f>entryTable[[#This Row],[SID]]</f>
        <v>0</v>
      </c>
      <c r="C136" s="17"/>
      <c r="D136" s="180"/>
      <c r="E136" s="327" t="str">
        <f>IFERROR(VLOOKUP(entryTable[[#This Row],[SID]],IF(SENSEI.CONFIG!$D$9=1,tableStage,tableStageEN[]),2,TRUE),"")</f>
        <v/>
      </c>
      <c r="F136" s="180"/>
      <c r="G136" s="55"/>
      <c r="H136" s="174"/>
      <c r="I136" s="327" t="str">
        <f>IFERROR(VLOOKUP(entryTable[[#This Row],[RID]],IF(SENSEI.CONFIG!$D$9=1,tableRequest,tableRequestEN[]),2,TRUE),"")</f>
        <v/>
      </c>
      <c r="J136" s="181"/>
      <c r="K136" s="181"/>
      <c r="L136" s="181"/>
      <c r="M136" s="182"/>
      <c r="N136" s="17">
        <f>IF(entryTable[[#This Row],[ID]]&lt;&gt;"",1,0)</f>
        <v>0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1"/>
      <c r="AD136" s="11"/>
      <c r="AE136" s="11"/>
      <c r="AF136" s="11"/>
      <c r="AG136" s="11"/>
      <c r="AH136" s="11"/>
      <c r="AI136" s="11"/>
      <c r="AJ136" s="11"/>
    </row>
    <row r="137" spans="1:36">
      <c r="A137" s="328"/>
      <c r="B137" s="16">
        <f>entryTable[[#This Row],[SID]]</f>
        <v>0</v>
      </c>
      <c r="C137" s="17"/>
      <c r="D137" s="180"/>
      <c r="E137" s="327" t="str">
        <f>IFERROR(VLOOKUP(entryTable[[#This Row],[SID]],IF(SENSEI.CONFIG!$D$9=1,tableStage,tableStageEN[]),2,TRUE),"")</f>
        <v/>
      </c>
      <c r="F137" s="180"/>
      <c r="G137" s="55"/>
      <c r="H137" s="174"/>
      <c r="I137" s="327" t="str">
        <f>IFERROR(VLOOKUP(entryTable[[#This Row],[RID]],IF(SENSEI.CONFIG!$D$9=1,tableRequest,tableRequestEN[]),2,TRUE),"")</f>
        <v/>
      </c>
      <c r="J137" s="181"/>
      <c r="K137" s="181"/>
      <c r="L137" s="181"/>
      <c r="M137" s="182"/>
      <c r="N137" s="17">
        <f>IF(entryTable[[#This Row],[ID]]&lt;&gt;"",1,0)</f>
        <v>0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1"/>
      <c r="AD137" s="11"/>
      <c r="AE137" s="11"/>
      <c r="AF137" s="11"/>
      <c r="AG137" s="11"/>
      <c r="AH137" s="11"/>
      <c r="AI137" s="11"/>
      <c r="AJ137" s="11"/>
    </row>
    <row r="138" spans="1:36">
      <c r="A138" s="328"/>
      <c r="B138" s="16">
        <f>entryTable[[#This Row],[SID]]</f>
        <v>0</v>
      </c>
      <c r="C138" s="17"/>
      <c r="D138" s="180"/>
      <c r="E138" s="327" t="str">
        <f>IFERROR(VLOOKUP(entryTable[[#This Row],[SID]],IF(SENSEI.CONFIG!$D$9=1,tableStage,tableStageEN[]),2,TRUE),"")</f>
        <v/>
      </c>
      <c r="F138" s="180"/>
      <c r="G138" s="55"/>
      <c r="H138" s="174"/>
      <c r="I138" s="327" t="str">
        <f>IFERROR(VLOOKUP(entryTable[[#This Row],[RID]],IF(SENSEI.CONFIG!$D$9=1,tableRequest,tableRequestEN[]),2,TRUE),"")</f>
        <v/>
      </c>
      <c r="J138" s="181"/>
      <c r="K138" s="181"/>
      <c r="L138" s="181"/>
      <c r="M138" s="182"/>
      <c r="N138" s="17">
        <f>IF(entryTable[[#This Row],[ID]]&lt;&gt;"",1,0)</f>
        <v>0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1"/>
      <c r="AD138" s="11"/>
      <c r="AE138" s="11"/>
      <c r="AF138" s="11"/>
      <c r="AG138" s="11"/>
      <c r="AH138" s="11"/>
      <c r="AI138" s="11"/>
      <c r="AJ138" s="11"/>
    </row>
    <row r="139" spans="1:36">
      <c r="A139" s="328"/>
      <c r="B139" s="16">
        <f>entryTable[[#This Row],[SID]]</f>
        <v>0</v>
      </c>
      <c r="C139" s="17"/>
      <c r="D139" s="180"/>
      <c r="E139" s="327" t="str">
        <f>IFERROR(VLOOKUP(entryTable[[#This Row],[SID]],IF(SENSEI.CONFIG!$D$9=1,tableStage,tableStageEN[]),2,TRUE),"")</f>
        <v/>
      </c>
      <c r="F139" s="180"/>
      <c r="G139" s="55"/>
      <c r="H139" s="174"/>
      <c r="I139" s="327" t="str">
        <f>IFERROR(VLOOKUP(entryTable[[#This Row],[RID]],IF(SENSEI.CONFIG!$D$9=1,tableRequest,tableRequestEN[]),2,TRUE),"")</f>
        <v/>
      </c>
      <c r="J139" s="181"/>
      <c r="K139" s="181"/>
      <c r="L139" s="181"/>
      <c r="M139" s="182"/>
      <c r="N139" s="17">
        <f>IF(entryTable[[#This Row],[ID]]&lt;&gt;"",1,0)</f>
        <v>0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1"/>
      <c r="AD139" s="11"/>
      <c r="AE139" s="11"/>
      <c r="AF139" s="11"/>
      <c r="AG139" s="11"/>
      <c r="AH139" s="11"/>
      <c r="AI139" s="11"/>
      <c r="AJ139" s="11"/>
    </row>
    <row r="140" spans="1:36">
      <c r="A140" s="328"/>
      <c r="B140" s="16">
        <f>entryTable[[#This Row],[SID]]</f>
        <v>0</v>
      </c>
      <c r="C140" s="17"/>
      <c r="D140" s="180"/>
      <c r="E140" s="327" t="str">
        <f>IFERROR(VLOOKUP(entryTable[[#This Row],[SID]],IF(SENSEI.CONFIG!$D$9=1,tableStage,tableStageEN[]),2,TRUE),"")</f>
        <v/>
      </c>
      <c r="F140" s="180"/>
      <c r="G140" s="55"/>
      <c r="H140" s="174"/>
      <c r="I140" s="327" t="str">
        <f>IFERROR(VLOOKUP(entryTable[[#This Row],[RID]],IF(SENSEI.CONFIG!$D$9=1,tableRequest,tableRequestEN[]),2,TRUE),"")</f>
        <v/>
      </c>
      <c r="J140" s="181"/>
      <c r="K140" s="181"/>
      <c r="L140" s="181"/>
      <c r="M140" s="182"/>
      <c r="N140" s="17">
        <f>IF(entryTable[[#This Row],[ID]]&lt;&gt;"",1,0)</f>
        <v>0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1"/>
      <c r="AD140" s="11"/>
      <c r="AE140" s="11"/>
      <c r="AF140" s="11"/>
      <c r="AG140" s="11"/>
      <c r="AH140" s="11"/>
      <c r="AI140" s="11"/>
      <c r="AJ140" s="11"/>
    </row>
    <row r="141" spans="1:36">
      <c r="A141" s="328"/>
      <c r="B141" s="16">
        <f>entryTable[[#This Row],[SID]]</f>
        <v>0</v>
      </c>
      <c r="C141" s="17"/>
      <c r="D141" s="180"/>
      <c r="E141" s="327" t="str">
        <f>IFERROR(VLOOKUP(entryTable[[#This Row],[SID]],IF(SENSEI.CONFIG!$D$9=1,tableStage,tableStageEN[]),2,TRUE),"")</f>
        <v/>
      </c>
      <c r="F141" s="180"/>
      <c r="G141" s="55"/>
      <c r="H141" s="174"/>
      <c r="I141" s="327" t="str">
        <f>IFERROR(VLOOKUP(entryTable[[#This Row],[RID]],IF(SENSEI.CONFIG!$D$9=1,tableRequest,tableRequestEN[]),2,TRUE),"")</f>
        <v/>
      </c>
      <c r="J141" s="181"/>
      <c r="K141" s="181"/>
      <c r="L141" s="181"/>
      <c r="M141" s="182"/>
      <c r="N141" s="17">
        <f>IF(entryTable[[#This Row],[ID]]&lt;&gt;"",1,0)</f>
        <v>0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1"/>
      <c r="AD141" s="11"/>
      <c r="AE141" s="11"/>
      <c r="AF141" s="11"/>
      <c r="AG141" s="11"/>
      <c r="AH141" s="11"/>
      <c r="AI141" s="11"/>
      <c r="AJ141" s="11"/>
    </row>
    <row r="142" spans="1:36">
      <c r="A142" s="328"/>
      <c r="B142" s="16">
        <f>entryTable[[#This Row],[SID]]</f>
        <v>0</v>
      </c>
      <c r="C142" s="17"/>
      <c r="D142" s="180"/>
      <c r="E142" s="327" t="str">
        <f>IFERROR(VLOOKUP(entryTable[[#This Row],[SID]],IF(SENSEI.CONFIG!$D$9=1,tableStage,tableStageEN[]),2,TRUE),"")</f>
        <v/>
      </c>
      <c r="F142" s="180"/>
      <c r="G142" s="55"/>
      <c r="H142" s="174"/>
      <c r="I142" s="327" t="str">
        <f>IFERROR(VLOOKUP(entryTable[[#This Row],[RID]],IF(SENSEI.CONFIG!$D$9=1,tableRequest,tableRequestEN[]),2,TRUE),"")</f>
        <v/>
      </c>
      <c r="J142" s="181"/>
      <c r="K142" s="181"/>
      <c r="L142" s="181"/>
      <c r="M142" s="182"/>
      <c r="N142" s="17">
        <f>IF(entryTable[[#This Row],[ID]]&lt;&gt;"",1,0)</f>
        <v>0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1"/>
      <c r="AD142" s="11"/>
      <c r="AE142" s="11"/>
      <c r="AF142" s="11"/>
      <c r="AG142" s="11"/>
      <c r="AH142" s="11"/>
      <c r="AI142" s="11"/>
      <c r="AJ142" s="11"/>
    </row>
    <row r="143" spans="1:36">
      <c r="A143" s="328"/>
      <c r="B143" s="16">
        <f>entryTable[[#This Row],[SID]]</f>
        <v>0</v>
      </c>
      <c r="C143" s="17"/>
      <c r="D143" s="180"/>
      <c r="E143" s="327" t="str">
        <f>IFERROR(VLOOKUP(entryTable[[#This Row],[SID]],IF(SENSEI.CONFIG!$D$9=1,tableStage,tableStageEN[]),2,TRUE),"")</f>
        <v/>
      </c>
      <c r="F143" s="180"/>
      <c r="G143" s="55"/>
      <c r="H143" s="174"/>
      <c r="I143" s="327" t="str">
        <f>IFERROR(VLOOKUP(entryTable[[#This Row],[RID]],IF(SENSEI.CONFIG!$D$9=1,tableRequest,tableRequestEN[]),2,TRUE),"")</f>
        <v/>
      </c>
      <c r="J143" s="181"/>
      <c r="K143" s="181"/>
      <c r="L143" s="181"/>
      <c r="M143" s="182"/>
      <c r="N143" s="17">
        <f>IF(entryTable[[#This Row],[ID]]&lt;&gt;"",1,0)</f>
        <v>0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1"/>
      <c r="AD143" s="11"/>
      <c r="AE143" s="11"/>
      <c r="AF143" s="11"/>
      <c r="AG143" s="11"/>
      <c r="AH143" s="11"/>
      <c r="AI143" s="11"/>
      <c r="AJ143" s="11"/>
    </row>
    <row r="144" spans="1:36">
      <c r="A144" s="328"/>
      <c r="B144" s="16">
        <f>entryTable[[#This Row],[SID]]</f>
        <v>0</v>
      </c>
      <c r="C144" s="17"/>
      <c r="D144" s="180"/>
      <c r="E144" s="327" t="str">
        <f>IFERROR(VLOOKUP(entryTable[[#This Row],[SID]],IF(SENSEI.CONFIG!$D$9=1,tableStage,tableStageEN[]),2,TRUE),"")</f>
        <v/>
      </c>
      <c r="F144" s="180"/>
      <c r="G144" s="55"/>
      <c r="H144" s="174"/>
      <c r="I144" s="327" t="str">
        <f>IFERROR(VLOOKUP(entryTable[[#This Row],[RID]],IF(SENSEI.CONFIG!$D$9=1,tableRequest,tableRequestEN[]),2,TRUE),"")</f>
        <v/>
      </c>
      <c r="J144" s="181"/>
      <c r="K144" s="181"/>
      <c r="L144" s="181"/>
      <c r="M144" s="182"/>
      <c r="N144" s="17">
        <f>IF(entryTable[[#This Row],[ID]]&lt;&gt;"",1,0)</f>
        <v>0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1"/>
      <c r="AD144" s="11"/>
      <c r="AE144" s="11"/>
      <c r="AF144" s="11"/>
      <c r="AG144" s="11"/>
      <c r="AH144" s="11"/>
      <c r="AI144" s="11"/>
      <c r="AJ144" s="11"/>
    </row>
    <row r="145" spans="1:36">
      <c r="A145" s="328"/>
      <c r="B145" s="16">
        <f>entryTable[[#This Row],[SID]]</f>
        <v>0</v>
      </c>
      <c r="C145" s="17"/>
      <c r="D145" s="180"/>
      <c r="E145" s="327" t="str">
        <f>IFERROR(VLOOKUP(entryTable[[#This Row],[SID]],IF(SENSEI.CONFIG!$D$9=1,tableStage,tableStageEN[]),2,TRUE),"")</f>
        <v/>
      </c>
      <c r="F145" s="180"/>
      <c r="G145" s="55"/>
      <c r="H145" s="174"/>
      <c r="I145" s="327" t="str">
        <f>IFERROR(VLOOKUP(entryTable[[#This Row],[RID]],IF(SENSEI.CONFIG!$D$9=1,tableRequest,tableRequestEN[]),2,TRUE),"")</f>
        <v/>
      </c>
      <c r="J145" s="181"/>
      <c r="K145" s="181"/>
      <c r="L145" s="181"/>
      <c r="M145" s="182"/>
      <c r="N145" s="17">
        <f>IF(entryTable[[#This Row],[ID]]&lt;&gt;"",1,0)</f>
        <v>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1"/>
      <c r="AD145" s="11"/>
      <c r="AE145" s="11"/>
      <c r="AF145" s="11"/>
      <c r="AG145" s="11"/>
      <c r="AH145" s="11"/>
      <c r="AI145" s="11"/>
      <c r="AJ145" s="11"/>
    </row>
    <row r="146" spans="1:36">
      <c r="A146" s="328"/>
      <c r="B146" s="16">
        <f>entryTable[[#This Row],[SID]]</f>
        <v>0</v>
      </c>
      <c r="C146" s="17"/>
      <c r="D146" s="180"/>
      <c r="E146" s="327" t="str">
        <f>IFERROR(VLOOKUP(entryTable[[#This Row],[SID]],IF(SENSEI.CONFIG!$D$9=1,tableStage,tableStageEN[]),2,TRUE),"")</f>
        <v/>
      </c>
      <c r="F146" s="180"/>
      <c r="G146" s="55"/>
      <c r="H146" s="174"/>
      <c r="I146" s="327" t="str">
        <f>IFERROR(VLOOKUP(entryTable[[#This Row],[RID]],IF(SENSEI.CONFIG!$D$9=1,tableRequest,tableRequestEN[]),2,TRUE),"")</f>
        <v/>
      </c>
      <c r="J146" s="181"/>
      <c r="K146" s="181"/>
      <c r="L146" s="181"/>
      <c r="M146" s="182"/>
      <c r="N146" s="17">
        <f>IF(entryTable[[#This Row],[ID]]&lt;&gt;"",1,0)</f>
        <v>0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1"/>
      <c r="AD146" s="11"/>
      <c r="AE146" s="11"/>
      <c r="AF146" s="11"/>
      <c r="AG146" s="11"/>
      <c r="AH146" s="11"/>
      <c r="AI146" s="11"/>
      <c r="AJ146" s="11"/>
    </row>
    <row r="147" spans="1:36">
      <c r="A147" s="328"/>
      <c r="B147" s="16">
        <f>entryTable[[#This Row],[SID]]</f>
        <v>0</v>
      </c>
      <c r="C147" s="17"/>
      <c r="D147" s="180"/>
      <c r="E147" s="327" t="str">
        <f>IFERROR(VLOOKUP(entryTable[[#This Row],[SID]],IF(SENSEI.CONFIG!$D$9=1,tableStage,tableStageEN[]),2,TRUE),"")</f>
        <v/>
      </c>
      <c r="F147" s="180"/>
      <c r="G147" s="55"/>
      <c r="H147" s="174"/>
      <c r="I147" s="327" t="str">
        <f>IFERROR(VLOOKUP(entryTable[[#This Row],[RID]],IF(SENSEI.CONFIG!$D$9=1,tableRequest,tableRequestEN[]),2,TRUE),"")</f>
        <v/>
      </c>
      <c r="J147" s="181"/>
      <c r="K147" s="181"/>
      <c r="L147" s="181"/>
      <c r="M147" s="182"/>
      <c r="N147" s="17">
        <f>IF(entryTable[[#This Row],[ID]]&lt;&gt;"",1,0)</f>
        <v>0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1"/>
      <c r="AD147" s="11"/>
      <c r="AE147" s="11"/>
      <c r="AF147" s="11"/>
      <c r="AG147" s="11"/>
      <c r="AH147" s="11"/>
      <c r="AI147" s="11"/>
      <c r="AJ147" s="11"/>
    </row>
    <row r="148" spans="1:36">
      <c r="A148" s="328"/>
      <c r="B148" s="16">
        <f>entryTable[[#This Row],[SID]]</f>
        <v>0</v>
      </c>
      <c r="C148" s="17"/>
      <c r="D148" s="180"/>
      <c r="E148" s="327" t="str">
        <f>IFERROR(VLOOKUP(entryTable[[#This Row],[SID]],IF(SENSEI.CONFIG!$D$9=1,tableStage,tableStageEN[]),2,TRUE),"")</f>
        <v/>
      </c>
      <c r="F148" s="180"/>
      <c r="G148" s="55"/>
      <c r="H148" s="174"/>
      <c r="I148" s="327" t="str">
        <f>IFERROR(VLOOKUP(entryTable[[#This Row],[RID]],IF(SENSEI.CONFIG!$D$9=1,tableRequest,tableRequestEN[]),2,TRUE),"")</f>
        <v/>
      </c>
      <c r="J148" s="181"/>
      <c r="K148" s="181"/>
      <c r="L148" s="181"/>
      <c r="M148" s="182"/>
      <c r="N148" s="17">
        <f>IF(entryTable[[#This Row],[ID]]&lt;&gt;"",1,0)</f>
        <v>0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1"/>
      <c r="AD148" s="11"/>
      <c r="AE148" s="11"/>
      <c r="AF148" s="11"/>
      <c r="AG148" s="11"/>
      <c r="AH148" s="11"/>
      <c r="AI148" s="11"/>
      <c r="AJ148" s="11"/>
    </row>
    <row r="149" spans="1:36">
      <c r="A149" s="328"/>
      <c r="B149" s="16">
        <f>entryTable[[#This Row],[SID]]</f>
        <v>0</v>
      </c>
      <c r="C149" s="17"/>
      <c r="D149" s="180"/>
      <c r="E149" s="327" t="str">
        <f>IFERROR(VLOOKUP(entryTable[[#This Row],[SID]],IF(SENSEI.CONFIG!$D$9=1,tableStage,tableStageEN[]),2,TRUE),"")</f>
        <v/>
      </c>
      <c r="F149" s="180"/>
      <c r="G149" s="55"/>
      <c r="H149" s="174"/>
      <c r="I149" s="327" t="str">
        <f>IFERROR(VLOOKUP(entryTable[[#This Row],[RID]],IF(SENSEI.CONFIG!$D$9=1,tableRequest,tableRequestEN[]),2,TRUE),"")</f>
        <v/>
      </c>
      <c r="J149" s="181"/>
      <c r="K149" s="181"/>
      <c r="L149" s="181"/>
      <c r="M149" s="182"/>
      <c r="N149" s="17">
        <f>IF(entryTable[[#This Row],[ID]]&lt;&gt;"",1,0)</f>
        <v>0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1"/>
      <c r="AD149" s="11"/>
      <c r="AE149" s="11"/>
      <c r="AF149" s="11"/>
      <c r="AG149" s="11"/>
      <c r="AH149" s="11"/>
      <c r="AI149" s="11"/>
      <c r="AJ149" s="11"/>
    </row>
    <row r="150" spans="1:36">
      <c r="A150" s="328"/>
      <c r="B150" s="16">
        <f>entryTable[[#This Row],[SID]]</f>
        <v>0</v>
      </c>
      <c r="C150" s="17"/>
      <c r="D150" s="180"/>
      <c r="E150" s="327" t="str">
        <f>IFERROR(VLOOKUP(entryTable[[#This Row],[SID]],IF(SENSEI.CONFIG!$D$9=1,tableStage,tableStageEN[]),2,TRUE),"")</f>
        <v/>
      </c>
      <c r="F150" s="180"/>
      <c r="G150" s="55"/>
      <c r="H150" s="174"/>
      <c r="I150" s="327" t="str">
        <f>IFERROR(VLOOKUP(entryTable[[#This Row],[RID]],IF(SENSEI.CONFIG!$D$9=1,tableRequest,tableRequestEN[]),2,TRUE),"")</f>
        <v/>
      </c>
      <c r="J150" s="181"/>
      <c r="K150" s="181"/>
      <c r="L150" s="181"/>
      <c r="M150" s="182"/>
      <c r="N150" s="17">
        <f>IF(entryTable[[#This Row],[ID]]&lt;&gt;"",1,0)</f>
        <v>0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1"/>
      <c r="AD150" s="11"/>
      <c r="AE150" s="11"/>
      <c r="AF150" s="11"/>
      <c r="AG150" s="11"/>
      <c r="AH150" s="11"/>
      <c r="AI150" s="11"/>
      <c r="AJ150" s="11"/>
    </row>
    <row r="151" spans="1:36">
      <c r="A151" s="328"/>
      <c r="B151" s="16">
        <f>entryTable[[#This Row],[SID]]</f>
        <v>0</v>
      </c>
      <c r="C151" s="17"/>
      <c r="D151" s="180"/>
      <c r="E151" s="327" t="str">
        <f>IFERROR(VLOOKUP(entryTable[[#This Row],[SID]],IF(SENSEI.CONFIG!$D$9=1,tableStage,tableStageEN[]),2,TRUE),"")</f>
        <v/>
      </c>
      <c r="F151" s="180"/>
      <c r="G151" s="55"/>
      <c r="H151" s="174"/>
      <c r="I151" s="327" t="str">
        <f>IFERROR(VLOOKUP(entryTable[[#This Row],[RID]],IF(SENSEI.CONFIG!$D$9=1,tableRequest,tableRequestEN[]),2,TRUE),"")</f>
        <v/>
      </c>
      <c r="J151" s="181"/>
      <c r="K151" s="181"/>
      <c r="L151" s="181"/>
      <c r="M151" s="182"/>
      <c r="N151" s="17">
        <f>IF(entryTable[[#This Row],[ID]]&lt;&gt;"",1,0)</f>
        <v>0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1"/>
      <c r="AD151" s="11"/>
      <c r="AE151" s="11"/>
      <c r="AF151" s="11"/>
      <c r="AG151" s="11"/>
      <c r="AH151" s="11"/>
      <c r="AI151" s="11"/>
      <c r="AJ151" s="11"/>
    </row>
    <row r="152" spans="1:36">
      <c r="A152" s="328"/>
      <c r="B152" s="16">
        <f>entryTable[[#This Row],[SID]]</f>
        <v>0</v>
      </c>
      <c r="C152" s="17"/>
      <c r="D152" s="180"/>
      <c r="E152" s="327" t="str">
        <f>IFERROR(VLOOKUP(entryTable[[#This Row],[SID]],IF(SENSEI.CONFIG!$D$9=1,tableStage,tableStageEN[]),2,TRUE),"")</f>
        <v/>
      </c>
      <c r="F152" s="180"/>
      <c r="G152" s="55"/>
      <c r="H152" s="174"/>
      <c r="I152" s="327" t="str">
        <f>IFERROR(VLOOKUP(entryTable[[#This Row],[RID]],IF(SENSEI.CONFIG!$D$9=1,tableRequest,tableRequestEN[]),2,TRUE),"")</f>
        <v/>
      </c>
      <c r="J152" s="181"/>
      <c r="K152" s="181"/>
      <c r="L152" s="181"/>
      <c r="M152" s="182"/>
      <c r="N152" s="17">
        <f>IF(entryTable[[#This Row],[ID]]&lt;&gt;"",1,0)</f>
        <v>0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1"/>
      <c r="AD152" s="11"/>
      <c r="AE152" s="11"/>
      <c r="AF152" s="11"/>
      <c r="AG152" s="11"/>
      <c r="AH152" s="11"/>
      <c r="AI152" s="11"/>
      <c r="AJ152" s="11"/>
    </row>
    <row r="153" spans="1:36">
      <c r="A153" s="328"/>
      <c r="B153" s="16">
        <f>entryTable[[#This Row],[SID]]</f>
        <v>0</v>
      </c>
      <c r="C153" s="17"/>
      <c r="D153" s="180"/>
      <c r="E153" s="327" t="str">
        <f>IFERROR(VLOOKUP(entryTable[[#This Row],[SID]],IF(SENSEI.CONFIG!$D$9=1,tableStage,tableStageEN[]),2,TRUE),"")</f>
        <v/>
      </c>
      <c r="F153" s="180"/>
      <c r="G153" s="55"/>
      <c r="H153" s="174"/>
      <c r="I153" s="327" t="str">
        <f>IFERROR(VLOOKUP(entryTable[[#This Row],[RID]],IF(SENSEI.CONFIG!$D$9=1,tableRequest,tableRequestEN[]),2,TRUE),"")</f>
        <v/>
      </c>
      <c r="J153" s="181"/>
      <c r="K153" s="181"/>
      <c r="L153" s="181"/>
      <c r="M153" s="182"/>
      <c r="N153" s="17">
        <f>IF(entryTable[[#This Row],[ID]]&lt;&gt;"",1,0)</f>
        <v>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1"/>
      <c r="AD153" s="11"/>
      <c r="AE153" s="11"/>
      <c r="AF153" s="11"/>
      <c r="AG153" s="11"/>
      <c r="AH153" s="11"/>
      <c r="AI153" s="11"/>
      <c r="AJ153" s="11"/>
    </row>
    <row r="154" spans="1:36">
      <c r="A154" s="328"/>
      <c r="B154" s="16">
        <f>entryTable[[#This Row],[SID]]</f>
        <v>0</v>
      </c>
      <c r="C154" s="17"/>
      <c r="D154" s="180"/>
      <c r="E154" s="327" t="str">
        <f>IFERROR(VLOOKUP(entryTable[[#This Row],[SID]],IF(SENSEI.CONFIG!$D$9=1,tableStage,tableStageEN[]),2,TRUE),"")</f>
        <v/>
      </c>
      <c r="F154" s="180"/>
      <c r="G154" s="55"/>
      <c r="H154" s="174"/>
      <c r="I154" s="327" t="str">
        <f>IFERROR(VLOOKUP(entryTable[[#This Row],[RID]],IF(SENSEI.CONFIG!$D$9=1,tableRequest,tableRequestEN[]),2,TRUE),"")</f>
        <v/>
      </c>
      <c r="J154" s="181"/>
      <c r="K154" s="181"/>
      <c r="L154" s="181"/>
      <c r="M154" s="182"/>
      <c r="N154" s="17">
        <f>IF(entryTable[[#This Row],[ID]]&lt;&gt;"",1,0)</f>
        <v>0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1"/>
      <c r="AD154" s="11"/>
      <c r="AE154" s="11"/>
      <c r="AF154" s="11"/>
      <c r="AG154" s="11"/>
      <c r="AH154" s="11"/>
      <c r="AI154" s="11"/>
      <c r="AJ154" s="11"/>
    </row>
    <row r="155" spans="1:36">
      <c r="A155" s="17"/>
      <c r="B155" s="16">
        <f>entryTable[[#This Row],[SID]]</f>
        <v>0</v>
      </c>
      <c r="C155" s="17"/>
      <c r="D155" s="180"/>
      <c r="E155" s="327" t="str">
        <f>IFERROR(VLOOKUP(entryTable[[#This Row],[SID]],IF(SENSEI.CONFIG!$D$9=1,tableStage,tableStageEN[]),2,TRUE),"")</f>
        <v/>
      </c>
      <c r="F155" s="180"/>
      <c r="G155" s="55"/>
      <c r="H155" s="174"/>
      <c r="I155" s="327" t="str">
        <f>IFERROR(VLOOKUP(entryTable[[#This Row],[RID]],IF(SENSEI.CONFIG!$D$9=1,tableRequest,tableRequestEN[]),2,TRUE),"")</f>
        <v/>
      </c>
      <c r="J155" s="181"/>
      <c r="K155" s="181"/>
      <c r="L155" s="181"/>
      <c r="M155" s="182"/>
      <c r="N155" s="17">
        <f>IF(entryTable[[#This Row],[ID]]&lt;&gt;"",1,0)</f>
        <v>0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>
      <c r="A156" s="17"/>
      <c r="B156" s="16">
        <f>entryTable[[#This Row],[SID]]</f>
        <v>0</v>
      </c>
      <c r="C156" s="17"/>
      <c r="D156" s="180"/>
      <c r="E156" s="327" t="str">
        <f>IFERROR(VLOOKUP(entryTable[[#This Row],[SID]],IF(SENSEI.CONFIG!$D$9=1,tableStage,tableStageEN[]),2,TRUE),"")</f>
        <v/>
      </c>
      <c r="F156" s="180"/>
      <c r="G156" s="55"/>
      <c r="H156" s="174"/>
      <c r="I156" s="327" t="str">
        <f>IFERROR(VLOOKUP(entryTable[[#This Row],[RID]],IF(SENSEI.CONFIG!$D$9=1,tableRequest,tableRequestEN[]),2,TRUE),"")</f>
        <v/>
      </c>
      <c r="J156" s="181"/>
      <c r="K156" s="181"/>
      <c r="L156" s="181"/>
      <c r="M156" s="182"/>
      <c r="N156" s="17">
        <f>IF(entryTable[[#This Row],[ID]]&lt;&gt;"",1,0)</f>
        <v>0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>
      <c r="A157" s="17"/>
      <c r="B157" s="16">
        <f>entryTable[[#This Row],[SID]]</f>
        <v>0</v>
      </c>
      <c r="C157" s="17"/>
      <c r="D157" s="180"/>
      <c r="E157" s="327" t="str">
        <f>IFERROR(VLOOKUP(entryTable[[#This Row],[SID]],IF(SENSEI.CONFIG!$D$9=1,tableStage,tableStageEN[]),2,TRUE),"")</f>
        <v/>
      </c>
      <c r="F157" s="180"/>
      <c r="G157" s="55"/>
      <c r="H157" s="174"/>
      <c r="I157" s="327" t="str">
        <f>IFERROR(VLOOKUP(entryTable[[#This Row],[RID]],IF(SENSEI.CONFIG!$D$9=1,tableRequest,tableRequestEN[]),2,TRUE),"")</f>
        <v/>
      </c>
      <c r="J157" s="181"/>
      <c r="K157" s="181"/>
      <c r="L157" s="181"/>
      <c r="M157" s="182"/>
      <c r="N157" s="17">
        <f>IF(entryTable[[#This Row],[ID]]&lt;&gt;"",1,0)</f>
        <v>0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>
      <c r="A158" s="17"/>
      <c r="B158" s="16">
        <f>entryTable[[#This Row],[SID]]</f>
        <v>0</v>
      </c>
      <c r="C158" s="17"/>
      <c r="D158" s="180"/>
      <c r="E158" s="327" t="str">
        <f>IFERROR(VLOOKUP(entryTable[[#This Row],[SID]],IF(SENSEI.CONFIG!$D$9=1,tableStage,tableStageEN[]),2,TRUE),"")</f>
        <v/>
      </c>
      <c r="F158" s="180"/>
      <c r="G158" s="55"/>
      <c r="H158" s="174"/>
      <c r="I158" s="327" t="str">
        <f>IFERROR(VLOOKUP(entryTable[[#This Row],[RID]],IF(SENSEI.CONFIG!$D$9=1,tableRequest,tableRequestEN[]),2,TRUE),"")</f>
        <v/>
      </c>
      <c r="J158" s="181"/>
      <c r="K158" s="181"/>
      <c r="L158" s="181"/>
      <c r="M158" s="182"/>
      <c r="N158" s="17">
        <f>IF(entryTable[[#This Row],[ID]]&lt;&gt;"",1,0)</f>
        <v>0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>
      <c r="A159" s="17"/>
      <c r="B159" s="16">
        <f>entryTable[[#This Row],[SID]]</f>
        <v>0</v>
      </c>
      <c r="C159" s="17"/>
      <c r="D159" s="180"/>
      <c r="E159" s="327" t="str">
        <f>IFERROR(VLOOKUP(entryTable[[#This Row],[SID]],IF(SENSEI.CONFIG!$D$9=1,tableStage,tableStageEN[]),2,TRUE),"")</f>
        <v/>
      </c>
      <c r="F159" s="180"/>
      <c r="G159" s="55"/>
      <c r="H159" s="174"/>
      <c r="I159" s="327" t="str">
        <f>IFERROR(VLOOKUP(entryTable[[#This Row],[RID]],IF(SENSEI.CONFIG!$D$9=1,tableRequest,tableRequestEN[]),2,TRUE),"")</f>
        <v/>
      </c>
      <c r="J159" s="181"/>
      <c r="K159" s="181"/>
      <c r="L159" s="181"/>
      <c r="M159" s="182"/>
      <c r="N159" s="17">
        <f>IF(entryTable[[#This Row],[ID]]&lt;&gt;"",1,0)</f>
        <v>0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>
      <c r="A160" s="17"/>
      <c r="B160" s="16">
        <f>entryTable[[#This Row],[SID]]</f>
        <v>0</v>
      </c>
      <c r="C160" s="17"/>
      <c r="D160" s="180"/>
      <c r="E160" s="327" t="str">
        <f>IFERROR(VLOOKUP(entryTable[[#This Row],[SID]],IF(SENSEI.CONFIG!$D$9=1,tableStage,tableStageEN[]),2,TRUE),"")</f>
        <v/>
      </c>
      <c r="F160" s="180"/>
      <c r="G160" s="55"/>
      <c r="H160" s="174"/>
      <c r="I160" s="327" t="str">
        <f>IFERROR(VLOOKUP(entryTable[[#This Row],[RID]],IF(SENSEI.CONFIG!$D$9=1,tableRequest,tableRequestEN[]),2,TRUE),"")</f>
        <v/>
      </c>
      <c r="J160" s="181"/>
      <c r="K160" s="181"/>
      <c r="L160" s="181"/>
      <c r="M160" s="182"/>
      <c r="N160" s="17">
        <f>IF(entryTable[[#This Row],[ID]]&lt;&gt;"",1,0)</f>
        <v>0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>
      <c r="A161" s="17"/>
      <c r="B161" s="16">
        <f>entryTable[[#This Row],[SID]]</f>
        <v>0</v>
      </c>
      <c r="C161" s="17"/>
      <c r="D161" s="180"/>
      <c r="E161" s="327" t="str">
        <f>IFERROR(VLOOKUP(entryTable[[#This Row],[SID]],IF(SENSEI.CONFIG!$D$9=1,tableStage,tableStageEN[]),2,TRUE),"")</f>
        <v/>
      </c>
      <c r="F161" s="180"/>
      <c r="G161" s="55"/>
      <c r="H161" s="174"/>
      <c r="I161" s="327" t="str">
        <f>IFERROR(VLOOKUP(entryTable[[#This Row],[RID]],IF(SENSEI.CONFIG!$D$9=1,tableRequest,tableRequestEN[]),2,TRUE),"")</f>
        <v/>
      </c>
      <c r="J161" s="181"/>
      <c r="K161" s="181"/>
      <c r="L161" s="181"/>
      <c r="M161" s="182"/>
      <c r="N161" s="17">
        <f>IF(entryTable[[#This Row],[ID]]&lt;&gt;"",1,0)</f>
        <v>0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>
      <c r="A162" s="17"/>
      <c r="B162" s="16">
        <f>entryTable[[#This Row],[SID]]</f>
        <v>0</v>
      </c>
      <c r="C162" s="17"/>
      <c r="D162" s="180"/>
      <c r="E162" s="327" t="str">
        <f>IFERROR(VLOOKUP(entryTable[[#This Row],[SID]],IF(SENSEI.CONFIG!$D$9=1,tableStage,tableStageEN[]),2,TRUE),"")</f>
        <v/>
      </c>
      <c r="F162" s="180"/>
      <c r="G162" s="55"/>
      <c r="H162" s="174"/>
      <c r="I162" s="327" t="str">
        <f>IFERROR(VLOOKUP(entryTable[[#This Row],[RID]],IF(SENSEI.CONFIG!$D$9=1,tableRequest,tableRequestEN[]),2,TRUE),"")</f>
        <v/>
      </c>
      <c r="J162" s="181"/>
      <c r="K162" s="181"/>
      <c r="L162" s="181"/>
      <c r="M162" s="182"/>
      <c r="N162" s="17">
        <f>IF(entryTable[[#This Row],[ID]]&lt;&gt;"",1,0)</f>
        <v>0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>
      <c r="A163" s="17"/>
      <c r="B163" s="16">
        <f>entryTable[[#This Row],[SID]]</f>
        <v>0</v>
      </c>
      <c r="C163" s="17"/>
      <c r="D163" s="180"/>
      <c r="E163" s="327" t="str">
        <f>IFERROR(VLOOKUP(entryTable[[#This Row],[SID]],IF(SENSEI.CONFIG!$D$9=1,tableStage,tableStageEN[]),2,TRUE),"")</f>
        <v/>
      </c>
      <c r="F163" s="180"/>
      <c r="G163" s="55"/>
      <c r="H163" s="174"/>
      <c r="I163" s="327" t="str">
        <f>IFERROR(VLOOKUP(entryTable[[#This Row],[RID]],IF(SENSEI.CONFIG!$D$9=1,tableRequest,tableRequestEN[]),2,TRUE),"")</f>
        <v/>
      </c>
      <c r="J163" s="181"/>
      <c r="K163" s="181"/>
      <c r="L163" s="181"/>
      <c r="M163" s="182"/>
      <c r="N163" s="17">
        <f>IF(entryTable[[#This Row],[ID]]&lt;&gt;"",1,0)</f>
        <v>0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>
      <c r="A164" s="17"/>
      <c r="B164" s="16">
        <f>entryTable[[#This Row],[SID]]</f>
        <v>0</v>
      </c>
      <c r="C164" s="17"/>
      <c r="D164" s="180"/>
      <c r="E164" s="327" t="str">
        <f>IFERROR(VLOOKUP(entryTable[[#This Row],[SID]],IF(SENSEI.CONFIG!$D$9=1,tableStage,tableStageEN[]),2,TRUE),"")</f>
        <v/>
      </c>
      <c r="F164" s="180"/>
      <c r="G164" s="55"/>
      <c r="H164" s="174"/>
      <c r="I164" s="327" t="str">
        <f>IFERROR(VLOOKUP(entryTable[[#This Row],[RID]],IF(SENSEI.CONFIG!$D$9=1,tableRequest,tableRequestEN[]),2,TRUE),"")</f>
        <v/>
      </c>
      <c r="J164" s="181"/>
      <c r="K164" s="181"/>
      <c r="L164" s="181"/>
      <c r="M164" s="182"/>
      <c r="N164" s="17">
        <f>IF(entryTable[[#This Row],[ID]]&lt;&gt;"",1,0)</f>
        <v>0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1:36">
      <c r="A165" s="17"/>
      <c r="B165" s="16">
        <f>entryTable[[#This Row],[SID]]</f>
        <v>0</v>
      </c>
      <c r="C165" s="17"/>
      <c r="D165" s="180"/>
      <c r="E165" s="327" t="str">
        <f>IFERROR(VLOOKUP(entryTable[[#This Row],[SID]],IF(SENSEI.CONFIG!$D$9=1,tableStage,tableStageEN[]),2,TRUE),"")</f>
        <v/>
      </c>
      <c r="F165" s="180"/>
      <c r="G165" s="55"/>
      <c r="H165" s="174"/>
      <c r="I165" s="327" t="str">
        <f>IFERROR(VLOOKUP(entryTable[[#This Row],[RID]],IF(SENSEI.CONFIG!$D$9=1,tableRequest,tableRequestEN[]),2,TRUE),"")</f>
        <v/>
      </c>
      <c r="J165" s="181"/>
      <c r="K165" s="181"/>
      <c r="L165" s="181"/>
      <c r="M165" s="182"/>
      <c r="N165" s="17">
        <f>IF(entryTable[[#This Row],[ID]]&lt;&gt;"",1,0)</f>
        <v>0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>
      <c r="A166" s="17"/>
      <c r="B166" s="16">
        <f>entryTable[[#This Row],[SID]]</f>
        <v>0</v>
      </c>
      <c r="C166" s="17"/>
      <c r="D166" s="180"/>
      <c r="E166" s="327" t="str">
        <f>IFERROR(VLOOKUP(entryTable[[#This Row],[SID]],IF(SENSEI.CONFIG!$D$9=1,tableStage,tableStageEN[]),2,TRUE),"")</f>
        <v/>
      </c>
      <c r="F166" s="180"/>
      <c r="G166" s="55"/>
      <c r="H166" s="174"/>
      <c r="I166" s="327" t="str">
        <f>IFERROR(VLOOKUP(entryTable[[#This Row],[RID]],IF(SENSEI.CONFIG!$D$9=1,tableRequest,tableRequestEN[]),2,TRUE),"")</f>
        <v/>
      </c>
      <c r="J166" s="181"/>
      <c r="K166" s="181"/>
      <c r="L166" s="181"/>
      <c r="M166" s="182"/>
      <c r="N166" s="17">
        <f>IF(entryTable[[#This Row],[ID]]&lt;&gt;"",1,0)</f>
        <v>0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1:36">
      <c r="A167" s="17"/>
      <c r="B167" s="16">
        <f>entryTable[[#This Row],[SID]]</f>
        <v>0</v>
      </c>
      <c r="C167" s="17"/>
      <c r="D167" s="180"/>
      <c r="E167" s="327" t="str">
        <f>IFERROR(VLOOKUP(entryTable[[#This Row],[SID]],IF(SENSEI.CONFIG!$D$9=1,tableStage,tableStageEN[]),2,TRUE),"")</f>
        <v/>
      </c>
      <c r="F167" s="180"/>
      <c r="G167" s="55"/>
      <c r="H167" s="174"/>
      <c r="I167" s="327" t="str">
        <f>IFERROR(VLOOKUP(entryTable[[#This Row],[RID]],IF(SENSEI.CONFIG!$D$9=1,tableRequest,tableRequestEN[]),2,TRUE),"")</f>
        <v/>
      </c>
      <c r="J167" s="181"/>
      <c r="K167" s="181"/>
      <c r="L167" s="181"/>
      <c r="M167" s="182"/>
      <c r="N167" s="17">
        <f>IF(entryTable[[#This Row],[ID]]&lt;&gt;"",1,0)</f>
        <v>0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1:36">
      <c r="A168" s="17"/>
      <c r="B168" s="16">
        <f>entryTable[[#This Row],[SID]]</f>
        <v>0</v>
      </c>
      <c r="C168" s="17"/>
      <c r="D168" s="180"/>
      <c r="E168" s="327" t="str">
        <f>IFERROR(VLOOKUP(entryTable[[#This Row],[SID]],IF(SENSEI.CONFIG!$D$9=1,tableStage,tableStageEN[]),2,TRUE),"")</f>
        <v/>
      </c>
      <c r="F168" s="180"/>
      <c r="G168" s="55"/>
      <c r="H168" s="174"/>
      <c r="I168" s="327" t="str">
        <f>IFERROR(VLOOKUP(entryTable[[#This Row],[RID]],IF(SENSEI.CONFIG!$D$9=1,tableRequest,tableRequestEN[]),2,TRUE),"")</f>
        <v/>
      </c>
      <c r="J168" s="181"/>
      <c r="K168" s="181"/>
      <c r="L168" s="181"/>
      <c r="M168" s="182"/>
      <c r="N168" s="17">
        <f>IF(entryTable[[#This Row],[ID]]&lt;&gt;"",1,0)</f>
        <v>0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1:36">
      <c r="A169" s="17"/>
      <c r="B169" s="16">
        <f>entryTable[[#This Row],[SID]]</f>
        <v>0</v>
      </c>
      <c r="C169" s="17"/>
      <c r="D169" s="180"/>
      <c r="E169" s="327" t="str">
        <f>IFERROR(VLOOKUP(entryTable[[#This Row],[SID]],IF(SENSEI.CONFIG!$D$9=1,tableStage,tableStageEN[]),2,TRUE),"")</f>
        <v/>
      </c>
      <c r="F169" s="180"/>
      <c r="G169" s="55"/>
      <c r="H169" s="174"/>
      <c r="I169" s="327" t="str">
        <f>IFERROR(VLOOKUP(entryTable[[#This Row],[RID]],IF(SENSEI.CONFIG!$D$9=1,tableRequest,tableRequestEN[]),2,TRUE),"")</f>
        <v/>
      </c>
      <c r="J169" s="181"/>
      <c r="K169" s="181"/>
      <c r="L169" s="181"/>
      <c r="M169" s="182"/>
      <c r="N169" s="17">
        <f>IF(entryTable[[#This Row],[ID]]&lt;&gt;"",1,0)</f>
        <v>0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1:36">
      <c r="A170" s="17"/>
      <c r="B170" s="16">
        <f>entryTable[[#This Row],[SID]]</f>
        <v>0</v>
      </c>
      <c r="C170" s="17"/>
      <c r="D170" s="180"/>
      <c r="E170" s="327" t="str">
        <f>IFERROR(VLOOKUP(entryTable[[#This Row],[SID]],IF(SENSEI.CONFIG!$D$9=1,tableStage,tableStageEN[]),2,TRUE),"")</f>
        <v/>
      </c>
      <c r="F170" s="180"/>
      <c r="G170" s="55"/>
      <c r="H170" s="174"/>
      <c r="I170" s="327" t="str">
        <f>IFERROR(VLOOKUP(entryTable[[#This Row],[RID]],IF(SENSEI.CONFIG!$D$9=1,tableRequest,tableRequestEN[]),2,TRUE),"")</f>
        <v/>
      </c>
      <c r="J170" s="181"/>
      <c r="K170" s="181"/>
      <c r="L170" s="181"/>
      <c r="M170" s="182"/>
      <c r="N170" s="17">
        <f>IF(entryTable[[#This Row],[ID]]&lt;&gt;"",1,0)</f>
        <v>0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1:36">
      <c r="A171" s="17"/>
      <c r="B171" s="16">
        <f>entryTable[[#This Row],[SID]]</f>
        <v>0</v>
      </c>
      <c r="C171" s="17"/>
      <c r="D171" s="180"/>
      <c r="E171" s="327" t="str">
        <f>IFERROR(VLOOKUP(entryTable[[#This Row],[SID]],IF(SENSEI.CONFIG!$D$9=1,tableStage,tableStageEN[]),2,TRUE),"")</f>
        <v/>
      </c>
      <c r="F171" s="180"/>
      <c r="G171" s="55"/>
      <c r="H171" s="174"/>
      <c r="I171" s="327" t="str">
        <f>IFERROR(VLOOKUP(entryTable[[#This Row],[RID]],IF(SENSEI.CONFIG!$D$9=1,tableRequest,tableRequestEN[]),2,TRUE),"")</f>
        <v/>
      </c>
      <c r="J171" s="181"/>
      <c r="K171" s="181"/>
      <c r="L171" s="181"/>
      <c r="M171" s="182"/>
      <c r="N171" s="17">
        <f>IF(entryTable[[#This Row],[ID]]&lt;&gt;"",1,0)</f>
        <v>0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1:36">
      <c r="A172" s="17"/>
      <c r="B172" s="16">
        <f>entryTable[[#This Row],[SID]]</f>
        <v>0</v>
      </c>
      <c r="C172" s="17"/>
      <c r="D172" s="180"/>
      <c r="E172" s="327" t="str">
        <f>IFERROR(VLOOKUP(entryTable[[#This Row],[SID]],IF(SENSEI.CONFIG!$D$9=1,tableStage,tableStageEN[]),2,TRUE),"")</f>
        <v/>
      </c>
      <c r="F172" s="180"/>
      <c r="G172" s="55"/>
      <c r="H172" s="174"/>
      <c r="I172" s="327" t="str">
        <f>IFERROR(VLOOKUP(entryTable[[#This Row],[RID]],IF(SENSEI.CONFIG!$D$9=1,tableRequest,tableRequestEN[]),2,TRUE),"")</f>
        <v/>
      </c>
      <c r="J172" s="181"/>
      <c r="K172" s="181"/>
      <c r="L172" s="181"/>
      <c r="M172" s="182"/>
      <c r="N172" s="17">
        <f>IF(entryTable[[#This Row],[ID]]&lt;&gt;"",1,0)</f>
        <v>0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1:36">
      <c r="A173" s="17"/>
      <c r="B173" s="16">
        <f>entryTable[[#This Row],[SID]]</f>
        <v>0</v>
      </c>
      <c r="C173" s="17"/>
      <c r="D173" s="180"/>
      <c r="E173" s="327" t="str">
        <f>IFERROR(VLOOKUP(entryTable[[#This Row],[SID]],IF(SENSEI.CONFIG!$D$9=1,tableStage,tableStageEN[]),2,TRUE),"")</f>
        <v/>
      </c>
      <c r="F173" s="180"/>
      <c r="G173" s="55"/>
      <c r="H173" s="174"/>
      <c r="I173" s="327" t="str">
        <f>IFERROR(VLOOKUP(entryTable[[#This Row],[RID]],IF(SENSEI.CONFIG!$D$9=1,tableRequest,tableRequestEN[]),2,TRUE),"")</f>
        <v/>
      </c>
      <c r="J173" s="181"/>
      <c r="K173" s="181"/>
      <c r="L173" s="181"/>
      <c r="M173" s="182"/>
      <c r="N173" s="17">
        <f>IF(entryTable[[#This Row],[ID]]&lt;&gt;"",1,0)</f>
        <v>0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1:36">
      <c r="A174" s="17"/>
      <c r="B174" s="16">
        <f>entryTable[[#This Row],[SID]]</f>
        <v>0</v>
      </c>
      <c r="C174" s="17"/>
      <c r="D174" s="180"/>
      <c r="E174" s="327" t="str">
        <f>IFERROR(VLOOKUP(entryTable[[#This Row],[SID]],IF(SENSEI.CONFIG!$D$9=1,tableStage,tableStageEN[]),2,TRUE),"")</f>
        <v/>
      </c>
      <c r="F174" s="180"/>
      <c r="G174" s="55"/>
      <c r="H174" s="174"/>
      <c r="I174" s="327" t="str">
        <f>IFERROR(VLOOKUP(entryTable[[#This Row],[RID]],IF(SENSEI.CONFIG!$D$9=1,tableRequest,tableRequestEN[]),2,TRUE),"")</f>
        <v/>
      </c>
      <c r="J174" s="181"/>
      <c r="K174" s="181"/>
      <c r="L174" s="181"/>
      <c r="M174" s="182"/>
      <c r="N174" s="17">
        <f>IF(entryTable[[#This Row],[ID]]&lt;&gt;"",1,0)</f>
        <v>0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1:36">
      <c r="A175" s="17"/>
      <c r="B175" s="16">
        <f>entryTable[[#This Row],[SID]]</f>
        <v>0</v>
      </c>
      <c r="C175" s="17"/>
      <c r="D175" s="180"/>
      <c r="E175" s="327" t="str">
        <f>IFERROR(VLOOKUP(entryTable[[#This Row],[SID]],IF(SENSEI.CONFIG!$D$9=1,tableStage,tableStageEN[]),2,TRUE),"")</f>
        <v/>
      </c>
      <c r="F175" s="180"/>
      <c r="G175" s="55"/>
      <c r="H175" s="174"/>
      <c r="I175" s="327" t="str">
        <f>IFERROR(VLOOKUP(entryTable[[#This Row],[RID]],IF(SENSEI.CONFIG!$D$9=1,tableRequest,tableRequestEN[]),2,TRUE),"")</f>
        <v/>
      </c>
      <c r="J175" s="181"/>
      <c r="K175" s="181"/>
      <c r="L175" s="181"/>
      <c r="M175" s="182"/>
      <c r="N175" s="17">
        <f>IF(entryTable[[#This Row],[ID]]&lt;&gt;"",1,0)</f>
        <v>0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1:36">
      <c r="A176" s="17"/>
      <c r="B176" s="16">
        <f>entryTable[[#This Row],[SID]]</f>
        <v>0</v>
      </c>
      <c r="C176" s="17"/>
      <c r="D176" s="180"/>
      <c r="E176" s="327" t="str">
        <f>IFERROR(VLOOKUP(entryTable[[#This Row],[SID]],IF(SENSEI.CONFIG!$D$9=1,tableStage,tableStageEN[]),2,TRUE),"")</f>
        <v/>
      </c>
      <c r="F176" s="180"/>
      <c r="G176" s="55"/>
      <c r="H176" s="174"/>
      <c r="I176" s="327" t="str">
        <f>IFERROR(VLOOKUP(entryTable[[#This Row],[RID]],IF(SENSEI.CONFIG!$D$9=1,tableRequest,tableRequestEN[]),2,TRUE),"")</f>
        <v/>
      </c>
      <c r="J176" s="181"/>
      <c r="K176" s="181"/>
      <c r="L176" s="181"/>
      <c r="M176" s="182"/>
      <c r="N176" s="17">
        <f>IF(entryTable[[#This Row],[ID]]&lt;&gt;"",1,0)</f>
        <v>0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1:36">
      <c r="A177" s="17"/>
      <c r="B177" s="16">
        <f>entryTable[[#This Row],[SID]]</f>
        <v>0</v>
      </c>
      <c r="C177" s="17"/>
      <c r="D177" s="180"/>
      <c r="E177" s="327" t="str">
        <f>IFERROR(VLOOKUP(entryTable[[#This Row],[SID]],IF(SENSEI.CONFIG!$D$9=1,tableStage,tableStageEN[]),2,TRUE),"")</f>
        <v/>
      </c>
      <c r="F177" s="180"/>
      <c r="G177" s="55"/>
      <c r="H177" s="174"/>
      <c r="I177" s="327" t="str">
        <f>IFERROR(VLOOKUP(entryTable[[#This Row],[RID]],IF(SENSEI.CONFIG!$D$9=1,tableRequest,tableRequestEN[]),2,TRUE),"")</f>
        <v/>
      </c>
      <c r="J177" s="181"/>
      <c r="K177" s="181"/>
      <c r="L177" s="181"/>
      <c r="M177" s="182"/>
      <c r="N177" s="17">
        <f>IF(entryTable[[#This Row],[ID]]&lt;&gt;"",1,0)</f>
        <v>0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1:36">
      <c r="A178" s="17"/>
      <c r="B178" s="16">
        <f>entryTable[[#This Row],[SID]]</f>
        <v>0</v>
      </c>
      <c r="C178" s="17"/>
      <c r="D178" s="180"/>
      <c r="E178" s="327" t="str">
        <f>IFERROR(VLOOKUP(entryTable[[#This Row],[SID]],IF(SENSEI.CONFIG!$D$9=1,tableStage,tableStageEN[]),2,TRUE),"")</f>
        <v/>
      </c>
      <c r="F178" s="180"/>
      <c r="G178" s="55"/>
      <c r="H178" s="174"/>
      <c r="I178" s="327" t="str">
        <f>IFERROR(VLOOKUP(entryTable[[#This Row],[RID]],IF(SENSEI.CONFIG!$D$9=1,tableRequest,tableRequestEN[]),2,TRUE),"")</f>
        <v/>
      </c>
      <c r="J178" s="181"/>
      <c r="K178" s="181"/>
      <c r="L178" s="181"/>
      <c r="M178" s="182"/>
      <c r="N178" s="17">
        <f>IF(entryTable[[#This Row],[ID]]&lt;&gt;"",1,0)</f>
        <v>0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1:36">
      <c r="A179" s="17"/>
      <c r="B179" s="16">
        <f>entryTable[[#This Row],[SID]]</f>
        <v>0</v>
      </c>
      <c r="C179" s="17"/>
      <c r="D179" s="180"/>
      <c r="E179" s="327" t="str">
        <f>IFERROR(VLOOKUP(entryTable[[#This Row],[SID]],IF(SENSEI.CONFIG!$D$9=1,tableStage,tableStageEN[]),2,TRUE),"")</f>
        <v/>
      </c>
      <c r="F179" s="180"/>
      <c r="G179" s="55"/>
      <c r="H179" s="174"/>
      <c r="I179" s="327" t="str">
        <f>IFERROR(VLOOKUP(entryTable[[#This Row],[RID]],IF(SENSEI.CONFIG!$D$9=1,tableRequest,tableRequestEN[]),2,TRUE),"")</f>
        <v/>
      </c>
      <c r="J179" s="181"/>
      <c r="K179" s="181"/>
      <c r="L179" s="181"/>
      <c r="M179" s="182"/>
      <c r="N179" s="17">
        <f>IF(entryTable[[#This Row],[ID]]&lt;&gt;"",1,0)</f>
        <v>0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1:36">
      <c r="A180" s="17"/>
      <c r="B180" s="16">
        <f>entryTable[[#This Row],[SID]]</f>
        <v>0</v>
      </c>
      <c r="C180" s="17"/>
      <c r="D180" s="180"/>
      <c r="E180" s="327" t="str">
        <f>IFERROR(VLOOKUP(entryTable[[#This Row],[SID]],IF(SENSEI.CONFIG!$D$9=1,tableStage,tableStageEN[]),2,TRUE),"")</f>
        <v/>
      </c>
      <c r="F180" s="180"/>
      <c r="G180" s="55"/>
      <c r="H180" s="174"/>
      <c r="I180" s="327" t="str">
        <f>IFERROR(VLOOKUP(entryTable[[#This Row],[RID]],IF(SENSEI.CONFIG!$D$9=1,tableRequest,tableRequestEN[]),2,TRUE),"")</f>
        <v/>
      </c>
      <c r="J180" s="181"/>
      <c r="K180" s="181"/>
      <c r="L180" s="181"/>
      <c r="M180" s="182"/>
      <c r="N180" s="17">
        <f>IF(entryTable[[#This Row],[ID]]&lt;&gt;"",1,0)</f>
        <v>0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1:36">
      <c r="A181" s="17"/>
      <c r="B181" s="16">
        <f>entryTable[[#This Row],[SID]]</f>
        <v>0</v>
      </c>
      <c r="C181" s="17"/>
      <c r="D181" s="180"/>
      <c r="E181" s="327" t="str">
        <f>IFERROR(VLOOKUP(entryTable[[#This Row],[SID]],IF(SENSEI.CONFIG!$D$9=1,tableStage,tableStageEN[]),2,TRUE),"")</f>
        <v/>
      </c>
      <c r="F181" s="180"/>
      <c r="G181" s="55"/>
      <c r="H181" s="174"/>
      <c r="I181" s="327" t="str">
        <f>IFERROR(VLOOKUP(entryTable[[#This Row],[RID]],IF(SENSEI.CONFIG!$D$9=1,tableRequest,tableRequestEN[]),2,TRUE),"")</f>
        <v/>
      </c>
      <c r="J181" s="181"/>
      <c r="K181" s="181"/>
      <c r="L181" s="181"/>
      <c r="M181" s="182"/>
      <c r="N181" s="17">
        <f>IF(entryTable[[#This Row],[ID]]&lt;&gt;"",1,0)</f>
        <v>0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:36">
      <c r="A182" s="17"/>
      <c r="B182" s="16">
        <f>entryTable[[#This Row],[SID]]</f>
        <v>0</v>
      </c>
      <c r="C182" s="17"/>
      <c r="D182" s="180"/>
      <c r="E182" s="327" t="str">
        <f>IFERROR(VLOOKUP(entryTable[[#This Row],[SID]],IF(SENSEI.CONFIG!$D$9=1,tableStage,tableStageEN[]),2,TRUE),"")</f>
        <v/>
      </c>
      <c r="F182" s="180"/>
      <c r="G182" s="55"/>
      <c r="H182" s="174"/>
      <c r="I182" s="327" t="str">
        <f>IFERROR(VLOOKUP(entryTable[[#This Row],[RID]],IF(SENSEI.CONFIG!$D$9=1,tableRequest,tableRequestEN[]),2,TRUE),"")</f>
        <v/>
      </c>
      <c r="J182" s="181"/>
      <c r="K182" s="181"/>
      <c r="L182" s="181"/>
      <c r="M182" s="182"/>
      <c r="N182" s="17">
        <f>IF(entryTable[[#This Row],[ID]]&lt;&gt;"",1,0)</f>
        <v>0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1:36">
      <c r="A183" s="17"/>
      <c r="B183" s="16">
        <f>entryTable[[#This Row],[SID]]</f>
        <v>0</v>
      </c>
      <c r="C183" s="17"/>
      <c r="D183" s="180"/>
      <c r="E183" s="327" t="str">
        <f>IFERROR(VLOOKUP(entryTable[[#This Row],[SID]],IF(SENSEI.CONFIG!$D$9=1,tableStage,tableStageEN[]),2,TRUE),"")</f>
        <v/>
      </c>
      <c r="F183" s="180"/>
      <c r="G183" s="55"/>
      <c r="H183" s="174"/>
      <c r="I183" s="327" t="str">
        <f>IFERROR(VLOOKUP(entryTable[[#This Row],[RID]],IF(SENSEI.CONFIG!$D$9=1,tableRequest,tableRequestEN[]),2,TRUE),"")</f>
        <v/>
      </c>
      <c r="J183" s="181"/>
      <c r="K183" s="181"/>
      <c r="L183" s="181"/>
      <c r="M183" s="182"/>
      <c r="N183" s="17">
        <f>IF(entryTable[[#This Row],[ID]]&lt;&gt;"",1,0)</f>
        <v>0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1:36">
      <c r="A184" s="17"/>
      <c r="B184" s="16">
        <f>entryTable[[#This Row],[SID]]</f>
        <v>0</v>
      </c>
      <c r="C184" s="17"/>
      <c r="D184" s="180"/>
      <c r="E184" s="327" t="str">
        <f>IFERROR(VLOOKUP(entryTable[[#This Row],[SID]],IF(SENSEI.CONFIG!$D$9=1,tableStage,tableStageEN[]),2,TRUE),"")</f>
        <v/>
      </c>
      <c r="F184" s="180"/>
      <c r="G184" s="55"/>
      <c r="H184" s="174"/>
      <c r="I184" s="327" t="str">
        <f>IFERROR(VLOOKUP(entryTable[[#This Row],[RID]],IF(SENSEI.CONFIG!$D$9=1,tableRequest,tableRequestEN[]),2,TRUE),"")</f>
        <v/>
      </c>
      <c r="J184" s="181"/>
      <c r="K184" s="181"/>
      <c r="L184" s="181"/>
      <c r="M184" s="182"/>
      <c r="N184" s="17">
        <f>IF(entryTable[[#This Row],[ID]]&lt;&gt;"",1,0)</f>
        <v>0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1:36">
      <c r="A185" s="17"/>
      <c r="B185" s="16">
        <f>entryTable[[#This Row],[SID]]</f>
        <v>0</v>
      </c>
      <c r="C185" s="17"/>
      <c r="D185" s="180"/>
      <c r="E185" s="327" t="str">
        <f>IFERROR(VLOOKUP(entryTable[[#This Row],[SID]],IF(SENSEI.CONFIG!$D$9=1,tableStage,tableStageEN[]),2,TRUE),"")</f>
        <v/>
      </c>
      <c r="F185" s="180"/>
      <c r="G185" s="55"/>
      <c r="H185" s="174"/>
      <c r="I185" s="327" t="str">
        <f>IFERROR(VLOOKUP(entryTable[[#This Row],[RID]],IF(SENSEI.CONFIG!$D$9=1,tableRequest,tableRequestEN[]),2,TRUE),"")</f>
        <v/>
      </c>
      <c r="J185" s="181"/>
      <c r="K185" s="181"/>
      <c r="L185" s="181"/>
      <c r="M185" s="182"/>
      <c r="N185" s="17">
        <f>IF(entryTable[[#This Row],[ID]]&lt;&gt;"",1,0)</f>
        <v>0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1:36">
      <c r="A186" s="17"/>
      <c r="B186" s="16">
        <f>entryTable[[#This Row],[SID]]</f>
        <v>0</v>
      </c>
      <c r="C186" s="17"/>
      <c r="D186" s="180"/>
      <c r="E186" s="327" t="str">
        <f>IFERROR(VLOOKUP(entryTable[[#This Row],[SID]],IF(SENSEI.CONFIG!$D$9=1,tableStage,tableStageEN[]),2,TRUE),"")</f>
        <v/>
      </c>
      <c r="F186" s="180"/>
      <c r="G186" s="55"/>
      <c r="H186" s="174"/>
      <c r="I186" s="327" t="str">
        <f>IFERROR(VLOOKUP(entryTable[[#This Row],[RID]],IF(SENSEI.CONFIG!$D$9=1,tableRequest,tableRequestEN[]),2,TRUE),"")</f>
        <v/>
      </c>
      <c r="J186" s="181"/>
      <c r="K186" s="181"/>
      <c r="L186" s="181"/>
      <c r="M186" s="182"/>
      <c r="N186" s="17">
        <f>IF(entryTable[[#This Row],[ID]]&lt;&gt;"",1,0)</f>
        <v>0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1:36">
      <c r="A187" s="17"/>
      <c r="B187" s="16">
        <f>entryTable[[#This Row],[SID]]</f>
        <v>0</v>
      </c>
      <c r="C187" s="17"/>
      <c r="D187" s="180"/>
      <c r="E187" s="327" t="str">
        <f>IFERROR(VLOOKUP(entryTable[[#This Row],[SID]],IF(SENSEI.CONFIG!$D$9=1,tableStage,tableStageEN[]),2,TRUE),"")</f>
        <v/>
      </c>
      <c r="F187" s="180"/>
      <c r="G187" s="55"/>
      <c r="H187" s="174"/>
      <c r="I187" s="327" t="str">
        <f>IFERROR(VLOOKUP(entryTable[[#This Row],[RID]],IF(SENSEI.CONFIG!$D$9=1,tableRequest,tableRequestEN[]),2,TRUE),"")</f>
        <v/>
      </c>
      <c r="J187" s="181"/>
      <c r="K187" s="181"/>
      <c r="L187" s="181"/>
      <c r="M187" s="182"/>
      <c r="N187" s="17">
        <f>IF(entryTable[[#This Row],[ID]]&lt;&gt;"",1,0)</f>
        <v>0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1:36">
      <c r="A188" s="17"/>
      <c r="B188" s="16">
        <f>entryTable[[#This Row],[SID]]</f>
        <v>0</v>
      </c>
      <c r="C188" s="17"/>
      <c r="D188" s="180"/>
      <c r="E188" s="327" t="str">
        <f>IFERROR(VLOOKUP(entryTable[[#This Row],[SID]],IF(SENSEI.CONFIG!$D$9=1,tableStage,tableStageEN[]),2,TRUE),"")</f>
        <v/>
      </c>
      <c r="F188" s="180"/>
      <c r="G188" s="55"/>
      <c r="H188" s="174"/>
      <c r="I188" s="327" t="str">
        <f>IFERROR(VLOOKUP(entryTable[[#This Row],[RID]],IF(SENSEI.CONFIG!$D$9=1,tableRequest,tableRequestEN[]),2,TRUE),"")</f>
        <v/>
      </c>
      <c r="J188" s="181"/>
      <c r="K188" s="181"/>
      <c r="L188" s="181"/>
      <c r="M188" s="182"/>
      <c r="N188" s="17">
        <f>IF(entryTable[[#This Row],[ID]]&lt;&gt;"",1,0)</f>
        <v>0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36">
      <c r="A189" s="17"/>
      <c r="B189" s="16">
        <f>entryTable[[#This Row],[SID]]</f>
        <v>0</v>
      </c>
      <c r="C189" s="17"/>
      <c r="D189" s="180"/>
      <c r="E189" s="327" t="str">
        <f>IFERROR(VLOOKUP(entryTable[[#This Row],[SID]],IF(SENSEI.CONFIG!$D$9=1,tableStage,tableStageEN[]),2,TRUE),"")</f>
        <v/>
      </c>
      <c r="F189" s="180"/>
      <c r="G189" s="55"/>
      <c r="H189" s="174"/>
      <c r="I189" s="327" t="str">
        <f>IFERROR(VLOOKUP(entryTable[[#This Row],[RID]],IF(SENSEI.CONFIG!$D$9=1,tableRequest,tableRequestEN[]),2,TRUE),"")</f>
        <v/>
      </c>
      <c r="J189" s="181"/>
      <c r="K189" s="181"/>
      <c r="L189" s="181"/>
      <c r="M189" s="182"/>
      <c r="N189" s="17">
        <f>IF(entryTable[[#This Row],[ID]]&lt;&gt;"",1,0)</f>
        <v>0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1:36">
      <c r="A190" s="17"/>
      <c r="B190" s="16">
        <f>entryTable[[#This Row],[SID]]</f>
        <v>0</v>
      </c>
      <c r="C190" s="17"/>
      <c r="D190" s="180"/>
      <c r="E190" s="327" t="str">
        <f>IFERROR(VLOOKUP(entryTable[[#This Row],[SID]],IF(SENSEI.CONFIG!$D$9=1,tableStage,tableStageEN[]),2,TRUE),"")</f>
        <v/>
      </c>
      <c r="F190" s="180"/>
      <c r="G190" s="55"/>
      <c r="H190" s="174"/>
      <c r="I190" s="327" t="str">
        <f>IFERROR(VLOOKUP(entryTable[[#This Row],[RID]],IF(SENSEI.CONFIG!$D$9=1,tableRequest,tableRequestEN[]),2,TRUE),"")</f>
        <v/>
      </c>
      <c r="J190" s="181"/>
      <c r="K190" s="181"/>
      <c r="L190" s="181"/>
      <c r="M190" s="182"/>
      <c r="N190" s="17">
        <f>IF(entryTable[[#This Row],[ID]]&lt;&gt;"",1,0)</f>
        <v>0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1:36">
      <c r="A191" s="17"/>
      <c r="B191" s="16">
        <f>entryTable[[#This Row],[SID]]</f>
        <v>0</v>
      </c>
      <c r="C191" s="17"/>
      <c r="D191" s="180"/>
      <c r="E191" s="327" t="str">
        <f>IFERROR(VLOOKUP(entryTable[[#This Row],[SID]],IF(SENSEI.CONFIG!$D$9=1,tableStage,tableStageEN[]),2,TRUE),"")</f>
        <v/>
      </c>
      <c r="F191" s="180"/>
      <c r="G191" s="55"/>
      <c r="H191" s="174"/>
      <c r="I191" s="327" t="str">
        <f>IFERROR(VLOOKUP(entryTable[[#This Row],[RID]],IF(SENSEI.CONFIG!$D$9=1,tableRequest,tableRequestEN[]),2,TRUE),"")</f>
        <v/>
      </c>
      <c r="J191" s="181"/>
      <c r="K191" s="181"/>
      <c r="L191" s="181"/>
      <c r="M191" s="182"/>
      <c r="N191" s="17">
        <f>IF(entryTable[[#This Row],[ID]]&lt;&gt;"",1,0)</f>
        <v>0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>
      <c r="A192" s="17"/>
      <c r="B192" s="16">
        <f>entryTable[[#This Row],[SID]]</f>
        <v>0</v>
      </c>
      <c r="C192" s="17"/>
      <c r="D192" s="180"/>
      <c r="E192" s="327" t="str">
        <f>IFERROR(VLOOKUP(entryTable[[#This Row],[SID]],IF(SENSEI.CONFIG!$D$9=1,tableStage,tableStageEN[]),2,TRUE),"")</f>
        <v/>
      </c>
      <c r="F192" s="180"/>
      <c r="G192" s="55"/>
      <c r="H192" s="174"/>
      <c r="I192" s="327" t="str">
        <f>IFERROR(VLOOKUP(entryTable[[#This Row],[RID]],IF(SENSEI.CONFIG!$D$9=1,tableRequest,tableRequestEN[]),2,TRUE),"")</f>
        <v/>
      </c>
      <c r="J192" s="181"/>
      <c r="K192" s="181"/>
      <c r="L192" s="181"/>
      <c r="M192" s="182"/>
      <c r="N192" s="17">
        <f>IF(entryTable[[#This Row],[ID]]&lt;&gt;"",1,0)</f>
        <v>0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>
      <c r="A193" s="17"/>
      <c r="B193" s="16">
        <f>entryTable[[#This Row],[SID]]</f>
        <v>0</v>
      </c>
      <c r="C193" s="17"/>
      <c r="D193" s="180"/>
      <c r="E193" s="327" t="str">
        <f>IFERROR(VLOOKUP(entryTable[[#This Row],[SID]],IF(SENSEI.CONFIG!$D$9=1,tableStage,tableStageEN[]),2,TRUE),"")</f>
        <v/>
      </c>
      <c r="F193" s="180"/>
      <c r="G193" s="55"/>
      <c r="H193" s="174"/>
      <c r="I193" s="327" t="str">
        <f>IFERROR(VLOOKUP(entryTable[[#This Row],[RID]],IF(SENSEI.CONFIG!$D$9=1,tableRequest,tableRequestEN[]),2,TRUE),"")</f>
        <v/>
      </c>
      <c r="J193" s="181"/>
      <c r="K193" s="181"/>
      <c r="L193" s="181"/>
      <c r="M193" s="182"/>
      <c r="N193" s="17">
        <f>IF(entryTable[[#This Row],[ID]]&lt;&gt;"",1,0)</f>
        <v>0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1:36">
      <c r="A194" s="17"/>
      <c r="B194" s="16">
        <f>entryTable[[#This Row],[SID]]</f>
        <v>0</v>
      </c>
      <c r="C194" s="17"/>
      <c r="D194" s="180"/>
      <c r="E194" s="327" t="str">
        <f>IFERROR(VLOOKUP(entryTable[[#This Row],[SID]],IF(SENSEI.CONFIG!$D$9=1,tableStage,tableStageEN[]),2,TRUE),"")</f>
        <v/>
      </c>
      <c r="F194" s="180"/>
      <c r="G194" s="55"/>
      <c r="H194" s="174"/>
      <c r="I194" s="327" t="str">
        <f>IFERROR(VLOOKUP(entryTable[[#This Row],[RID]],IF(SENSEI.CONFIG!$D$9=1,tableRequest,tableRequestEN[]),2,TRUE),"")</f>
        <v/>
      </c>
      <c r="J194" s="181"/>
      <c r="K194" s="181"/>
      <c r="L194" s="181"/>
      <c r="M194" s="182"/>
      <c r="N194" s="17">
        <f>IF(entryTable[[#This Row],[ID]]&lt;&gt;"",1,0)</f>
        <v>0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1:36">
      <c r="A195" s="17"/>
      <c r="B195" s="16">
        <f>entryTable[[#This Row],[SID]]</f>
        <v>0</v>
      </c>
      <c r="C195" s="17"/>
      <c r="D195" s="180"/>
      <c r="E195" s="327" t="str">
        <f>IFERROR(VLOOKUP(entryTable[[#This Row],[SID]],IF(SENSEI.CONFIG!$D$9=1,tableStage,tableStageEN[]),2,TRUE),"")</f>
        <v/>
      </c>
      <c r="F195" s="180"/>
      <c r="G195" s="55"/>
      <c r="H195" s="174"/>
      <c r="I195" s="327" t="str">
        <f>IFERROR(VLOOKUP(entryTable[[#This Row],[RID]],IF(SENSEI.CONFIG!$D$9=1,tableRequest,tableRequestEN[]),2,TRUE),"")</f>
        <v/>
      </c>
      <c r="J195" s="181"/>
      <c r="K195" s="181"/>
      <c r="L195" s="181"/>
      <c r="M195" s="182"/>
      <c r="N195" s="17">
        <f>IF(entryTable[[#This Row],[ID]]&lt;&gt;"",1,0)</f>
        <v>0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1:36">
      <c r="A196" s="17"/>
      <c r="B196" s="16">
        <f>entryTable[[#This Row],[SID]]</f>
        <v>0</v>
      </c>
      <c r="C196" s="17"/>
      <c r="D196" s="180"/>
      <c r="E196" s="327" t="str">
        <f>IFERROR(VLOOKUP(entryTable[[#This Row],[SID]],IF(SENSEI.CONFIG!$D$9=1,tableStage,tableStageEN[]),2,TRUE),"")</f>
        <v/>
      </c>
      <c r="F196" s="180"/>
      <c r="G196" s="55"/>
      <c r="H196" s="174"/>
      <c r="I196" s="327" t="str">
        <f>IFERROR(VLOOKUP(entryTable[[#This Row],[RID]],IF(SENSEI.CONFIG!$D$9=1,tableRequest,tableRequestEN[]),2,TRUE),"")</f>
        <v/>
      </c>
      <c r="J196" s="181"/>
      <c r="K196" s="181"/>
      <c r="L196" s="181"/>
      <c r="M196" s="182"/>
      <c r="N196" s="17">
        <f>IF(entryTable[[#This Row],[ID]]&lt;&gt;"",1,0)</f>
        <v>0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>
      <c r="A197" s="17"/>
      <c r="B197" s="16">
        <f>entryTable[[#This Row],[SID]]</f>
        <v>0</v>
      </c>
      <c r="C197" s="17"/>
      <c r="D197" s="180"/>
      <c r="E197" s="327" t="str">
        <f>IFERROR(VLOOKUP(entryTable[[#This Row],[SID]],IF(SENSEI.CONFIG!$D$9=1,tableStage,tableStageEN[]),2,TRUE),"")</f>
        <v/>
      </c>
      <c r="F197" s="180"/>
      <c r="G197" s="55"/>
      <c r="H197" s="174"/>
      <c r="I197" s="327" t="str">
        <f>IFERROR(VLOOKUP(entryTable[[#This Row],[RID]],IF(SENSEI.CONFIG!$D$9=1,tableRequest,tableRequestEN[]),2,TRUE),"")</f>
        <v/>
      </c>
      <c r="J197" s="181"/>
      <c r="K197" s="181"/>
      <c r="L197" s="181"/>
      <c r="M197" s="182"/>
      <c r="N197" s="17">
        <f>IF(entryTable[[#This Row],[ID]]&lt;&gt;"",1,0)</f>
        <v>0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1:36">
      <c r="A198" s="17"/>
      <c r="B198" s="16">
        <f>entryTable[[#This Row],[SID]]</f>
        <v>0</v>
      </c>
      <c r="C198" s="17"/>
      <c r="D198" s="180"/>
      <c r="E198" s="327" t="str">
        <f>IFERROR(VLOOKUP(entryTable[[#This Row],[SID]],IF(SENSEI.CONFIG!$D$9=1,tableStage,tableStageEN[]),2,TRUE),"")</f>
        <v/>
      </c>
      <c r="F198" s="180"/>
      <c r="G198" s="55"/>
      <c r="H198" s="174"/>
      <c r="I198" s="327" t="str">
        <f>IFERROR(VLOOKUP(entryTable[[#This Row],[RID]],IF(SENSEI.CONFIG!$D$9=1,tableRequest,tableRequestEN[]),2,TRUE),"")</f>
        <v/>
      </c>
      <c r="J198" s="181"/>
      <c r="K198" s="181"/>
      <c r="L198" s="181"/>
      <c r="M198" s="182"/>
      <c r="N198" s="17">
        <f>IF(entryTable[[#This Row],[ID]]&lt;&gt;"",1,0)</f>
        <v>0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1:36">
      <c r="A199" s="17"/>
      <c r="B199" s="16">
        <f>entryTable[[#This Row],[SID]]</f>
        <v>0</v>
      </c>
      <c r="C199" s="17"/>
      <c r="D199" s="180"/>
      <c r="E199" s="327" t="str">
        <f>IFERROR(VLOOKUP(entryTable[[#This Row],[SID]],IF(SENSEI.CONFIG!$D$9=1,tableStage,tableStageEN[]),2,TRUE),"")</f>
        <v/>
      </c>
      <c r="F199" s="180"/>
      <c r="G199" s="55"/>
      <c r="H199" s="174"/>
      <c r="I199" s="327" t="str">
        <f>IFERROR(VLOOKUP(entryTable[[#This Row],[RID]],IF(SENSEI.CONFIG!$D$9=1,tableRequest,tableRequestEN[]),2,TRUE),"")</f>
        <v/>
      </c>
      <c r="J199" s="181"/>
      <c r="K199" s="181"/>
      <c r="L199" s="181"/>
      <c r="M199" s="182"/>
      <c r="N199" s="17">
        <f>IF(entryTable[[#This Row],[ID]]&lt;&gt;"",1,0)</f>
        <v>0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1:36">
      <c r="A200" s="17"/>
      <c r="B200" s="16">
        <f>entryTable[[#This Row],[SID]]</f>
        <v>0</v>
      </c>
      <c r="C200" s="17"/>
      <c r="D200" s="180"/>
      <c r="E200" s="327" t="str">
        <f>IFERROR(VLOOKUP(entryTable[[#This Row],[SID]],IF(SENSEI.CONFIG!$D$9=1,tableStage,tableStageEN[]),2,TRUE),"")</f>
        <v/>
      </c>
      <c r="F200" s="180"/>
      <c r="G200" s="55"/>
      <c r="H200" s="174"/>
      <c r="I200" s="327" t="str">
        <f>IFERROR(VLOOKUP(entryTable[[#This Row],[RID]],IF(SENSEI.CONFIG!$D$9=1,tableRequest,tableRequestEN[]),2,TRUE),"")</f>
        <v/>
      </c>
      <c r="J200" s="181"/>
      <c r="K200" s="181"/>
      <c r="L200" s="181"/>
      <c r="M200" s="182"/>
      <c r="N200" s="17">
        <f>IF(entryTable[[#This Row],[ID]]&lt;&gt;"",1,0)</f>
        <v>0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1:36">
      <c r="A201" s="17"/>
      <c r="B201" s="16">
        <f>entryTable[[#This Row],[SID]]</f>
        <v>0</v>
      </c>
      <c r="C201" s="17"/>
      <c r="D201" s="180"/>
      <c r="E201" s="327" t="str">
        <f>IFERROR(VLOOKUP(entryTable[[#This Row],[SID]],IF(SENSEI.CONFIG!$D$9=1,tableStage,tableStageEN[]),2,TRUE),"")</f>
        <v/>
      </c>
      <c r="F201" s="180"/>
      <c r="G201" s="55"/>
      <c r="H201" s="174"/>
      <c r="I201" s="327" t="str">
        <f>IFERROR(VLOOKUP(entryTable[[#This Row],[RID]],IF(SENSEI.CONFIG!$D$9=1,tableRequest,tableRequestEN[]),2,TRUE),"")</f>
        <v/>
      </c>
      <c r="J201" s="181"/>
      <c r="K201" s="181"/>
      <c r="L201" s="181"/>
      <c r="M201" s="182"/>
      <c r="N201" s="17">
        <f>IF(entryTable[[#This Row],[ID]]&lt;&gt;"",1,0)</f>
        <v>0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1:36">
      <c r="A202" s="17"/>
      <c r="B202" s="16">
        <f>entryTable[[#This Row],[SID]]</f>
        <v>0</v>
      </c>
      <c r="C202" s="17"/>
      <c r="D202" s="180"/>
      <c r="E202" s="327" t="str">
        <f>IFERROR(VLOOKUP(entryTable[[#This Row],[SID]],IF(SENSEI.CONFIG!$D$9=1,tableStage,tableStageEN[]),2,TRUE),"")</f>
        <v/>
      </c>
      <c r="F202" s="180"/>
      <c r="G202" s="55"/>
      <c r="H202" s="174"/>
      <c r="I202" s="327" t="str">
        <f>IFERROR(VLOOKUP(entryTable[[#This Row],[RID]],IF(SENSEI.CONFIG!$D$9=1,tableRequest,tableRequestEN[]),2,TRUE),"")</f>
        <v/>
      </c>
      <c r="J202" s="181"/>
      <c r="K202" s="181"/>
      <c r="L202" s="181"/>
      <c r="M202" s="182"/>
      <c r="N202" s="17">
        <f>IF(entryTable[[#This Row],[ID]]&lt;&gt;"",1,0)</f>
        <v>0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1:36">
      <c r="A203" s="17"/>
      <c r="B203" s="16">
        <f>entryTable[[#This Row],[SID]]</f>
        <v>0</v>
      </c>
      <c r="C203" s="17"/>
      <c r="D203" s="180"/>
      <c r="E203" s="327" t="str">
        <f>IFERROR(VLOOKUP(entryTable[[#This Row],[SID]],IF(SENSEI.CONFIG!$D$9=1,tableStage,tableStageEN[]),2,TRUE),"")</f>
        <v/>
      </c>
      <c r="F203" s="180"/>
      <c r="G203" s="55"/>
      <c r="H203" s="174"/>
      <c r="I203" s="327" t="str">
        <f>IFERROR(VLOOKUP(entryTable[[#This Row],[RID]],IF(SENSEI.CONFIG!$D$9=1,tableRequest,tableRequestEN[]),2,TRUE),"")</f>
        <v/>
      </c>
      <c r="J203" s="181"/>
      <c r="K203" s="181"/>
      <c r="L203" s="181"/>
      <c r="M203" s="182"/>
      <c r="N203" s="17">
        <f>IF(entryTable[[#This Row],[ID]]&lt;&gt;"",1,0)</f>
        <v>0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1:36">
      <c r="A204" s="17"/>
      <c r="B204" s="16">
        <f>entryTable[[#This Row],[SID]]</f>
        <v>0</v>
      </c>
      <c r="C204" s="17"/>
      <c r="D204" s="180"/>
      <c r="E204" s="327" t="str">
        <f>IFERROR(VLOOKUP(entryTable[[#This Row],[SID]],IF(SENSEI.CONFIG!$D$9=1,tableStage,tableStageEN[]),2,TRUE),"")</f>
        <v/>
      </c>
      <c r="F204" s="180"/>
      <c r="G204" s="55"/>
      <c r="H204" s="174"/>
      <c r="I204" s="327" t="str">
        <f>IFERROR(VLOOKUP(entryTable[[#This Row],[RID]],IF(SENSEI.CONFIG!$D$9=1,tableRequest,tableRequestEN[]),2,TRUE),"")</f>
        <v/>
      </c>
      <c r="J204" s="181"/>
      <c r="K204" s="181"/>
      <c r="L204" s="181"/>
      <c r="M204" s="182"/>
      <c r="N204" s="17">
        <f>IF(entryTable[[#This Row],[ID]]&lt;&gt;"",1,0)</f>
        <v>0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1:36">
      <c r="A205" s="17"/>
      <c r="B205" s="16">
        <f>entryTable[[#This Row],[SID]]</f>
        <v>0</v>
      </c>
      <c r="C205" s="17"/>
      <c r="D205" s="180"/>
      <c r="E205" s="327" t="str">
        <f>IFERROR(VLOOKUP(entryTable[[#This Row],[SID]],IF(SENSEI.CONFIG!$D$9=1,tableStage,tableStageEN[]),2,TRUE),"")</f>
        <v/>
      </c>
      <c r="F205" s="180"/>
      <c r="G205" s="55"/>
      <c r="H205" s="174"/>
      <c r="I205" s="327" t="str">
        <f>IFERROR(VLOOKUP(entryTable[[#This Row],[RID]],IF(SENSEI.CONFIG!$D$9=1,tableRequest,tableRequestEN[]),2,TRUE),"")</f>
        <v/>
      </c>
      <c r="J205" s="181"/>
      <c r="K205" s="181"/>
      <c r="L205" s="181"/>
      <c r="M205" s="182"/>
      <c r="N205" s="17">
        <f>IF(entryTable[[#This Row],[ID]]&lt;&gt;"",1,0)</f>
        <v>0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1:36">
      <c r="A206" s="17"/>
      <c r="B206" s="16">
        <f>entryTable[[#This Row],[SID]]</f>
        <v>0</v>
      </c>
      <c r="C206" s="17"/>
      <c r="D206" s="180"/>
      <c r="E206" s="327" t="str">
        <f>IFERROR(VLOOKUP(entryTable[[#This Row],[SID]],IF(SENSEI.CONFIG!$D$9=1,tableStage,tableStageEN[]),2,TRUE),"")</f>
        <v/>
      </c>
      <c r="F206" s="180"/>
      <c r="G206" s="55"/>
      <c r="H206" s="174"/>
      <c r="I206" s="327" t="str">
        <f>IFERROR(VLOOKUP(entryTable[[#This Row],[RID]],IF(SENSEI.CONFIG!$D$9=1,tableRequest,tableRequestEN[]),2,TRUE),"")</f>
        <v/>
      </c>
      <c r="J206" s="181"/>
      <c r="K206" s="181"/>
      <c r="L206" s="181"/>
      <c r="M206" s="182"/>
      <c r="N206" s="17">
        <f>IF(entryTable[[#This Row],[ID]]&lt;&gt;"",1,0)</f>
        <v>0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1:36">
      <c r="A207" s="17"/>
      <c r="B207" s="16">
        <f>entryTable[[#This Row],[SID]]</f>
        <v>0</v>
      </c>
      <c r="C207" s="17"/>
      <c r="D207" s="180"/>
      <c r="E207" s="327" t="str">
        <f>IFERROR(VLOOKUP(entryTable[[#This Row],[SID]],IF(SENSEI.CONFIG!$D$9=1,tableStage,tableStageEN[]),2,TRUE),"")</f>
        <v/>
      </c>
      <c r="F207" s="180"/>
      <c r="G207" s="55"/>
      <c r="H207" s="174"/>
      <c r="I207" s="327" t="str">
        <f>IFERROR(VLOOKUP(entryTable[[#This Row],[RID]],IF(SENSEI.CONFIG!$D$9=1,tableRequest,tableRequestEN[]),2,TRUE),"")</f>
        <v/>
      </c>
      <c r="J207" s="181"/>
      <c r="K207" s="181"/>
      <c r="L207" s="181"/>
      <c r="M207" s="182"/>
      <c r="N207" s="17">
        <f>IF(entryTable[[#This Row],[ID]]&lt;&gt;"",1,0)</f>
        <v>0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1:36">
      <c r="A208" s="17"/>
      <c r="B208" s="16">
        <f>entryTable[[#This Row],[SID]]</f>
        <v>0</v>
      </c>
      <c r="C208" s="17"/>
      <c r="D208" s="180"/>
      <c r="E208" s="327" t="str">
        <f>IFERROR(VLOOKUP(entryTable[[#This Row],[SID]],IF(SENSEI.CONFIG!$D$9=1,tableStage,tableStageEN[]),2,TRUE),"")</f>
        <v/>
      </c>
      <c r="F208" s="180"/>
      <c r="G208" s="55"/>
      <c r="H208" s="174"/>
      <c r="I208" s="327" t="str">
        <f>IFERROR(VLOOKUP(entryTable[[#This Row],[RID]],IF(SENSEI.CONFIG!$D$9=1,tableRequest,tableRequestEN[]),2,TRUE),"")</f>
        <v/>
      </c>
      <c r="J208" s="181"/>
      <c r="K208" s="181"/>
      <c r="L208" s="181"/>
      <c r="M208" s="182"/>
      <c r="N208" s="17">
        <f>IF(entryTable[[#This Row],[ID]]&lt;&gt;"",1,0)</f>
        <v>0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1:36">
      <c r="A209" s="17"/>
      <c r="B209" s="16">
        <f>entryTable[[#This Row],[SID]]</f>
        <v>0</v>
      </c>
      <c r="C209" s="17"/>
      <c r="D209" s="180"/>
      <c r="E209" s="327" t="str">
        <f>IFERROR(VLOOKUP(entryTable[[#This Row],[SID]],IF(SENSEI.CONFIG!$D$9=1,tableStage,tableStageEN[]),2,TRUE),"")</f>
        <v/>
      </c>
      <c r="F209" s="180"/>
      <c r="G209" s="55"/>
      <c r="H209" s="174"/>
      <c r="I209" s="327" t="str">
        <f>IFERROR(VLOOKUP(entryTable[[#This Row],[RID]],IF(SENSEI.CONFIG!$D$9=1,tableRequest,tableRequestEN[]),2,TRUE),"")</f>
        <v/>
      </c>
      <c r="J209" s="181"/>
      <c r="K209" s="181"/>
      <c r="L209" s="181"/>
      <c r="M209" s="182"/>
      <c r="N209" s="17">
        <f>IF(entryTable[[#This Row],[ID]]&lt;&gt;"",1,0)</f>
        <v>0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1:36">
      <c r="A210" s="17"/>
      <c r="B210" s="16">
        <f>entryTable[[#This Row],[SID]]</f>
        <v>0</v>
      </c>
      <c r="C210" s="17"/>
      <c r="D210" s="180"/>
      <c r="E210" s="327" t="str">
        <f>IFERROR(VLOOKUP(entryTable[[#This Row],[SID]],IF(SENSEI.CONFIG!$D$9=1,tableStage,tableStageEN[]),2,TRUE),"")</f>
        <v/>
      </c>
      <c r="F210" s="180"/>
      <c r="G210" s="55"/>
      <c r="H210" s="174"/>
      <c r="I210" s="327" t="str">
        <f>IFERROR(VLOOKUP(entryTable[[#This Row],[RID]],IF(SENSEI.CONFIG!$D$9=1,tableRequest,tableRequestEN[]),2,TRUE),"")</f>
        <v/>
      </c>
      <c r="J210" s="181"/>
      <c r="K210" s="181"/>
      <c r="L210" s="181"/>
      <c r="M210" s="182"/>
      <c r="N210" s="17">
        <f>IF(entryTable[[#This Row],[ID]]&lt;&gt;"",1,0)</f>
        <v>0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1:36">
      <c r="A211" s="17"/>
      <c r="B211" s="16">
        <f>entryTable[[#This Row],[SID]]</f>
        <v>0</v>
      </c>
      <c r="C211" s="17"/>
      <c r="D211" s="180"/>
      <c r="E211" s="327" t="str">
        <f>IFERROR(VLOOKUP(entryTable[[#This Row],[SID]],IF(SENSEI.CONFIG!$D$9=1,tableStage,tableStageEN[]),2,TRUE),"")</f>
        <v/>
      </c>
      <c r="F211" s="180"/>
      <c r="G211" s="55"/>
      <c r="H211" s="174"/>
      <c r="I211" s="327" t="str">
        <f>IFERROR(VLOOKUP(entryTable[[#This Row],[RID]],IF(SENSEI.CONFIG!$D$9=1,tableRequest,tableRequestEN[]),2,TRUE),"")</f>
        <v/>
      </c>
      <c r="J211" s="181"/>
      <c r="K211" s="181"/>
      <c r="L211" s="181"/>
      <c r="M211" s="182"/>
      <c r="N211" s="17">
        <f>IF(entryTable[[#This Row],[ID]]&lt;&gt;"",1,0)</f>
        <v>0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1:36">
      <c r="A212" s="17"/>
      <c r="B212" s="16">
        <f>entryTable[[#This Row],[SID]]</f>
        <v>0</v>
      </c>
      <c r="C212" s="17"/>
      <c r="D212" s="180"/>
      <c r="E212" s="327" t="str">
        <f>IFERROR(VLOOKUP(entryTable[[#This Row],[SID]],IF(SENSEI.CONFIG!$D$9=1,tableStage,tableStageEN[]),2,TRUE),"")</f>
        <v/>
      </c>
      <c r="F212" s="180"/>
      <c r="G212" s="55"/>
      <c r="H212" s="174"/>
      <c r="I212" s="327" t="str">
        <f>IFERROR(VLOOKUP(entryTable[[#This Row],[RID]],IF(SENSEI.CONFIG!$D$9=1,tableRequest,tableRequestEN[]),2,TRUE),"")</f>
        <v/>
      </c>
      <c r="J212" s="181"/>
      <c r="K212" s="181"/>
      <c r="L212" s="181"/>
      <c r="M212" s="182"/>
      <c r="N212" s="17">
        <f>IF(entryTable[[#This Row],[ID]]&lt;&gt;"",1,0)</f>
        <v>0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1:36">
      <c r="A213" s="17"/>
      <c r="B213" s="16">
        <f>entryTable[[#This Row],[SID]]</f>
        <v>0</v>
      </c>
      <c r="C213" s="17"/>
      <c r="D213" s="180"/>
      <c r="E213" s="327" t="str">
        <f>IFERROR(VLOOKUP(entryTable[[#This Row],[SID]],IF(SENSEI.CONFIG!$D$9=1,tableStage,tableStageEN[]),2,TRUE),"")</f>
        <v/>
      </c>
      <c r="F213" s="180"/>
      <c r="G213" s="55"/>
      <c r="H213" s="174"/>
      <c r="I213" s="327" t="str">
        <f>IFERROR(VLOOKUP(entryTable[[#This Row],[RID]],IF(SENSEI.CONFIG!$D$9=1,tableRequest,tableRequestEN[]),2,TRUE),"")</f>
        <v/>
      </c>
      <c r="J213" s="181"/>
      <c r="K213" s="181"/>
      <c r="L213" s="181"/>
      <c r="M213" s="182"/>
      <c r="N213" s="17">
        <f>IF(entryTable[[#This Row],[ID]]&lt;&gt;"",1,0)</f>
        <v>0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1:36">
      <c r="A214" s="17"/>
      <c r="B214" s="16">
        <f>entryTable[[#This Row],[SID]]</f>
        <v>0</v>
      </c>
      <c r="C214" s="17"/>
      <c r="D214" s="180"/>
      <c r="E214" s="327" t="str">
        <f>IFERROR(VLOOKUP(entryTable[[#This Row],[SID]],IF(SENSEI.CONFIG!$D$9=1,tableStage,tableStageEN[]),2,TRUE),"")</f>
        <v/>
      </c>
      <c r="F214" s="180"/>
      <c r="G214" s="55"/>
      <c r="H214" s="174"/>
      <c r="I214" s="327" t="str">
        <f>IFERROR(VLOOKUP(entryTable[[#This Row],[RID]],IF(SENSEI.CONFIG!$D$9=1,tableRequest,tableRequestEN[]),2,TRUE),"")</f>
        <v/>
      </c>
      <c r="J214" s="181"/>
      <c r="K214" s="181"/>
      <c r="L214" s="181"/>
      <c r="M214" s="182"/>
      <c r="N214" s="17">
        <f>IF(entryTable[[#This Row],[ID]]&lt;&gt;"",1,0)</f>
        <v>0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1:36">
      <c r="A215" s="17"/>
      <c r="B215" s="16">
        <f>entryTable[[#This Row],[SID]]</f>
        <v>0</v>
      </c>
      <c r="C215" s="17"/>
      <c r="D215" s="180"/>
      <c r="E215" s="327" t="str">
        <f>IFERROR(VLOOKUP(entryTable[[#This Row],[SID]],IF(SENSEI.CONFIG!$D$9=1,tableStage,tableStageEN[]),2,TRUE),"")</f>
        <v/>
      </c>
      <c r="F215" s="180"/>
      <c r="G215" s="55"/>
      <c r="H215" s="174"/>
      <c r="I215" s="327" t="str">
        <f>IFERROR(VLOOKUP(entryTable[[#This Row],[RID]],IF(SENSEI.CONFIG!$D$9=1,tableRequest,tableRequestEN[]),2,TRUE),"")</f>
        <v/>
      </c>
      <c r="J215" s="181"/>
      <c r="K215" s="181"/>
      <c r="L215" s="181"/>
      <c r="M215" s="182"/>
      <c r="N215" s="17">
        <f>IF(entryTable[[#This Row],[ID]]&lt;&gt;"",1,0)</f>
        <v>0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1:36">
      <c r="A216" s="17"/>
      <c r="B216" s="16">
        <f>entryTable[[#This Row],[SID]]</f>
        <v>0</v>
      </c>
      <c r="C216" s="17"/>
      <c r="D216" s="180"/>
      <c r="E216" s="327" t="str">
        <f>IFERROR(VLOOKUP(entryTable[[#This Row],[SID]],IF(SENSEI.CONFIG!$D$9=1,tableStage,tableStageEN[]),2,TRUE),"")</f>
        <v/>
      </c>
      <c r="F216" s="180"/>
      <c r="G216" s="55"/>
      <c r="H216" s="174"/>
      <c r="I216" s="327" t="str">
        <f>IFERROR(VLOOKUP(entryTable[[#This Row],[RID]],IF(SENSEI.CONFIG!$D$9=1,tableRequest,tableRequestEN[]),2,TRUE),"")</f>
        <v/>
      </c>
      <c r="J216" s="181"/>
      <c r="K216" s="181"/>
      <c r="L216" s="181"/>
      <c r="M216" s="182"/>
      <c r="N216" s="17">
        <f>IF(entryTable[[#This Row],[ID]]&lt;&gt;"",1,0)</f>
        <v>0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1:36">
      <c r="A217" s="17"/>
      <c r="B217" s="16">
        <f>entryTable[[#This Row],[SID]]</f>
        <v>0</v>
      </c>
      <c r="C217" s="17"/>
      <c r="D217" s="180"/>
      <c r="E217" s="327" t="str">
        <f>IFERROR(VLOOKUP(entryTable[[#This Row],[SID]],IF(SENSEI.CONFIG!$D$9=1,tableStage,tableStageEN[]),2,TRUE),"")</f>
        <v/>
      </c>
      <c r="F217" s="180"/>
      <c r="G217" s="55"/>
      <c r="H217" s="174"/>
      <c r="I217" s="327" t="str">
        <f>IFERROR(VLOOKUP(entryTable[[#This Row],[RID]],IF(SENSEI.CONFIG!$D$9=1,tableRequest,tableRequestEN[]),2,TRUE),"")</f>
        <v/>
      </c>
      <c r="J217" s="181"/>
      <c r="K217" s="181"/>
      <c r="L217" s="181"/>
      <c r="M217" s="182"/>
      <c r="N217" s="17">
        <f>IF(entryTable[[#This Row],[ID]]&lt;&gt;"",1,0)</f>
        <v>0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1:36">
      <c r="A218" s="17"/>
      <c r="B218" s="16">
        <f>entryTable[[#This Row],[SID]]</f>
        <v>0</v>
      </c>
      <c r="C218" s="17"/>
      <c r="D218" s="180"/>
      <c r="E218" s="327" t="str">
        <f>IFERROR(VLOOKUP(entryTable[[#This Row],[SID]],IF(SENSEI.CONFIG!$D$9=1,tableStage,tableStageEN[]),2,TRUE),"")</f>
        <v/>
      </c>
      <c r="F218" s="180"/>
      <c r="G218" s="55"/>
      <c r="H218" s="174"/>
      <c r="I218" s="327" t="str">
        <f>IFERROR(VLOOKUP(entryTable[[#This Row],[RID]],IF(SENSEI.CONFIG!$D$9=1,tableRequest,tableRequestEN[]),2,TRUE),"")</f>
        <v/>
      </c>
      <c r="J218" s="181"/>
      <c r="K218" s="181"/>
      <c r="L218" s="181"/>
      <c r="M218" s="182"/>
      <c r="N218" s="17">
        <f>IF(entryTable[[#This Row],[ID]]&lt;&gt;"",1,0)</f>
        <v>0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1:36">
      <c r="A219" s="17"/>
      <c r="B219" s="16">
        <f>entryTable[[#This Row],[SID]]</f>
        <v>0</v>
      </c>
      <c r="C219" s="17"/>
      <c r="D219" s="180"/>
      <c r="E219" s="327" t="str">
        <f>IFERROR(VLOOKUP(entryTable[[#This Row],[SID]],IF(SENSEI.CONFIG!$D$9=1,tableStage,tableStageEN[]),2,TRUE),"")</f>
        <v/>
      </c>
      <c r="F219" s="180"/>
      <c r="G219" s="55"/>
      <c r="H219" s="174"/>
      <c r="I219" s="327" t="str">
        <f>IFERROR(VLOOKUP(entryTable[[#This Row],[RID]],IF(SENSEI.CONFIG!$D$9=1,tableRequest,tableRequestEN[]),2,TRUE),"")</f>
        <v/>
      </c>
      <c r="J219" s="181"/>
      <c r="K219" s="181"/>
      <c r="L219" s="181"/>
      <c r="M219" s="182"/>
      <c r="N219" s="17">
        <f>IF(entryTable[[#This Row],[ID]]&lt;&gt;"",1,0)</f>
        <v>0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1:36">
      <c r="A220" s="17"/>
      <c r="B220" s="16">
        <f>entryTable[[#This Row],[SID]]</f>
        <v>0</v>
      </c>
      <c r="C220" s="17"/>
      <c r="D220" s="180"/>
      <c r="E220" s="327" t="str">
        <f>IFERROR(VLOOKUP(entryTable[[#This Row],[SID]],IF(SENSEI.CONFIG!$D$9=1,tableStage,tableStageEN[]),2,TRUE),"")</f>
        <v/>
      </c>
      <c r="F220" s="180"/>
      <c r="G220" s="55"/>
      <c r="H220" s="174"/>
      <c r="I220" s="327" t="str">
        <f>IFERROR(VLOOKUP(entryTable[[#This Row],[RID]],IF(SENSEI.CONFIG!$D$9=1,tableRequest,tableRequestEN[]),2,TRUE),"")</f>
        <v/>
      </c>
      <c r="J220" s="181"/>
      <c r="K220" s="181"/>
      <c r="L220" s="181"/>
      <c r="M220" s="182"/>
      <c r="N220" s="17">
        <f>IF(entryTable[[#This Row],[ID]]&lt;&gt;"",1,0)</f>
        <v>0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1:36">
      <c r="A221" s="17"/>
      <c r="B221" s="16">
        <f>entryTable[[#This Row],[SID]]</f>
        <v>0</v>
      </c>
      <c r="C221" s="17"/>
      <c r="D221" s="180"/>
      <c r="E221" s="327" t="str">
        <f>IFERROR(VLOOKUP(entryTable[[#This Row],[SID]],IF(SENSEI.CONFIG!$D$9=1,tableStage,tableStageEN[]),2,TRUE),"")</f>
        <v/>
      </c>
      <c r="F221" s="180"/>
      <c r="G221" s="55"/>
      <c r="H221" s="174"/>
      <c r="I221" s="327" t="str">
        <f>IFERROR(VLOOKUP(entryTable[[#This Row],[RID]],IF(SENSEI.CONFIG!$D$9=1,tableRequest,tableRequestEN[]),2,TRUE),"")</f>
        <v/>
      </c>
      <c r="J221" s="181"/>
      <c r="K221" s="181"/>
      <c r="L221" s="181"/>
      <c r="M221" s="182"/>
      <c r="N221" s="17">
        <f>IF(entryTable[[#This Row],[ID]]&lt;&gt;"",1,0)</f>
        <v>0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1:36">
      <c r="A222" s="17"/>
      <c r="B222" s="16">
        <f>entryTable[[#This Row],[SID]]</f>
        <v>0</v>
      </c>
      <c r="C222" s="17"/>
      <c r="D222" s="180"/>
      <c r="E222" s="327" t="str">
        <f>IFERROR(VLOOKUP(entryTable[[#This Row],[SID]],IF(SENSEI.CONFIG!$D$9=1,tableStage,tableStageEN[]),2,TRUE),"")</f>
        <v/>
      </c>
      <c r="F222" s="180"/>
      <c r="G222" s="55"/>
      <c r="H222" s="174"/>
      <c r="I222" s="327" t="str">
        <f>IFERROR(VLOOKUP(entryTable[[#This Row],[RID]],IF(SENSEI.CONFIG!$D$9=1,tableRequest,tableRequestEN[]),2,TRUE),"")</f>
        <v/>
      </c>
      <c r="J222" s="181"/>
      <c r="K222" s="181"/>
      <c r="L222" s="181"/>
      <c r="M222" s="182"/>
      <c r="N222" s="17">
        <f>IF(entryTable[[#This Row],[ID]]&lt;&gt;"",1,0)</f>
        <v>0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1:36">
      <c r="A223" s="17"/>
      <c r="B223" s="16">
        <f>entryTable[[#This Row],[SID]]</f>
        <v>0</v>
      </c>
      <c r="C223" s="17"/>
      <c r="D223" s="180"/>
      <c r="E223" s="327" t="str">
        <f>IFERROR(VLOOKUP(entryTable[[#This Row],[SID]],IF(SENSEI.CONFIG!$D$9=1,tableStage,tableStageEN[]),2,TRUE),"")</f>
        <v/>
      </c>
      <c r="F223" s="180"/>
      <c r="G223" s="55"/>
      <c r="H223" s="174"/>
      <c r="I223" s="327" t="str">
        <f>IFERROR(VLOOKUP(entryTable[[#This Row],[RID]],IF(SENSEI.CONFIG!$D$9=1,tableRequest,tableRequestEN[]),2,TRUE),"")</f>
        <v/>
      </c>
      <c r="J223" s="181"/>
      <c r="K223" s="181"/>
      <c r="L223" s="181"/>
      <c r="M223" s="182"/>
      <c r="N223" s="17">
        <f>IF(entryTable[[#This Row],[ID]]&lt;&gt;"",1,0)</f>
        <v>0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1:36">
      <c r="A224" s="17"/>
      <c r="B224" s="16">
        <f>entryTable[[#This Row],[SID]]</f>
        <v>0</v>
      </c>
      <c r="C224" s="17"/>
      <c r="D224" s="180"/>
      <c r="E224" s="327" t="str">
        <f>IFERROR(VLOOKUP(entryTable[[#This Row],[SID]],IF(SENSEI.CONFIG!$D$9=1,tableStage,tableStageEN[]),2,TRUE),"")</f>
        <v/>
      </c>
      <c r="F224" s="180"/>
      <c r="G224" s="55"/>
      <c r="H224" s="174"/>
      <c r="I224" s="327" t="str">
        <f>IFERROR(VLOOKUP(entryTable[[#This Row],[RID]],IF(SENSEI.CONFIG!$D$9=1,tableRequest,tableRequestEN[]),2,TRUE),"")</f>
        <v/>
      </c>
      <c r="J224" s="181"/>
      <c r="K224" s="181"/>
      <c r="L224" s="181"/>
      <c r="M224" s="182"/>
      <c r="N224" s="17">
        <f>IF(entryTable[[#This Row],[ID]]&lt;&gt;"",1,0)</f>
        <v>0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1:36">
      <c r="A225" s="17"/>
      <c r="B225" s="16">
        <f>entryTable[[#This Row],[SID]]</f>
        <v>0</v>
      </c>
      <c r="C225" s="17"/>
      <c r="D225" s="180"/>
      <c r="E225" s="327" t="str">
        <f>IFERROR(VLOOKUP(entryTable[[#This Row],[SID]],IF(SENSEI.CONFIG!$D$9=1,tableStage,tableStageEN[]),2,TRUE),"")</f>
        <v/>
      </c>
      <c r="F225" s="180"/>
      <c r="G225" s="55"/>
      <c r="H225" s="174"/>
      <c r="I225" s="327" t="str">
        <f>IFERROR(VLOOKUP(entryTable[[#This Row],[RID]],IF(SENSEI.CONFIG!$D$9=1,tableRequest,tableRequestEN[]),2,TRUE),"")</f>
        <v/>
      </c>
      <c r="J225" s="181"/>
      <c r="K225" s="181"/>
      <c r="L225" s="181"/>
      <c r="M225" s="182"/>
      <c r="N225" s="17">
        <f>IF(entryTable[[#This Row],[ID]]&lt;&gt;"",1,0)</f>
        <v>0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1:36">
      <c r="A226" s="17"/>
      <c r="B226" s="16">
        <f>entryTable[[#This Row],[SID]]</f>
        <v>0</v>
      </c>
      <c r="C226" s="17"/>
      <c r="D226" s="180"/>
      <c r="E226" s="327" t="str">
        <f>IFERROR(VLOOKUP(entryTable[[#This Row],[SID]],IF(SENSEI.CONFIG!$D$9=1,tableStage,tableStageEN[]),2,TRUE),"")</f>
        <v/>
      </c>
      <c r="F226" s="180"/>
      <c r="G226" s="55"/>
      <c r="H226" s="174"/>
      <c r="I226" s="327" t="str">
        <f>IFERROR(VLOOKUP(entryTable[[#This Row],[RID]],IF(SENSEI.CONFIG!$D$9=1,tableRequest,tableRequestEN[]),2,TRUE),"")</f>
        <v/>
      </c>
      <c r="J226" s="181"/>
      <c r="K226" s="181"/>
      <c r="L226" s="181"/>
      <c r="M226" s="182"/>
      <c r="N226" s="17">
        <f>IF(entryTable[[#This Row],[ID]]&lt;&gt;"",1,0)</f>
        <v>0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1:36">
      <c r="A227" s="17"/>
      <c r="B227" s="16">
        <f>entryTable[[#This Row],[SID]]</f>
        <v>0</v>
      </c>
      <c r="C227" s="17"/>
      <c r="D227" s="180"/>
      <c r="E227" s="327" t="str">
        <f>IFERROR(VLOOKUP(entryTable[[#This Row],[SID]],IF(SENSEI.CONFIG!$D$9=1,tableStage,tableStageEN[]),2,TRUE),"")</f>
        <v/>
      </c>
      <c r="F227" s="180"/>
      <c r="G227" s="55"/>
      <c r="H227" s="174"/>
      <c r="I227" s="327" t="str">
        <f>IFERROR(VLOOKUP(entryTable[[#This Row],[RID]],IF(SENSEI.CONFIG!$D$9=1,tableRequest,tableRequestEN[]),2,TRUE),"")</f>
        <v/>
      </c>
      <c r="J227" s="181"/>
      <c r="K227" s="181"/>
      <c r="L227" s="181"/>
      <c r="M227" s="182"/>
      <c r="N227" s="17">
        <f>IF(entryTable[[#This Row],[ID]]&lt;&gt;"",1,0)</f>
        <v>0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1:36">
      <c r="A228" s="17"/>
      <c r="B228" s="16">
        <f>entryTable[[#This Row],[SID]]</f>
        <v>0</v>
      </c>
      <c r="C228" s="17"/>
      <c r="D228" s="180"/>
      <c r="E228" s="327" t="str">
        <f>IFERROR(VLOOKUP(entryTable[[#This Row],[SID]],IF(SENSEI.CONFIG!$D$9=1,tableStage,tableStageEN[]),2,TRUE),"")</f>
        <v/>
      </c>
      <c r="F228" s="180"/>
      <c r="G228" s="55"/>
      <c r="H228" s="174"/>
      <c r="I228" s="327" t="str">
        <f>IFERROR(VLOOKUP(entryTable[[#This Row],[RID]],IF(SENSEI.CONFIG!$D$9=1,tableRequest,tableRequestEN[]),2,TRUE),"")</f>
        <v/>
      </c>
      <c r="J228" s="181"/>
      <c r="K228" s="181"/>
      <c r="L228" s="181"/>
      <c r="M228" s="182"/>
      <c r="N228" s="17">
        <f>IF(entryTable[[#This Row],[ID]]&lt;&gt;"",1,0)</f>
        <v>0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1:36">
      <c r="A229" s="17"/>
      <c r="B229" s="16">
        <f>entryTable[[#This Row],[SID]]</f>
        <v>0</v>
      </c>
      <c r="C229" s="17"/>
      <c r="D229" s="180"/>
      <c r="E229" s="327" t="str">
        <f>IFERROR(VLOOKUP(entryTable[[#This Row],[SID]],IF(SENSEI.CONFIG!$D$9=1,tableStage,tableStageEN[]),2,TRUE),"")</f>
        <v/>
      </c>
      <c r="F229" s="180"/>
      <c r="G229" s="55"/>
      <c r="H229" s="174"/>
      <c r="I229" s="327" t="str">
        <f>IFERROR(VLOOKUP(entryTable[[#This Row],[RID]],IF(SENSEI.CONFIG!$D$9=1,tableRequest,tableRequestEN[]),2,TRUE),"")</f>
        <v/>
      </c>
      <c r="J229" s="181"/>
      <c r="K229" s="181"/>
      <c r="L229" s="181"/>
      <c r="M229" s="182"/>
      <c r="N229" s="17">
        <f>IF(entryTable[[#This Row],[ID]]&lt;&gt;"",1,0)</f>
        <v>0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1:36">
      <c r="A230" s="17"/>
      <c r="B230" s="16">
        <f>entryTable[[#This Row],[SID]]</f>
        <v>0</v>
      </c>
      <c r="C230" s="17"/>
      <c r="D230" s="180"/>
      <c r="E230" s="327" t="str">
        <f>IFERROR(VLOOKUP(entryTable[[#This Row],[SID]],IF(SENSEI.CONFIG!$D$9=1,tableStage,tableStageEN[]),2,TRUE),"")</f>
        <v/>
      </c>
      <c r="F230" s="180"/>
      <c r="G230" s="55"/>
      <c r="H230" s="174"/>
      <c r="I230" s="327" t="str">
        <f>IFERROR(VLOOKUP(entryTable[[#This Row],[RID]],IF(SENSEI.CONFIG!$D$9=1,tableRequest,tableRequestEN[]),2,TRUE),"")</f>
        <v/>
      </c>
      <c r="J230" s="181"/>
      <c r="K230" s="181"/>
      <c r="L230" s="181"/>
      <c r="M230" s="182"/>
      <c r="N230" s="17">
        <f>IF(entryTable[[#This Row],[ID]]&lt;&gt;"",1,0)</f>
        <v>0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>
      <c r="A231" s="17"/>
      <c r="B231" s="16">
        <f>entryTable[[#This Row],[SID]]</f>
        <v>0</v>
      </c>
      <c r="C231" s="17"/>
      <c r="D231" s="180"/>
      <c r="E231" s="327" t="str">
        <f>IFERROR(VLOOKUP(entryTable[[#This Row],[SID]],IF(SENSEI.CONFIG!$D$9=1,tableStage,tableStageEN[]),2,TRUE),"")</f>
        <v/>
      </c>
      <c r="F231" s="180"/>
      <c r="G231" s="55"/>
      <c r="H231" s="174"/>
      <c r="I231" s="327" t="str">
        <f>IFERROR(VLOOKUP(entryTable[[#This Row],[RID]],IF(SENSEI.CONFIG!$D$9=1,tableRequest,tableRequestEN[]),2,TRUE),"")</f>
        <v/>
      </c>
      <c r="J231" s="181"/>
      <c r="K231" s="181"/>
      <c r="L231" s="181"/>
      <c r="M231" s="182"/>
      <c r="N231" s="17">
        <f>IF(entryTable[[#This Row],[ID]]&lt;&gt;"",1,0)</f>
        <v>0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>
      <c r="A232" s="17"/>
      <c r="B232" s="16">
        <f>entryTable[[#This Row],[SID]]</f>
        <v>0</v>
      </c>
      <c r="C232" s="17"/>
      <c r="D232" s="180"/>
      <c r="E232" s="327" t="str">
        <f>IFERROR(VLOOKUP(entryTable[[#This Row],[SID]],IF(SENSEI.CONFIG!$D$9=1,tableStage,tableStageEN[]),2,TRUE),"")</f>
        <v/>
      </c>
      <c r="F232" s="180"/>
      <c r="G232" s="55"/>
      <c r="H232" s="174"/>
      <c r="I232" s="327" t="str">
        <f>IFERROR(VLOOKUP(entryTable[[#This Row],[RID]],IF(SENSEI.CONFIG!$D$9=1,tableRequest,tableRequestEN[]),2,TRUE),"")</f>
        <v/>
      </c>
      <c r="J232" s="181"/>
      <c r="K232" s="181"/>
      <c r="L232" s="181"/>
      <c r="M232" s="182"/>
      <c r="N232" s="17">
        <f>IF(entryTable[[#This Row],[ID]]&lt;&gt;"",1,0)</f>
        <v>0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>
      <c r="A233" s="17"/>
      <c r="B233" s="16">
        <f>entryTable[[#This Row],[SID]]</f>
        <v>0</v>
      </c>
      <c r="C233" s="17"/>
      <c r="D233" s="180"/>
      <c r="E233" s="327" t="str">
        <f>IFERROR(VLOOKUP(entryTable[[#This Row],[SID]],IF(SENSEI.CONFIG!$D$9=1,tableStage,tableStageEN[]),2,TRUE),"")</f>
        <v/>
      </c>
      <c r="F233" s="180"/>
      <c r="G233" s="55"/>
      <c r="H233" s="174"/>
      <c r="I233" s="327" t="str">
        <f>IFERROR(VLOOKUP(entryTable[[#This Row],[RID]],IF(SENSEI.CONFIG!$D$9=1,tableRequest,tableRequestEN[]),2,TRUE),"")</f>
        <v/>
      </c>
      <c r="J233" s="181"/>
      <c r="K233" s="181"/>
      <c r="L233" s="181"/>
      <c r="M233" s="182"/>
      <c r="N233" s="17">
        <f>IF(entryTable[[#This Row],[ID]]&lt;&gt;"",1,0)</f>
        <v>0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>
      <c r="A234" s="17"/>
      <c r="B234" s="16">
        <f>entryTable[[#This Row],[SID]]</f>
        <v>0</v>
      </c>
      <c r="C234" s="17"/>
      <c r="D234" s="180"/>
      <c r="E234" s="327" t="str">
        <f>IFERROR(VLOOKUP(entryTable[[#This Row],[SID]],IF(SENSEI.CONFIG!$D$9=1,tableStage,tableStageEN[]),2,TRUE),"")</f>
        <v/>
      </c>
      <c r="F234" s="180"/>
      <c r="G234" s="55"/>
      <c r="H234" s="174"/>
      <c r="I234" s="327" t="str">
        <f>IFERROR(VLOOKUP(entryTable[[#This Row],[RID]],IF(SENSEI.CONFIG!$D$9=1,tableRequest,tableRequestEN[]),2,TRUE),"")</f>
        <v/>
      </c>
      <c r="J234" s="181"/>
      <c r="K234" s="181"/>
      <c r="L234" s="181"/>
      <c r="M234" s="182"/>
      <c r="N234" s="17">
        <f>IF(entryTable[[#This Row],[ID]]&lt;&gt;"",1,0)</f>
        <v>0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>
      <c r="A235" s="17"/>
      <c r="B235" s="16">
        <f>entryTable[[#This Row],[SID]]</f>
        <v>0</v>
      </c>
      <c r="C235" s="17"/>
      <c r="D235" s="180"/>
      <c r="E235" s="327" t="str">
        <f>IFERROR(VLOOKUP(entryTable[[#This Row],[SID]],IF(SENSEI.CONFIG!$D$9=1,tableStage,tableStageEN[]),2,TRUE),"")</f>
        <v/>
      </c>
      <c r="F235" s="180"/>
      <c r="G235" s="55"/>
      <c r="H235" s="174"/>
      <c r="I235" s="327" t="str">
        <f>IFERROR(VLOOKUP(entryTable[[#This Row],[RID]],IF(SENSEI.CONFIG!$D$9=1,tableRequest,tableRequestEN[]),2,TRUE),"")</f>
        <v/>
      </c>
      <c r="J235" s="181"/>
      <c r="K235" s="181"/>
      <c r="L235" s="181"/>
      <c r="M235" s="182"/>
      <c r="N235" s="17">
        <f>IF(entryTable[[#This Row],[ID]]&lt;&gt;"",1,0)</f>
        <v>0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>
      <c r="A236" s="17"/>
      <c r="B236" s="16">
        <f>entryTable[[#This Row],[SID]]</f>
        <v>0</v>
      </c>
      <c r="C236" s="17"/>
      <c r="D236" s="180"/>
      <c r="E236" s="327" t="str">
        <f>IFERROR(VLOOKUP(entryTable[[#This Row],[SID]],IF(SENSEI.CONFIG!$D$9=1,tableStage,tableStageEN[]),2,TRUE),"")</f>
        <v/>
      </c>
      <c r="F236" s="180"/>
      <c r="G236" s="55"/>
      <c r="H236" s="174"/>
      <c r="I236" s="327" t="str">
        <f>IFERROR(VLOOKUP(entryTable[[#This Row],[RID]],IF(SENSEI.CONFIG!$D$9=1,tableRequest,tableRequestEN[]),2,TRUE),"")</f>
        <v/>
      </c>
      <c r="J236" s="181"/>
      <c r="K236" s="181"/>
      <c r="L236" s="181"/>
      <c r="M236" s="182"/>
      <c r="N236" s="17">
        <f>IF(entryTable[[#This Row],[ID]]&lt;&gt;"",1,0)</f>
        <v>0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>
      <c r="A237" s="17"/>
      <c r="B237" s="16">
        <f>entryTable[[#This Row],[SID]]</f>
        <v>0</v>
      </c>
      <c r="C237" s="17"/>
      <c r="D237" s="180"/>
      <c r="E237" s="327" t="str">
        <f>IFERROR(VLOOKUP(entryTable[[#This Row],[SID]],IF(SENSEI.CONFIG!$D$9=1,tableStage,tableStageEN[]),2,TRUE),"")</f>
        <v/>
      </c>
      <c r="F237" s="180"/>
      <c r="G237" s="55"/>
      <c r="H237" s="174"/>
      <c r="I237" s="327" t="str">
        <f>IFERROR(VLOOKUP(entryTable[[#This Row],[RID]],IF(SENSEI.CONFIG!$D$9=1,tableRequest,tableRequestEN[]),2,TRUE),"")</f>
        <v/>
      </c>
      <c r="J237" s="181"/>
      <c r="K237" s="181"/>
      <c r="L237" s="181"/>
      <c r="M237" s="182"/>
      <c r="N237" s="17">
        <f>IF(entryTable[[#This Row],[ID]]&lt;&gt;"",1,0)</f>
        <v>0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>
      <c r="A238" s="17"/>
      <c r="B238" s="16">
        <f>entryTable[[#This Row],[SID]]</f>
        <v>0</v>
      </c>
      <c r="C238" s="17"/>
      <c r="D238" s="180"/>
      <c r="E238" s="327" t="str">
        <f>IFERROR(VLOOKUP(entryTable[[#This Row],[SID]],IF(SENSEI.CONFIG!$D$9=1,tableStage,tableStageEN[]),2,TRUE),"")</f>
        <v/>
      </c>
      <c r="F238" s="180"/>
      <c r="G238" s="55"/>
      <c r="H238" s="174"/>
      <c r="I238" s="327" t="str">
        <f>IFERROR(VLOOKUP(entryTable[[#This Row],[RID]],IF(SENSEI.CONFIG!$D$9=1,tableRequest,tableRequestEN[]),2,TRUE),"")</f>
        <v/>
      </c>
      <c r="J238" s="181"/>
      <c r="K238" s="181"/>
      <c r="L238" s="181"/>
      <c r="M238" s="182"/>
      <c r="N238" s="17">
        <f>IF(entryTable[[#This Row],[ID]]&lt;&gt;"",1,0)</f>
        <v>0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>
      <c r="A239" s="17"/>
      <c r="B239" s="16">
        <f>entryTable[[#This Row],[SID]]</f>
        <v>0</v>
      </c>
      <c r="C239" s="17"/>
      <c r="D239" s="180"/>
      <c r="E239" s="327" t="str">
        <f>IFERROR(VLOOKUP(entryTable[[#This Row],[SID]],IF(SENSEI.CONFIG!$D$9=1,tableStage,tableStageEN[]),2,TRUE),"")</f>
        <v/>
      </c>
      <c r="F239" s="180"/>
      <c r="G239" s="55"/>
      <c r="H239" s="174"/>
      <c r="I239" s="327" t="str">
        <f>IFERROR(VLOOKUP(entryTable[[#This Row],[RID]],IF(SENSEI.CONFIG!$D$9=1,tableRequest,tableRequestEN[]),2,TRUE),"")</f>
        <v/>
      </c>
      <c r="J239" s="181"/>
      <c r="K239" s="181"/>
      <c r="L239" s="181"/>
      <c r="M239" s="182"/>
      <c r="N239" s="17">
        <f>IF(entryTable[[#This Row],[ID]]&lt;&gt;"",1,0)</f>
        <v>0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>
      <c r="A240" s="17"/>
      <c r="B240" s="16">
        <f>entryTable[[#This Row],[SID]]</f>
        <v>0</v>
      </c>
      <c r="C240" s="17"/>
      <c r="D240" s="180"/>
      <c r="E240" s="327" t="str">
        <f>IFERROR(VLOOKUP(entryTable[[#This Row],[SID]],IF(SENSEI.CONFIG!$D$9=1,tableStage,tableStageEN[]),2,TRUE),"")</f>
        <v/>
      </c>
      <c r="F240" s="180"/>
      <c r="G240" s="55"/>
      <c r="H240" s="174"/>
      <c r="I240" s="327" t="str">
        <f>IFERROR(VLOOKUP(entryTable[[#This Row],[RID]],IF(SENSEI.CONFIG!$D$9=1,tableRequest,tableRequestEN[]),2,TRUE),"")</f>
        <v/>
      </c>
      <c r="J240" s="181"/>
      <c r="K240" s="181"/>
      <c r="L240" s="181"/>
      <c r="M240" s="182"/>
      <c r="N240" s="17">
        <f>IF(entryTable[[#This Row],[ID]]&lt;&gt;"",1,0)</f>
        <v>0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>
      <c r="A241" s="17"/>
      <c r="B241" s="16">
        <f>entryTable[[#This Row],[SID]]</f>
        <v>0</v>
      </c>
      <c r="C241" s="17"/>
      <c r="D241" s="180"/>
      <c r="E241" s="327" t="str">
        <f>IFERROR(VLOOKUP(entryTable[[#This Row],[SID]],IF(SENSEI.CONFIG!$D$9=1,tableStage,tableStageEN[]),2,TRUE),"")</f>
        <v/>
      </c>
      <c r="F241" s="180"/>
      <c r="G241" s="55"/>
      <c r="H241" s="174"/>
      <c r="I241" s="327" t="str">
        <f>IFERROR(VLOOKUP(entryTable[[#This Row],[RID]],IF(SENSEI.CONFIG!$D$9=1,tableRequest,tableRequestEN[]),2,TRUE),"")</f>
        <v/>
      </c>
      <c r="J241" s="181"/>
      <c r="K241" s="181"/>
      <c r="L241" s="181"/>
      <c r="M241" s="182"/>
      <c r="N241" s="17">
        <f>IF(entryTable[[#This Row],[ID]]&lt;&gt;"",1,0)</f>
        <v>0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>
      <c r="A242" s="17"/>
      <c r="B242" s="16">
        <f>entryTable[[#This Row],[SID]]</f>
        <v>0</v>
      </c>
      <c r="C242" s="17"/>
      <c r="D242" s="180"/>
      <c r="E242" s="327" t="str">
        <f>IFERROR(VLOOKUP(entryTable[[#This Row],[SID]],IF(SENSEI.CONFIG!$D$9=1,tableStage,tableStageEN[]),2,TRUE),"")</f>
        <v/>
      </c>
      <c r="F242" s="180"/>
      <c r="G242" s="55"/>
      <c r="H242" s="174"/>
      <c r="I242" s="327" t="str">
        <f>IFERROR(VLOOKUP(entryTable[[#This Row],[RID]],IF(SENSEI.CONFIG!$D$9=1,tableRequest,tableRequestEN[]),2,TRUE),"")</f>
        <v/>
      </c>
      <c r="J242" s="181"/>
      <c r="K242" s="181"/>
      <c r="L242" s="181"/>
      <c r="M242" s="182"/>
      <c r="N242" s="17">
        <f>IF(entryTable[[#This Row],[ID]]&lt;&gt;"",1,0)</f>
        <v>0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>
      <c r="A243" s="17"/>
      <c r="B243" s="16">
        <f>entryTable[[#This Row],[SID]]</f>
        <v>0</v>
      </c>
      <c r="C243" s="17"/>
      <c r="D243" s="180"/>
      <c r="E243" s="327" t="str">
        <f>IFERROR(VLOOKUP(entryTable[[#This Row],[SID]],IF(SENSEI.CONFIG!$D$9=1,tableStage,tableStageEN[]),2,TRUE),"")</f>
        <v/>
      </c>
      <c r="F243" s="180"/>
      <c r="G243" s="55"/>
      <c r="H243" s="174"/>
      <c r="I243" s="327" t="str">
        <f>IFERROR(VLOOKUP(entryTable[[#This Row],[RID]],IF(SENSEI.CONFIG!$D$9=1,tableRequest,tableRequestEN[]),2,TRUE),"")</f>
        <v/>
      </c>
      <c r="J243" s="181"/>
      <c r="K243" s="181"/>
      <c r="L243" s="181"/>
      <c r="M243" s="182"/>
      <c r="N243" s="17">
        <f>IF(entryTable[[#This Row],[ID]]&lt;&gt;"",1,0)</f>
        <v>0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>
      <c r="A244" s="17"/>
      <c r="B244" s="16">
        <f>entryTable[[#This Row],[SID]]</f>
        <v>0</v>
      </c>
      <c r="C244" s="17"/>
      <c r="D244" s="180"/>
      <c r="E244" s="327" t="str">
        <f>IFERROR(VLOOKUP(entryTable[[#This Row],[SID]],IF(SENSEI.CONFIG!$D$9=1,tableStage,tableStageEN[]),2,TRUE),"")</f>
        <v/>
      </c>
      <c r="F244" s="180"/>
      <c r="G244" s="55"/>
      <c r="H244" s="174"/>
      <c r="I244" s="327" t="str">
        <f>IFERROR(VLOOKUP(entryTable[[#This Row],[RID]],IF(SENSEI.CONFIG!$D$9=1,tableRequest,tableRequestEN[]),2,TRUE),"")</f>
        <v/>
      </c>
      <c r="J244" s="181"/>
      <c r="K244" s="181"/>
      <c r="L244" s="181"/>
      <c r="M244" s="182"/>
      <c r="N244" s="17">
        <f>IF(entryTable[[#This Row],[ID]]&lt;&gt;"",1,0)</f>
        <v>0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>
      <c r="A245" s="17"/>
      <c r="B245" s="16">
        <f>entryTable[[#This Row],[SID]]</f>
        <v>0</v>
      </c>
      <c r="C245" s="17"/>
      <c r="D245" s="180"/>
      <c r="E245" s="327" t="str">
        <f>IFERROR(VLOOKUP(entryTable[[#This Row],[SID]],IF(SENSEI.CONFIG!$D$9=1,tableStage,tableStageEN[]),2,TRUE),"")</f>
        <v/>
      </c>
      <c r="F245" s="180"/>
      <c r="G245" s="55"/>
      <c r="H245" s="174"/>
      <c r="I245" s="327" t="str">
        <f>IFERROR(VLOOKUP(entryTable[[#This Row],[RID]],IF(SENSEI.CONFIG!$D$9=1,tableRequest,tableRequestEN[]),2,TRUE),"")</f>
        <v/>
      </c>
      <c r="J245" s="181"/>
      <c r="K245" s="181"/>
      <c r="L245" s="181"/>
      <c r="M245" s="182"/>
      <c r="N245" s="17">
        <f>IF(entryTable[[#This Row],[ID]]&lt;&gt;"",1,0)</f>
        <v>0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>
      <c r="A246" s="17"/>
      <c r="B246" s="16">
        <f>entryTable[[#This Row],[SID]]</f>
        <v>0</v>
      </c>
      <c r="C246" s="17"/>
      <c r="D246" s="180"/>
      <c r="E246" s="327" t="str">
        <f>IFERROR(VLOOKUP(entryTable[[#This Row],[SID]],IF(SENSEI.CONFIG!$D$9=1,tableStage,tableStageEN[]),2,TRUE),"")</f>
        <v/>
      </c>
      <c r="F246" s="180"/>
      <c r="G246" s="55"/>
      <c r="H246" s="174"/>
      <c r="I246" s="327" t="str">
        <f>IFERROR(VLOOKUP(entryTable[[#This Row],[RID]],IF(SENSEI.CONFIG!$D$9=1,tableRequest,tableRequestEN[]),2,TRUE),"")</f>
        <v/>
      </c>
      <c r="J246" s="181"/>
      <c r="K246" s="181"/>
      <c r="L246" s="181"/>
      <c r="M246" s="182"/>
      <c r="N246" s="17">
        <f>IF(entryTable[[#This Row],[ID]]&lt;&gt;"",1,0)</f>
        <v>0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>
      <c r="A247" s="17"/>
      <c r="B247" s="16">
        <f>entryTable[[#This Row],[SID]]</f>
        <v>0</v>
      </c>
      <c r="C247" s="17"/>
      <c r="D247" s="180"/>
      <c r="E247" s="327" t="str">
        <f>IFERROR(VLOOKUP(entryTable[[#This Row],[SID]],IF(SENSEI.CONFIG!$D$9=1,tableStage,tableStageEN[]),2,TRUE),"")</f>
        <v/>
      </c>
      <c r="F247" s="180"/>
      <c r="G247" s="55"/>
      <c r="H247" s="174"/>
      <c r="I247" s="327" t="str">
        <f>IFERROR(VLOOKUP(entryTable[[#This Row],[RID]],IF(SENSEI.CONFIG!$D$9=1,tableRequest,tableRequestEN[]),2,TRUE),"")</f>
        <v/>
      </c>
      <c r="J247" s="181"/>
      <c r="K247" s="181"/>
      <c r="L247" s="181"/>
      <c r="M247" s="182"/>
      <c r="N247" s="17">
        <f>IF(entryTable[[#This Row],[ID]]&lt;&gt;"",1,0)</f>
        <v>0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>
      <c r="A248" s="17"/>
      <c r="B248" s="16">
        <f>entryTable[[#This Row],[SID]]</f>
        <v>0</v>
      </c>
      <c r="C248" s="17"/>
      <c r="D248" s="180"/>
      <c r="E248" s="327" t="str">
        <f>IFERROR(VLOOKUP(entryTable[[#This Row],[SID]],IF(SENSEI.CONFIG!$D$9=1,tableStage,tableStageEN[]),2,TRUE),"")</f>
        <v/>
      </c>
      <c r="F248" s="180"/>
      <c r="G248" s="55"/>
      <c r="H248" s="174"/>
      <c r="I248" s="327" t="str">
        <f>IFERROR(VLOOKUP(entryTable[[#This Row],[RID]],IF(SENSEI.CONFIG!$D$9=1,tableRequest,tableRequestEN[]),2,TRUE),"")</f>
        <v/>
      </c>
      <c r="J248" s="181"/>
      <c r="K248" s="181"/>
      <c r="L248" s="181"/>
      <c r="M248" s="182"/>
      <c r="N248" s="17">
        <f>IF(entryTable[[#This Row],[ID]]&lt;&gt;"",1,0)</f>
        <v>0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>
      <c r="A249" s="17"/>
      <c r="B249" s="16">
        <f>entryTable[[#This Row],[SID]]</f>
        <v>0</v>
      </c>
      <c r="C249" s="17"/>
      <c r="D249" s="180"/>
      <c r="E249" s="327" t="str">
        <f>IFERROR(VLOOKUP(entryTable[[#This Row],[SID]],IF(SENSEI.CONFIG!$D$9=1,tableStage,tableStageEN[]),2,TRUE),"")</f>
        <v/>
      </c>
      <c r="F249" s="180"/>
      <c r="G249" s="55"/>
      <c r="H249" s="174"/>
      <c r="I249" s="327" t="str">
        <f>IFERROR(VLOOKUP(entryTable[[#This Row],[RID]],IF(SENSEI.CONFIG!$D$9=1,tableRequest,tableRequestEN[]),2,TRUE),"")</f>
        <v/>
      </c>
      <c r="J249" s="181"/>
      <c r="K249" s="181"/>
      <c r="L249" s="181"/>
      <c r="M249" s="182"/>
      <c r="N249" s="17">
        <f>IF(entryTable[[#This Row],[ID]]&lt;&gt;"",1,0)</f>
        <v>0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>
      <c r="A250" s="17"/>
      <c r="B250" s="16">
        <f>entryTable[[#This Row],[SID]]</f>
        <v>0</v>
      </c>
      <c r="C250" s="17"/>
      <c r="D250" s="180"/>
      <c r="E250" s="327" t="str">
        <f>IFERROR(VLOOKUP(entryTable[[#This Row],[SID]],IF(SENSEI.CONFIG!$D$9=1,tableStage,tableStageEN[]),2,TRUE),"")</f>
        <v/>
      </c>
      <c r="F250" s="180"/>
      <c r="G250" s="55"/>
      <c r="H250" s="174"/>
      <c r="I250" s="327" t="str">
        <f>IFERROR(VLOOKUP(entryTable[[#This Row],[RID]],IF(SENSEI.CONFIG!$D$9=1,tableRequest,tableRequestEN[]),2,TRUE),"")</f>
        <v/>
      </c>
      <c r="J250" s="181"/>
      <c r="K250" s="181"/>
      <c r="L250" s="181"/>
      <c r="M250" s="182"/>
      <c r="N250" s="17">
        <f>IF(entryTable[[#This Row],[ID]]&lt;&gt;"",1,0)</f>
        <v>0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>
      <c r="A251" s="17"/>
      <c r="B251" s="16">
        <f>entryTable[[#This Row],[SID]]</f>
        <v>0</v>
      </c>
      <c r="C251" s="17"/>
      <c r="D251" s="180"/>
      <c r="E251" s="327" t="str">
        <f>IFERROR(VLOOKUP(entryTable[[#This Row],[SID]],IF(SENSEI.CONFIG!$D$9=1,tableStage,tableStageEN[]),2,TRUE),"")</f>
        <v/>
      </c>
      <c r="F251" s="180"/>
      <c r="G251" s="55"/>
      <c r="H251" s="174"/>
      <c r="I251" s="327" t="str">
        <f>IFERROR(VLOOKUP(entryTable[[#This Row],[RID]],IF(SENSEI.CONFIG!$D$9=1,tableRequest,tableRequestEN[]),2,TRUE),"")</f>
        <v/>
      </c>
      <c r="J251" s="181"/>
      <c r="K251" s="181"/>
      <c r="L251" s="181"/>
      <c r="M251" s="182"/>
      <c r="N251" s="17">
        <f>IF(entryTable[[#This Row],[ID]]&lt;&gt;"",1,0)</f>
        <v>0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>
      <c r="A252" s="17"/>
      <c r="B252" s="16">
        <f>entryTable[[#This Row],[SID]]</f>
        <v>0</v>
      </c>
      <c r="C252" s="17"/>
      <c r="D252" s="180"/>
      <c r="E252" s="327" t="str">
        <f>IFERROR(VLOOKUP(entryTable[[#This Row],[SID]],IF(SENSEI.CONFIG!$D$9=1,tableStage,tableStageEN[]),2,TRUE),"")</f>
        <v/>
      </c>
      <c r="F252" s="180"/>
      <c r="G252" s="55"/>
      <c r="H252" s="174"/>
      <c r="I252" s="327" t="str">
        <f>IFERROR(VLOOKUP(entryTable[[#This Row],[RID]],IF(SENSEI.CONFIG!$D$9=1,tableRequest,tableRequestEN[]),2,TRUE),"")</f>
        <v/>
      </c>
      <c r="J252" s="181"/>
      <c r="K252" s="181"/>
      <c r="L252" s="181"/>
      <c r="M252" s="182"/>
      <c r="N252" s="17">
        <f>IF(entryTable[[#This Row],[ID]]&lt;&gt;"",1,0)</f>
        <v>0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1:36">
      <c r="A253" s="17"/>
      <c r="B253" s="16">
        <f>entryTable[[#This Row],[SID]]</f>
        <v>0</v>
      </c>
      <c r="C253" s="17"/>
      <c r="D253" s="180"/>
      <c r="E253" s="327" t="str">
        <f>IFERROR(VLOOKUP(entryTable[[#This Row],[SID]],IF(SENSEI.CONFIG!$D$9=1,tableStage,tableStageEN[]),2,TRUE),"")</f>
        <v/>
      </c>
      <c r="F253" s="180"/>
      <c r="G253" s="55"/>
      <c r="H253" s="174"/>
      <c r="I253" s="327" t="str">
        <f>IFERROR(VLOOKUP(entryTable[[#This Row],[RID]],IF(SENSEI.CONFIG!$D$9=1,tableRequest,tableRequestEN[]),2,TRUE),"")</f>
        <v/>
      </c>
      <c r="J253" s="181"/>
      <c r="K253" s="181"/>
      <c r="L253" s="181"/>
      <c r="M253" s="182"/>
      <c r="N253" s="17">
        <f>IF(entryTable[[#This Row],[ID]]&lt;&gt;"",1,0)</f>
        <v>0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>
      <c r="A254" s="17"/>
      <c r="B254" s="16">
        <f>entryTable[[#This Row],[SID]]</f>
        <v>0</v>
      </c>
      <c r="C254" s="17"/>
      <c r="D254" s="180"/>
      <c r="E254" s="327" t="str">
        <f>IFERROR(VLOOKUP(entryTable[[#This Row],[SID]],IF(SENSEI.CONFIG!$D$9=1,tableStage,tableStageEN[]),2,TRUE),"")</f>
        <v/>
      </c>
      <c r="F254" s="180"/>
      <c r="G254" s="55"/>
      <c r="H254" s="174"/>
      <c r="I254" s="327" t="str">
        <f>IFERROR(VLOOKUP(entryTable[[#This Row],[RID]],IF(SENSEI.CONFIG!$D$9=1,tableRequest,tableRequestEN[]),2,TRUE),"")</f>
        <v/>
      </c>
      <c r="J254" s="181"/>
      <c r="K254" s="181"/>
      <c r="L254" s="181"/>
      <c r="M254" s="182"/>
      <c r="N254" s="17">
        <f>IF(entryTable[[#This Row],[ID]]&lt;&gt;"",1,0)</f>
        <v>0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>
      <c r="A255" s="17"/>
      <c r="B255" s="16">
        <f>entryTable[[#This Row],[SID]]</f>
        <v>0</v>
      </c>
      <c r="C255" s="17"/>
      <c r="D255" s="180"/>
      <c r="E255" s="327" t="str">
        <f>IFERROR(VLOOKUP(entryTable[[#This Row],[SID]],IF(SENSEI.CONFIG!$D$9=1,tableStage,tableStageEN[]),2,TRUE),"")</f>
        <v/>
      </c>
      <c r="F255" s="180"/>
      <c r="G255" s="55"/>
      <c r="H255" s="174"/>
      <c r="I255" s="327" t="str">
        <f>IFERROR(VLOOKUP(entryTable[[#This Row],[RID]],IF(SENSEI.CONFIG!$D$9=1,tableRequest,tableRequestEN[]),2,TRUE),"")</f>
        <v/>
      </c>
      <c r="J255" s="181"/>
      <c r="K255" s="181"/>
      <c r="L255" s="181"/>
      <c r="M255" s="182"/>
      <c r="N255" s="17">
        <f>IF(entryTable[[#This Row],[ID]]&lt;&gt;"",1,0)</f>
        <v>0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>
      <c r="A256" s="17"/>
      <c r="B256" s="16">
        <f>entryTable[[#This Row],[SID]]</f>
        <v>0</v>
      </c>
      <c r="C256" s="17"/>
      <c r="D256" s="180"/>
      <c r="E256" s="327" t="str">
        <f>IFERROR(VLOOKUP(entryTable[[#This Row],[SID]],IF(SENSEI.CONFIG!$D$9=1,tableStage,tableStageEN[]),2,TRUE),"")</f>
        <v/>
      </c>
      <c r="F256" s="180"/>
      <c r="G256" s="55"/>
      <c r="H256" s="174"/>
      <c r="I256" s="327" t="str">
        <f>IFERROR(VLOOKUP(entryTable[[#This Row],[RID]],IF(SENSEI.CONFIG!$D$9=1,tableRequest,tableRequestEN[]),2,TRUE),"")</f>
        <v/>
      </c>
      <c r="J256" s="181"/>
      <c r="K256" s="181"/>
      <c r="L256" s="181"/>
      <c r="M256" s="182"/>
      <c r="N256" s="17">
        <f>IF(entryTable[[#This Row],[ID]]&lt;&gt;"",1,0)</f>
        <v>0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>
      <c r="A257" s="17"/>
      <c r="B257" s="16">
        <f>entryTable[[#This Row],[SID]]</f>
        <v>0</v>
      </c>
      <c r="C257" s="17"/>
      <c r="D257" s="180"/>
      <c r="E257" s="327" t="str">
        <f>IFERROR(VLOOKUP(entryTable[[#This Row],[SID]],IF(SENSEI.CONFIG!$D$9=1,tableStage,tableStageEN[]),2,TRUE),"")</f>
        <v/>
      </c>
      <c r="F257" s="180"/>
      <c r="G257" s="55"/>
      <c r="H257" s="174"/>
      <c r="I257" s="327" t="str">
        <f>IFERROR(VLOOKUP(entryTable[[#This Row],[RID]],IF(SENSEI.CONFIG!$D$9=1,tableRequest,tableRequestEN[]),2,TRUE),"")</f>
        <v/>
      </c>
      <c r="J257" s="181"/>
      <c r="K257" s="181"/>
      <c r="L257" s="181"/>
      <c r="M257" s="182"/>
      <c r="N257" s="17">
        <f>IF(entryTable[[#This Row],[ID]]&lt;&gt;"",1,0)</f>
        <v>0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>
      <c r="A258" s="17"/>
      <c r="B258" s="16">
        <f>entryTable[[#This Row],[SID]]</f>
        <v>0</v>
      </c>
      <c r="C258" s="17"/>
      <c r="D258" s="180"/>
      <c r="E258" s="327" t="str">
        <f>IFERROR(VLOOKUP(entryTable[[#This Row],[SID]],IF(SENSEI.CONFIG!$D$9=1,tableStage,tableStageEN[]),2,TRUE),"")</f>
        <v/>
      </c>
      <c r="F258" s="180"/>
      <c r="G258" s="55"/>
      <c r="H258" s="174"/>
      <c r="I258" s="327" t="str">
        <f>IFERROR(VLOOKUP(entryTable[[#This Row],[RID]],IF(SENSEI.CONFIG!$D$9=1,tableRequest,tableRequestEN[]),2,TRUE),"")</f>
        <v/>
      </c>
      <c r="J258" s="181"/>
      <c r="K258" s="181"/>
      <c r="L258" s="181"/>
      <c r="M258" s="182"/>
      <c r="N258" s="17">
        <f>IF(entryTable[[#This Row],[ID]]&lt;&gt;"",1,0)</f>
        <v>0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>
      <c r="A259" s="17"/>
      <c r="B259" s="16">
        <f>entryTable[[#This Row],[SID]]</f>
        <v>0</v>
      </c>
      <c r="C259" s="17"/>
      <c r="D259" s="180"/>
      <c r="E259" s="327" t="str">
        <f>IFERROR(VLOOKUP(entryTable[[#This Row],[SID]],IF(SENSEI.CONFIG!$D$9=1,tableStage,tableStageEN[]),2,TRUE),"")</f>
        <v/>
      </c>
      <c r="F259" s="180"/>
      <c r="G259" s="55"/>
      <c r="H259" s="174"/>
      <c r="I259" s="327" t="str">
        <f>IFERROR(VLOOKUP(entryTable[[#This Row],[RID]],IF(SENSEI.CONFIG!$D$9=1,tableRequest,tableRequestEN[]),2,TRUE),"")</f>
        <v/>
      </c>
      <c r="J259" s="181"/>
      <c r="K259" s="181"/>
      <c r="L259" s="181"/>
      <c r="M259" s="182"/>
      <c r="N259" s="17">
        <f>IF(entryTable[[#This Row],[ID]]&lt;&gt;"",1,0)</f>
        <v>0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1:36">
      <c r="A260" s="17"/>
      <c r="B260" s="16">
        <f>entryTable[[#This Row],[SID]]</f>
        <v>0</v>
      </c>
      <c r="C260" s="17"/>
      <c r="D260" s="180"/>
      <c r="E260" s="327" t="str">
        <f>IFERROR(VLOOKUP(entryTable[[#This Row],[SID]],IF(SENSEI.CONFIG!$D$9=1,tableStage,tableStageEN[]),2,TRUE),"")</f>
        <v/>
      </c>
      <c r="F260" s="180"/>
      <c r="G260" s="55"/>
      <c r="H260" s="174"/>
      <c r="I260" s="327" t="str">
        <f>IFERROR(VLOOKUP(entryTable[[#This Row],[RID]],IF(SENSEI.CONFIG!$D$9=1,tableRequest,tableRequestEN[]),2,TRUE),"")</f>
        <v/>
      </c>
      <c r="J260" s="181"/>
      <c r="K260" s="181"/>
      <c r="L260" s="181"/>
      <c r="M260" s="182"/>
      <c r="N260" s="17">
        <f>IF(entryTable[[#This Row],[ID]]&lt;&gt;"",1,0)</f>
        <v>0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36">
      <c r="A261" s="17"/>
      <c r="B261" s="16">
        <f>entryTable[[#This Row],[SID]]</f>
        <v>0</v>
      </c>
      <c r="C261" s="17"/>
      <c r="D261" s="180"/>
      <c r="E261" s="327" t="str">
        <f>IFERROR(VLOOKUP(entryTable[[#This Row],[SID]],IF(SENSEI.CONFIG!$D$9=1,tableStage,tableStageEN[]),2,TRUE),"")</f>
        <v/>
      </c>
      <c r="F261" s="180"/>
      <c r="G261" s="55"/>
      <c r="H261" s="174"/>
      <c r="I261" s="327" t="str">
        <f>IFERROR(VLOOKUP(entryTable[[#This Row],[RID]],IF(SENSEI.CONFIG!$D$9=1,tableRequest,tableRequestEN[]),2,TRUE),"")</f>
        <v/>
      </c>
      <c r="J261" s="181"/>
      <c r="K261" s="181"/>
      <c r="L261" s="181"/>
      <c r="M261" s="182"/>
      <c r="N261" s="17">
        <f>IF(entryTable[[#This Row],[ID]]&lt;&gt;"",1,0)</f>
        <v>0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1:36">
      <c r="A262" s="17"/>
      <c r="B262" s="16">
        <f>entryTable[[#This Row],[SID]]</f>
        <v>0</v>
      </c>
      <c r="C262" s="17"/>
      <c r="D262" s="180"/>
      <c r="E262" s="327" t="str">
        <f>IFERROR(VLOOKUP(entryTable[[#This Row],[SID]],IF(SENSEI.CONFIG!$D$9=1,tableStage,tableStageEN[]),2,TRUE),"")</f>
        <v/>
      </c>
      <c r="F262" s="180"/>
      <c r="G262" s="55"/>
      <c r="H262" s="174"/>
      <c r="I262" s="327" t="str">
        <f>IFERROR(VLOOKUP(entryTable[[#This Row],[RID]],IF(SENSEI.CONFIG!$D$9=1,tableRequest,tableRequestEN[]),2,TRUE),"")</f>
        <v/>
      </c>
      <c r="J262" s="181"/>
      <c r="K262" s="181"/>
      <c r="L262" s="181"/>
      <c r="M262" s="182"/>
      <c r="N262" s="17">
        <f>IF(entryTable[[#This Row],[ID]]&lt;&gt;"",1,0)</f>
        <v>0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1:36">
      <c r="A263" s="17"/>
      <c r="B263" s="16">
        <f>entryTable[[#This Row],[SID]]</f>
        <v>0</v>
      </c>
      <c r="C263" s="17"/>
      <c r="D263" s="180"/>
      <c r="E263" s="327" t="str">
        <f>IFERROR(VLOOKUP(entryTable[[#This Row],[SID]],IF(SENSEI.CONFIG!$D$9=1,tableStage,tableStageEN[]),2,TRUE),"")</f>
        <v/>
      </c>
      <c r="F263" s="180"/>
      <c r="G263" s="55"/>
      <c r="H263" s="174"/>
      <c r="I263" s="327" t="str">
        <f>IFERROR(VLOOKUP(entryTable[[#This Row],[RID]],IF(SENSEI.CONFIG!$D$9=1,tableRequest,tableRequestEN[]),2,TRUE),"")</f>
        <v/>
      </c>
      <c r="J263" s="181"/>
      <c r="K263" s="181"/>
      <c r="L263" s="181"/>
      <c r="M263" s="182"/>
      <c r="N263" s="17">
        <f>IF(entryTable[[#This Row],[ID]]&lt;&gt;"",1,0)</f>
        <v>0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1:36">
      <c r="A264" s="17"/>
      <c r="B264" s="16">
        <f>entryTable[[#This Row],[SID]]</f>
        <v>0</v>
      </c>
      <c r="C264" s="17"/>
      <c r="D264" s="180"/>
      <c r="E264" s="327" t="str">
        <f>IFERROR(VLOOKUP(entryTable[[#This Row],[SID]],IF(SENSEI.CONFIG!$D$9=1,tableStage,tableStageEN[]),2,TRUE),"")</f>
        <v/>
      </c>
      <c r="F264" s="180"/>
      <c r="G264" s="55"/>
      <c r="H264" s="174"/>
      <c r="I264" s="327" t="str">
        <f>IFERROR(VLOOKUP(entryTable[[#This Row],[RID]],IF(SENSEI.CONFIG!$D$9=1,tableRequest,tableRequestEN[]),2,TRUE),"")</f>
        <v/>
      </c>
      <c r="J264" s="181"/>
      <c r="K264" s="181"/>
      <c r="L264" s="181"/>
      <c r="M264" s="182"/>
      <c r="N264" s="17">
        <f>IF(entryTable[[#This Row],[ID]]&lt;&gt;"",1,0)</f>
        <v>0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1:36">
      <c r="A265" s="17"/>
      <c r="B265" s="16">
        <f>entryTable[[#This Row],[SID]]</f>
        <v>0</v>
      </c>
      <c r="C265" s="17"/>
      <c r="D265" s="180"/>
      <c r="E265" s="327" t="str">
        <f>IFERROR(VLOOKUP(entryTable[[#This Row],[SID]],IF(SENSEI.CONFIG!$D$9=1,tableStage,tableStageEN[]),2,TRUE),"")</f>
        <v/>
      </c>
      <c r="F265" s="180"/>
      <c r="G265" s="55"/>
      <c r="H265" s="174"/>
      <c r="I265" s="327" t="str">
        <f>IFERROR(VLOOKUP(entryTable[[#This Row],[RID]],IF(SENSEI.CONFIG!$D$9=1,tableRequest,tableRequestEN[]),2,TRUE),"")</f>
        <v/>
      </c>
      <c r="J265" s="181"/>
      <c r="K265" s="181"/>
      <c r="L265" s="181"/>
      <c r="M265" s="182"/>
      <c r="N265" s="17">
        <f>IF(entryTable[[#This Row],[ID]]&lt;&gt;"",1,0)</f>
        <v>0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1:36">
      <c r="A266" s="17"/>
      <c r="B266" s="16">
        <f>entryTable[[#This Row],[SID]]</f>
        <v>0</v>
      </c>
      <c r="C266" s="17"/>
      <c r="D266" s="180"/>
      <c r="E266" s="327" t="str">
        <f>IFERROR(VLOOKUP(entryTable[[#This Row],[SID]],IF(SENSEI.CONFIG!$D$9=1,tableStage,tableStageEN[]),2,TRUE),"")</f>
        <v/>
      </c>
      <c r="F266" s="180"/>
      <c r="G266" s="55"/>
      <c r="H266" s="174"/>
      <c r="I266" s="327" t="str">
        <f>IFERROR(VLOOKUP(entryTable[[#This Row],[RID]],IF(SENSEI.CONFIG!$D$9=1,tableRequest,tableRequestEN[]),2,TRUE),"")</f>
        <v/>
      </c>
      <c r="J266" s="181"/>
      <c r="K266" s="181"/>
      <c r="L266" s="181"/>
      <c r="M266" s="182"/>
      <c r="N266" s="17">
        <f>IF(entryTable[[#This Row],[ID]]&lt;&gt;"",1,0)</f>
        <v>0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1:36">
      <c r="A267" s="17"/>
      <c r="B267" s="16">
        <f>entryTable[[#This Row],[SID]]</f>
        <v>0</v>
      </c>
      <c r="C267" s="17"/>
      <c r="D267" s="180"/>
      <c r="E267" s="327" t="str">
        <f>IFERROR(VLOOKUP(entryTable[[#This Row],[SID]],IF(SENSEI.CONFIG!$D$9=1,tableStage,tableStageEN[]),2,TRUE),"")</f>
        <v/>
      </c>
      <c r="F267" s="180"/>
      <c r="G267" s="55"/>
      <c r="H267" s="174"/>
      <c r="I267" s="327" t="str">
        <f>IFERROR(VLOOKUP(entryTable[[#This Row],[RID]],IF(SENSEI.CONFIG!$D$9=1,tableRequest,tableRequestEN[]),2,TRUE),"")</f>
        <v/>
      </c>
      <c r="J267" s="181"/>
      <c r="K267" s="181"/>
      <c r="L267" s="181"/>
      <c r="M267" s="182"/>
      <c r="N267" s="17">
        <f>IF(entryTable[[#This Row],[ID]]&lt;&gt;"",1,0)</f>
        <v>0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1:36">
      <c r="A268" s="17"/>
      <c r="B268" s="16">
        <f>entryTable[[#This Row],[SID]]</f>
        <v>0</v>
      </c>
      <c r="C268" s="17"/>
      <c r="D268" s="180"/>
      <c r="E268" s="327" t="str">
        <f>IFERROR(VLOOKUP(entryTable[[#This Row],[SID]],IF(SENSEI.CONFIG!$D$9=1,tableStage,tableStageEN[]),2,TRUE),"")</f>
        <v/>
      </c>
      <c r="F268" s="180"/>
      <c r="G268" s="55"/>
      <c r="H268" s="174"/>
      <c r="I268" s="327" t="str">
        <f>IFERROR(VLOOKUP(entryTable[[#This Row],[RID]],IF(SENSEI.CONFIG!$D$9=1,tableRequest,tableRequestEN[]),2,TRUE),"")</f>
        <v/>
      </c>
      <c r="J268" s="181"/>
      <c r="K268" s="181"/>
      <c r="L268" s="181"/>
      <c r="M268" s="182"/>
      <c r="N268" s="17">
        <f>IF(entryTable[[#This Row],[ID]]&lt;&gt;"",1,0)</f>
        <v>0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1:36">
      <c r="A269" s="17"/>
      <c r="B269" s="16">
        <f>entryTable[[#This Row],[SID]]</f>
        <v>0</v>
      </c>
      <c r="C269" s="17"/>
      <c r="D269" s="180"/>
      <c r="E269" s="327" t="str">
        <f>IFERROR(VLOOKUP(entryTable[[#This Row],[SID]],IF(SENSEI.CONFIG!$D$9=1,tableStage,tableStageEN[]),2,TRUE),"")</f>
        <v/>
      </c>
      <c r="F269" s="180"/>
      <c r="G269" s="55"/>
      <c r="H269" s="174"/>
      <c r="I269" s="327" t="str">
        <f>IFERROR(VLOOKUP(entryTable[[#This Row],[RID]],IF(SENSEI.CONFIG!$D$9=1,tableRequest,tableRequestEN[]),2,TRUE),"")</f>
        <v/>
      </c>
      <c r="J269" s="181"/>
      <c r="K269" s="181"/>
      <c r="L269" s="181"/>
      <c r="M269" s="182"/>
      <c r="N269" s="17">
        <f>IF(entryTable[[#This Row],[ID]]&lt;&gt;"",1,0)</f>
        <v>0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1:36">
      <c r="A270" s="17"/>
      <c r="B270" s="16">
        <f>entryTable[[#This Row],[SID]]</f>
        <v>0</v>
      </c>
      <c r="C270" s="17"/>
      <c r="D270" s="180"/>
      <c r="E270" s="327" t="str">
        <f>IFERROR(VLOOKUP(entryTable[[#This Row],[SID]],IF(SENSEI.CONFIG!$D$9=1,tableStage,tableStageEN[]),2,TRUE),"")</f>
        <v/>
      </c>
      <c r="F270" s="180"/>
      <c r="G270" s="55"/>
      <c r="H270" s="174"/>
      <c r="I270" s="327" t="str">
        <f>IFERROR(VLOOKUP(entryTable[[#This Row],[RID]],IF(SENSEI.CONFIG!$D$9=1,tableRequest,tableRequestEN[]),2,TRUE),"")</f>
        <v/>
      </c>
      <c r="J270" s="181"/>
      <c r="K270" s="181"/>
      <c r="L270" s="181"/>
      <c r="M270" s="182"/>
      <c r="N270" s="17">
        <f>IF(entryTable[[#This Row],[ID]]&lt;&gt;"",1,0)</f>
        <v>0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1:36">
      <c r="A271" s="17"/>
      <c r="B271" s="16">
        <f>entryTable[[#This Row],[SID]]</f>
        <v>0</v>
      </c>
      <c r="C271" s="17"/>
      <c r="D271" s="180"/>
      <c r="E271" s="327" t="str">
        <f>IFERROR(VLOOKUP(entryTable[[#This Row],[SID]],IF(SENSEI.CONFIG!$D$9=1,tableStage,tableStageEN[]),2,TRUE),"")</f>
        <v/>
      </c>
      <c r="F271" s="180"/>
      <c r="G271" s="55"/>
      <c r="H271" s="174"/>
      <c r="I271" s="327" t="str">
        <f>IFERROR(VLOOKUP(entryTable[[#This Row],[RID]],IF(SENSEI.CONFIG!$D$9=1,tableRequest,tableRequestEN[]),2,TRUE),"")</f>
        <v/>
      </c>
      <c r="J271" s="181"/>
      <c r="K271" s="181"/>
      <c r="L271" s="181"/>
      <c r="M271" s="182"/>
      <c r="N271" s="17">
        <f>IF(entryTable[[#This Row],[ID]]&lt;&gt;"",1,0)</f>
        <v>0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1:36">
      <c r="A272" s="17"/>
      <c r="B272" s="16">
        <f>entryTable[[#This Row],[SID]]</f>
        <v>0</v>
      </c>
      <c r="C272" s="17"/>
      <c r="D272" s="180"/>
      <c r="E272" s="327" t="str">
        <f>IFERROR(VLOOKUP(entryTable[[#This Row],[SID]],IF(SENSEI.CONFIG!$D$9=1,tableStage,tableStageEN[]),2,TRUE),"")</f>
        <v/>
      </c>
      <c r="F272" s="180"/>
      <c r="G272" s="55"/>
      <c r="H272" s="174"/>
      <c r="I272" s="327" t="str">
        <f>IFERROR(VLOOKUP(entryTable[[#This Row],[RID]],IF(SENSEI.CONFIG!$D$9=1,tableRequest,tableRequestEN[]),2,TRUE),"")</f>
        <v/>
      </c>
      <c r="J272" s="181"/>
      <c r="K272" s="181"/>
      <c r="L272" s="181"/>
      <c r="M272" s="182"/>
      <c r="N272" s="17">
        <f>IF(entryTable[[#This Row],[ID]]&lt;&gt;"",1,0)</f>
        <v>0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1:36">
      <c r="A273" s="17"/>
      <c r="B273" s="16">
        <f>entryTable[[#This Row],[SID]]</f>
        <v>0</v>
      </c>
      <c r="C273" s="17"/>
      <c r="D273" s="180"/>
      <c r="E273" s="327" t="str">
        <f>IFERROR(VLOOKUP(entryTable[[#This Row],[SID]],IF(SENSEI.CONFIG!$D$9=1,tableStage,tableStageEN[]),2,TRUE),"")</f>
        <v/>
      </c>
      <c r="F273" s="180"/>
      <c r="G273" s="55"/>
      <c r="H273" s="174"/>
      <c r="I273" s="327" t="str">
        <f>IFERROR(VLOOKUP(entryTable[[#This Row],[RID]],IF(SENSEI.CONFIG!$D$9=1,tableRequest,tableRequestEN[]),2,TRUE),"")</f>
        <v/>
      </c>
      <c r="J273" s="181"/>
      <c r="K273" s="181"/>
      <c r="L273" s="181"/>
      <c r="M273" s="182"/>
      <c r="N273" s="17">
        <f>IF(entryTable[[#This Row],[ID]]&lt;&gt;"",1,0)</f>
        <v>0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1:36">
      <c r="A274" s="17"/>
      <c r="B274" s="16">
        <f>entryTable[[#This Row],[SID]]</f>
        <v>0</v>
      </c>
      <c r="C274" s="17"/>
      <c r="D274" s="180"/>
      <c r="E274" s="327" t="str">
        <f>IFERROR(VLOOKUP(entryTable[[#This Row],[SID]],IF(SENSEI.CONFIG!$D$9=1,tableStage,tableStageEN[]),2,TRUE),"")</f>
        <v/>
      </c>
      <c r="F274" s="180"/>
      <c r="G274" s="55"/>
      <c r="H274" s="174"/>
      <c r="I274" s="327" t="str">
        <f>IFERROR(VLOOKUP(entryTable[[#This Row],[RID]],IF(SENSEI.CONFIG!$D$9=1,tableRequest,tableRequestEN[]),2,TRUE),"")</f>
        <v/>
      </c>
      <c r="J274" s="181"/>
      <c r="K274" s="181"/>
      <c r="L274" s="181"/>
      <c r="M274" s="182"/>
      <c r="N274" s="17">
        <f>IF(entryTable[[#This Row],[ID]]&lt;&gt;"",1,0)</f>
        <v>0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1:36">
      <c r="A275" s="17"/>
      <c r="B275" s="16">
        <f>entryTable[[#This Row],[SID]]</f>
        <v>0</v>
      </c>
      <c r="C275" s="17"/>
      <c r="D275" s="180"/>
      <c r="E275" s="327" t="str">
        <f>IFERROR(VLOOKUP(entryTable[[#This Row],[SID]],IF(SENSEI.CONFIG!$D$9=1,tableStage,tableStageEN[]),2,TRUE),"")</f>
        <v/>
      </c>
      <c r="F275" s="180"/>
      <c r="G275" s="55"/>
      <c r="H275" s="174"/>
      <c r="I275" s="327" t="str">
        <f>IFERROR(VLOOKUP(entryTable[[#This Row],[RID]],IF(SENSEI.CONFIG!$D$9=1,tableRequest,tableRequestEN[]),2,TRUE),"")</f>
        <v/>
      </c>
      <c r="J275" s="181"/>
      <c r="K275" s="181"/>
      <c r="L275" s="181"/>
      <c r="M275" s="182"/>
      <c r="N275" s="17">
        <f>IF(entryTable[[#This Row],[ID]]&lt;&gt;"",1,0)</f>
        <v>0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1:36">
      <c r="A276" s="17"/>
      <c r="B276" s="16">
        <f>entryTable[[#This Row],[SID]]</f>
        <v>0</v>
      </c>
      <c r="C276" s="17"/>
      <c r="D276" s="180"/>
      <c r="E276" s="327" t="str">
        <f>IFERROR(VLOOKUP(entryTable[[#This Row],[SID]],IF(SENSEI.CONFIG!$D$9=1,tableStage,tableStageEN[]),2,TRUE),"")</f>
        <v/>
      </c>
      <c r="F276" s="180"/>
      <c r="G276" s="55"/>
      <c r="H276" s="174"/>
      <c r="I276" s="327" t="str">
        <f>IFERROR(VLOOKUP(entryTable[[#This Row],[RID]],IF(SENSEI.CONFIG!$D$9=1,tableRequest,tableRequestEN[]),2,TRUE),"")</f>
        <v/>
      </c>
      <c r="J276" s="181"/>
      <c r="K276" s="181"/>
      <c r="L276" s="181"/>
      <c r="M276" s="182"/>
      <c r="N276" s="17">
        <f>IF(entryTable[[#This Row],[ID]]&lt;&gt;"",1,0)</f>
        <v>0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36">
      <c r="A277" s="17"/>
      <c r="B277" s="16">
        <f>entryTable[[#This Row],[SID]]</f>
        <v>0</v>
      </c>
      <c r="C277" s="17"/>
      <c r="D277" s="180"/>
      <c r="E277" s="327" t="str">
        <f>IFERROR(VLOOKUP(entryTable[[#This Row],[SID]],IF(SENSEI.CONFIG!$D$9=1,tableStage,tableStageEN[]),2,TRUE),"")</f>
        <v/>
      </c>
      <c r="F277" s="180"/>
      <c r="G277" s="55"/>
      <c r="H277" s="174"/>
      <c r="I277" s="327" t="str">
        <f>IFERROR(VLOOKUP(entryTable[[#This Row],[RID]],IF(SENSEI.CONFIG!$D$9=1,tableRequest,tableRequestEN[]),2,TRUE),"")</f>
        <v/>
      </c>
      <c r="J277" s="181"/>
      <c r="K277" s="181"/>
      <c r="L277" s="181"/>
      <c r="M277" s="182"/>
      <c r="N277" s="17">
        <f>IF(entryTable[[#This Row],[ID]]&lt;&gt;"",1,0)</f>
        <v>0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1:36">
      <c r="A278" s="17"/>
      <c r="B278" s="16">
        <f>entryTable[[#This Row],[SID]]</f>
        <v>0</v>
      </c>
      <c r="C278" s="17"/>
      <c r="D278" s="180"/>
      <c r="E278" s="327" t="str">
        <f>IFERROR(VLOOKUP(entryTable[[#This Row],[SID]],IF(SENSEI.CONFIG!$D$9=1,tableStage,tableStageEN[]),2,TRUE),"")</f>
        <v/>
      </c>
      <c r="F278" s="180"/>
      <c r="G278" s="55"/>
      <c r="H278" s="174"/>
      <c r="I278" s="327" t="str">
        <f>IFERROR(VLOOKUP(entryTable[[#This Row],[RID]],IF(SENSEI.CONFIG!$D$9=1,tableRequest,tableRequestEN[]),2,TRUE),"")</f>
        <v/>
      </c>
      <c r="J278" s="181"/>
      <c r="K278" s="181"/>
      <c r="L278" s="181"/>
      <c r="M278" s="182"/>
      <c r="N278" s="17">
        <f>IF(entryTable[[#This Row],[ID]]&lt;&gt;"",1,0)</f>
        <v>0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1:36">
      <c r="A279" s="17"/>
      <c r="B279" s="16">
        <f>entryTable[[#This Row],[SID]]</f>
        <v>0</v>
      </c>
      <c r="C279" s="17"/>
      <c r="D279" s="180"/>
      <c r="E279" s="327" t="str">
        <f>IFERROR(VLOOKUP(entryTable[[#This Row],[SID]],IF(SENSEI.CONFIG!$D$9=1,tableStage,tableStageEN[]),2,TRUE),"")</f>
        <v/>
      </c>
      <c r="F279" s="180"/>
      <c r="G279" s="55"/>
      <c r="H279" s="174"/>
      <c r="I279" s="327" t="str">
        <f>IFERROR(VLOOKUP(entryTable[[#This Row],[RID]],IF(SENSEI.CONFIG!$D$9=1,tableRequest,tableRequestEN[]),2,TRUE),"")</f>
        <v/>
      </c>
      <c r="J279" s="181"/>
      <c r="K279" s="181"/>
      <c r="L279" s="181"/>
      <c r="M279" s="182"/>
      <c r="N279" s="17">
        <f>IF(entryTable[[#This Row],[ID]]&lt;&gt;"",1,0)</f>
        <v>0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1:36">
      <c r="A280" s="17"/>
      <c r="B280" s="16">
        <f>entryTable[[#This Row],[SID]]</f>
        <v>0</v>
      </c>
      <c r="C280" s="17"/>
      <c r="D280" s="180"/>
      <c r="E280" s="327" t="str">
        <f>IFERROR(VLOOKUP(entryTable[[#This Row],[SID]],IF(SENSEI.CONFIG!$D$9=1,tableStage,tableStageEN[]),2,TRUE),"")</f>
        <v/>
      </c>
      <c r="F280" s="180"/>
      <c r="G280" s="55"/>
      <c r="H280" s="174"/>
      <c r="I280" s="327" t="str">
        <f>IFERROR(VLOOKUP(entryTable[[#This Row],[RID]],IF(SENSEI.CONFIG!$D$9=1,tableRequest,tableRequestEN[]),2,TRUE),"")</f>
        <v/>
      </c>
      <c r="J280" s="181"/>
      <c r="K280" s="181"/>
      <c r="L280" s="181"/>
      <c r="M280" s="182"/>
      <c r="N280" s="17">
        <f>IF(entryTable[[#This Row],[ID]]&lt;&gt;"",1,0)</f>
        <v>0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1:36">
      <c r="A281" s="17"/>
      <c r="B281" s="16">
        <f>entryTable[[#This Row],[SID]]</f>
        <v>0</v>
      </c>
      <c r="C281" s="17"/>
      <c r="D281" s="180"/>
      <c r="E281" s="327" t="str">
        <f>IFERROR(VLOOKUP(entryTable[[#This Row],[SID]],IF(SENSEI.CONFIG!$D$9=1,tableStage,tableStageEN[]),2,TRUE),"")</f>
        <v/>
      </c>
      <c r="F281" s="180"/>
      <c r="G281" s="55"/>
      <c r="H281" s="174"/>
      <c r="I281" s="327" t="str">
        <f>IFERROR(VLOOKUP(entryTable[[#This Row],[RID]],IF(SENSEI.CONFIG!$D$9=1,tableRequest,tableRequestEN[]),2,TRUE),"")</f>
        <v/>
      </c>
      <c r="J281" s="181"/>
      <c r="K281" s="181"/>
      <c r="L281" s="181"/>
      <c r="M281" s="182"/>
      <c r="N281" s="17">
        <f>IF(entryTable[[#This Row],[ID]]&lt;&gt;"",1,0)</f>
        <v>0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36">
      <c r="A282" s="17"/>
      <c r="B282" s="16">
        <f>entryTable[[#This Row],[SID]]</f>
        <v>0</v>
      </c>
      <c r="C282" s="17"/>
      <c r="D282" s="180"/>
      <c r="E282" s="327" t="str">
        <f>IFERROR(VLOOKUP(entryTable[[#This Row],[SID]],IF(SENSEI.CONFIG!$D$9=1,tableStage,tableStageEN[]),2,TRUE),"")</f>
        <v/>
      </c>
      <c r="F282" s="180"/>
      <c r="G282" s="55"/>
      <c r="H282" s="174"/>
      <c r="I282" s="327" t="str">
        <f>IFERROR(VLOOKUP(entryTable[[#This Row],[RID]],IF(SENSEI.CONFIG!$D$9=1,tableRequest,tableRequestEN[]),2,TRUE),"")</f>
        <v/>
      </c>
      <c r="J282" s="181"/>
      <c r="K282" s="181"/>
      <c r="L282" s="181"/>
      <c r="M282" s="182"/>
      <c r="N282" s="17">
        <f>IF(entryTable[[#This Row],[ID]]&lt;&gt;"",1,0)</f>
        <v>0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36">
      <c r="A283" s="17"/>
      <c r="B283" s="16">
        <f>entryTable[[#This Row],[SID]]</f>
        <v>0</v>
      </c>
      <c r="C283" s="17"/>
      <c r="D283" s="180"/>
      <c r="E283" s="327" t="str">
        <f>IFERROR(VLOOKUP(entryTable[[#This Row],[SID]],IF(SENSEI.CONFIG!$D$9=1,tableStage,tableStageEN[]),2,TRUE),"")</f>
        <v/>
      </c>
      <c r="F283" s="180"/>
      <c r="G283" s="55"/>
      <c r="H283" s="174"/>
      <c r="I283" s="327" t="str">
        <f>IFERROR(VLOOKUP(entryTable[[#This Row],[RID]],IF(SENSEI.CONFIG!$D$9=1,tableRequest,tableRequestEN[]),2,TRUE),"")</f>
        <v/>
      </c>
      <c r="J283" s="181"/>
      <c r="K283" s="181"/>
      <c r="L283" s="181"/>
      <c r="M283" s="182"/>
      <c r="N283" s="17">
        <f>IF(entryTable[[#This Row],[ID]]&lt;&gt;"",1,0)</f>
        <v>0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36">
      <c r="A284" s="17"/>
      <c r="B284" s="16">
        <f>entryTable[[#This Row],[SID]]</f>
        <v>0</v>
      </c>
      <c r="C284" s="17"/>
      <c r="D284" s="180"/>
      <c r="E284" s="327" t="str">
        <f>IFERROR(VLOOKUP(entryTable[[#This Row],[SID]],IF(SENSEI.CONFIG!$D$9=1,tableStage,tableStageEN[]),2,TRUE),"")</f>
        <v/>
      </c>
      <c r="F284" s="180"/>
      <c r="G284" s="55"/>
      <c r="H284" s="174"/>
      <c r="I284" s="327" t="str">
        <f>IFERROR(VLOOKUP(entryTable[[#This Row],[RID]],IF(SENSEI.CONFIG!$D$9=1,tableRequest,tableRequestEN[]),2,TRUE),"")</f>
        <v/>
      </c>
      <c r="J284" s="181"/>
      <c r="K284" s="181"/>
      <c r="L284" s="181"/>
      <c r="M284" s="182"/>
      <c r="N284" s="17">
        <f>IF(entryTable[[#This Row],[ID]]&lt;&gt;"",1,0)</f>
        <v>0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36">
      <c r="A285" s="17"/>
      <c r="B285" s="16">
        <f>entryTable[[#This Row],[SID]]</f>
        <v>0</v>
      </c>
      <c r="C285" s="17"/>
      <c r="D285" s="180"/>
      <c r="E285" s="327" t="str">
        <f>IFERROR(VLOOKUP(entryTable[[#This Row],[SID]],IF(SENSEI.CONFIG!$D$9=1,tableStage,tableStageEN[]),2,TRUE),"")</f>
        <v/>
      </c>
      <c r="F285" s="180"/>
      <c r="G285" s="55"/>
      <c r="H285" s="174"/>
      <c r="I285" s="327" t="str">
        <f>IFERROR(VLOOKUP(entryTable[[#This Row],[RID]],IF(SENSEI.CONFIG!$D$9=1,tableRequest,tableRequestEN[]),2,TRUE),"")</f>
        <v/>
      </c>
      <c r="J285" s="181"/>
      <c r="K285" s="181"/>
      <c r="L285" s="181"/>
      <c r="M285" s="182"/>
      <c r="N285" s="17">
        <f>IF(entryTable[[#This Row],[ID]]&lt;&gt;"",1,0)</f>
        <v>0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36">
      <c r="A286" s="17"/>
      <c r="B286" s="16">
        <f>entryTable[[#This Row],[SID]]</f>
        <v>0</v>
      </c>
      <c r="C286" s="17"/>
      <c r="D286" s="180"/>
      <c r="E286" s="327" t="str">
        <f>IFERROR(VLOOKUP(entryTable[[#This Row],[SID]],IF(SENSEI.CONFIG!$D$9=1,tableStage,tableStageEN[]),2,TRUE),"")</f>
        <v/>
      </c>
      <c r="F286" s="180"/>
      <c r="G286" s="55"/>
      <c r="H286" s="174"/>
      <c r="I286" s="327" t="str">
        <f>IFERROR(VLOOKUP(entryTable[[#This Row],[RID]],IF(SENSEI.CONFIG!$D$9=1,tableRequest,tableRequestEN[]),2,TRUE),"")</f>
        <v/>
      </c>
      <c r="J286" s="181"/>
      <c r="K286" s="181"/>
      <c r="L286" s="181"/>
      <c r="M286" s="182"/>
      <c r="N286" s="17">
        <f>IF(entryTable[[#This Row],[ID]]&lt;&gt;"",1,0)</f>
        <v>0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36">
      <c r="A287" s="17"/>
      <c r="B287" s="16">
        <f>entryTable[[#This Row],[SID]]</f>
        <v>0</v>
      </c>
      <c r="C287" s="17"/>
      <c r="D287" s="180"/>
      <c r="E287" s="327" t="str">
        <f>IFERROR(VLOOKUP(entryTable[[#This Row],[SID]],IF(SENSEI.CONFIG!$D$9=1,tableStage,tableStageEN[]),2,TRUE),"")</f>
        <v/>
      </c>
      <c r="F287" s="180"/>
      <c r="G287" s="55"/>
      <c r="H287" s="174"/>
      <c r="I287" s="327" t="str">
        <f>IFERROR(VLOOKUP(entryTable[[#This Row],[RID]],IF(SENSEI.CONFIG!$D$9=1,tableRequest,tableRequestEN[]),2,TRUE),"")</f>
        <v/>
      </c>
      <c r="J287" s="181"/>
      <c r="K287" s="181"/>
      <c r="L287" s="181"/>
      <c r="M287" s="182"/>
      <c r="N287" s="17">
        <f>IF(entryTable[[#This Row],[ID]]&lt;&gt;"",1,0)</f>
        <v>0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36">
      <c r="A288" s="17"/>
      <c r="B288" s="16">
        <f>entryTable[[#This Row],[SID]]</f>
        <v>0</v>
      </c>
      <c r="C288" s="17"/>
      <c r="D288" s="180"/>
      <c r="E288" s="327" t="str">
        <f>IFERROR(VLOOKUP(entryTable[[#This Row],[SID]],IF(SENSEI.CONFIG!$D$9=1,tableStage,tableStageEN[]),2,TRUE),"")</f>
        <v/>
      </c>
      <c r="F288" s="180"/>
      <c r="G288" s="55"/>
      <c r="H288" s="174"/>
      <c r="I288" s="327" t="str">
        <f>IFERROR(VLOOKUP(entryTable[[#This Row],[RID]],IF(SENSEI.CONFIG!$D$9=1,tableRequest,tableRequestEN[]),2,TRUE),"")</f>
        <v/>
      </c>
      <c r="J288" s="181"/>
      <c r="K288" s="181"/>
      <c r="L288" s="181"/>
      <c r="M288" s="182"/>
      <c r="N288" s="17">
        <f>IF(entryTable[[#This Row],[ID]]&lt;&gt;"",1,0)</f>
        <v>0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>
      <c r="A289" s="17"/>
      <c r="B289" s="16">
        <f>entryTable[[#This Row],[SID]]</f>
        <v>0</v>
      </c>
      <c r="C289" s="17"/>
      <c r="D289" s="180"/>
      <c r="E289" s="327" t="str">
        <f>IFERROR(VLOOKUP(entryTable[[#This Row],[SID]],IF(SENSEI.CONFIG!$D$9=1,tableStage,tableStageEN[]),2,TRUE),"")</f>
        <v/>
      </c>
      <c r="F289" s="180"/>
      <c r="G289" s="55"/>
      <c r="H289" s="174"/>
      <c r="I289" s="327" t="str">
        <f>IFERROR(VLOOKUP(entryTable[[#This Row],[RID]],IF(SENSEI.CONFIG!$D$9=1,tableRequest,tableRequestEN[]),2,TRUE),"")</f>
        <v/>
      </c>
      <c r="J289" s="181"/>
      <c r="K289" s="181"/>
      <c r="L289" s="181"/>
      <c r="M289" s="182"/>
      <c r="N289" s="17">
        <f>IF(entryTable[[#This Row],[ID]]&lt;&gt;"",1,0)</f>
        <v>0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>
      <c r="A290" s="17"/>
      <c r="B290" s="16">
        <f>entryTable[[#This Row],[SID]]</f>
        <v>0</v>
      </c>
      <c r="C290" s="17"/>
      <c r="D290" s="180"/>
      <c r="E290" s="327" t="str">
        <f>IFERROR(VLOOKUP(entryTable[[#This Row],[SID]],IF(SENSEI.CONFIG!$D$9=1,tableStage,tableStageEN[]),2,TRUE),"")</f>
        <v/>
      </c>
      <c r="F290" s="180"/>
      <c r="G290" s="55"/>
      <c r="H290" s="174"/>
      <c r="I290" s="327" t="str">
        <f>IFERROR(VLOOKUP(entryTable[[#This Row],[RID]],IF(SENSEI.CONFIG!$D$9=1,tableRequest,tableRequestEN[]),2,TRUE),"")</f>
        <v/>
      </c>
      <c r="J290" s="181"/>
      <c r="K290" s="181"/>
      <c r="L290" s="181"/>
      <c r="M290" s="182"/>
      <c r="N290" s="17">
        <f>IF(entryTable[[#This Row],[ID]]&lt;&gt;"",1,0)</f>
        <v>0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>
      <c r="A291" s="17"/>
      <c r="B291" s="16">
        <f>entryTable[[#This Row],[SID]]</f>
        <v>0</v>
      </c>
      <c r="C291" s="17"/>
      <c r="D291" s="180"/>
      <c r="E291" s="327" t="str">
        <f>IFERROR(VLOOKUP(entryTable[[#This Row],[SID]],IF(SENSEI.CONFIG!$D$9=1,tableStage,tableStageEN[]),2,TRUE),"")</f>
        <v/>
      </c>
      <c r="F291" s="180"/>
      <c r="G291" s="55"/>
      <c r="H291" s="174"/>
      <c r="I291" s="327" t="str">
        <f>IFERROR(VLOOKUP(entryTable[[#This Row],[RID]],IF(SENSEI.CONFIG!$D$9=1,tableRequest,tableRequestEN[]),2,TRUE),"")</f>
        <v/>
      </c>
      <c r="J291" s="181"/>
      <c r="K291" s="181"/>
      <c r="L291" s="181"/>
      <c r="M291" s="182"/>
      <c r="N291" s="17">
        <f>IF(entryTable[[#This Row],[ID]]&lt;&gt;"",1,0)</f>
        <v>0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>
      <c r="A292" s="17"/>
      <c r="B292" s="16">
        <f>entryTable[[#This Row],[SID]]</f>
        <v>0</v>
      </c>
      <c r="C292" s="17"/>
      <c r="D292" s="180"/>
      <c r="E292" s="327" t="str">
        <f>IFERROR(VLOOKUP(entryTable[[#This Row],[SID]],IF(SENSEI.CONFIG!$D$9=1,tableStage,tableStageEN[]),2,TRUE),"")</f>
        <v/>
      </c>
      <c r="F292" s="180"/>
      <c r="G292" s="55"/>
      <c r="H292" s="174"/>
      <c r="I292" s="327" t="str">
        <f>IFERROR(VLOOKUP(entryTable[[#This Row],[RID]],IF(SENSEI.CONFIG!$D$9=1,tableRequest,tableRequestEN[]),2,TRUE),"")</f>
        <v/>
      </c>
      <c r="J292" s="181"/>
      <c r="K292" s="181"/>
      <c r="L292" s="181"/>
      <c r="M292" s="182"/>
      <c r="N292" s="17">
        <f>IF(entryTable[[#This Row],[ID]]&lt;&gt;"",1,0)</f>
        <v>0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>
      <c r="A293" s="17"/>
      <c r="B293" s="16">
        <f>entryTable[[#This Row],[SID]]</f>
        <v>0</v>
      </c>
      <c r="C293" s="17"/>
      <c r="D293" s="180"/>
      <c r="E293" s="327" t="str">
        <f>IFERROR(VLOOKUP(entryTable[[#This Row],[SID]],IF(SENSEI.CONFIG!$D$9=1,tableStage,tableStageEN[]),2,TRUE),"")</f>
        <v/>
      </c>
      <c r="F293" s="180"/>
      <c r="G293" s="55"/>
      <c r="H293" s="174"/>
      <c r="I293" s="327" t="str">
        <f>IFERROR(VLOOKUP(entryTable[[#This Row],[RID]],IF(SENSEI.CONFIG!$D$9=1,tableRequest,tableRequestEN[]),2,TRUE),"")</f>
        <v/>
      </c>
      <c r="J293" s="181"/>
      <c r="K293" s="181"/>
      <c r="L293" s="181"/>
      <c r="M293" s="182"/>
      <c r="N293" s="17">
        <f>IF(entryTable[[#This Row],[ID]]&lt;&gt;"",1,0)</f>
        <v>0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>
      <c r="A294" s="17"/>
      <c r="B294" s="16">
        <f>entryTable[[#This Row],[SID]]</f>
        <v>0</v>
      </c>
      <c r="C294" s="17"/>
      <c r="D294" s="180"/>
      <c r="E294" s="327" t="str">
        <f>IFERROR(VLOOKUP(entryTable[[#This Row],[SID]],IF(SENSEI.CONFIG!$D$9=1,tableStage,tableStageEN[]),2,TRUE),"")</f>
        <v/>
      </c>
      <c r="F294" s="180"/>
      <c r="G294" s="55"/>
      <c r="H294" s="174"/>
      <c r="I294" s="327" t="str">
        <f>IFERROR(VLOOKUP(entryTable[[#This Row],[RID]],IF(SENSEI.CONFIG!$D$9=1,tableRequest,tableRequestEN[]),2,TRUE),"")</f>
        <v/>
      </c>
      <c r="J294" s="181"/>
      <c r="K294" s="181"/>
      <c r="L294" s="181"/>
      <c r="M294" s="182"/>
      <c r="N294" s="17">
        <f>IF(entryTable[[#This Row],[ID]]&lt;&gt;"",1,0)</f>
        <v>0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>
      <c r="A295" s="17"/>
      <c r="B295" s="16">
        <f>entryTable[[#This Row],[SID]]</f>
        <v>0</v>
      </c>
      <c r="C295" s="17"/>
      <c r="D295" s="180"/>
      <c r="E295" s="327" t="str">
        <f>IFERROR(VLOOKUP(entryTable[[#This Row],[SID]],IF(SENSEI.CONFIG!$D$9=1,tableStage,tableStageEN[]),2,TRUE),"")</f>
        <v/>
      </c>
      <c r="F295" s="180"/>
      <c r="G295" s="55"/>
      <c r="H295" s="174"/>
      <c r="I295" s="327" t="str">
        <f>IFERROR(VLOOKUP(entryTable[[#This Row],[RID]],IF(SENSEI.CONFIG!$D$9=1,tableRequest,tableRequestEN[]),2,TRUE),"")</f>
        <v/>
      </c>
      <c r="J295" s="181"/>
      <c r="K295" s="181"/>
      <c r="L295" s="181"/>
      <c r="M295" s="182"/>
      <c r="N295" s="17">
        <f>IF(entryTable[[#This Row],[ID]]&lt;&gt;"",1,0)</f>
        <v>0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>
      <c r="A296" s="17"/>
      <c r="B296" s="16">
        <f>entryTable[[#This Row],[SID]]</f>
        <v>0</v>
      </c>
      <c r="C296" s="17"/>
      <c r="D296" s="180"/>
      <c r="E296" s="327" t="str">
        <f>IFERROR(VLOOKUP(entryTable[[#This Row],[SID]],IF(SENSEI.CONFIG!$D$9=1,tableStage,tableStageEN[]),2,TRUE),"")</f>
        <v/>
      </c>
      <c r="F296" s="180"/>
      <c r="G296" s="55"/>
      <c r="H296" s="174"/>
      <c r="I296" s="327" t="str">
        <f>IFERROR(VLOOKUP(entryTable[[#This Row],[RID]],IF(SENSEI.CONFIG!$D$9=1,tableRequest,tableRequestEN[]),2,TRUE),"")</f>
        <v/>
      </c>
      <c r="J296" s="181"/>
      <c r="K296" s="181"/>
      <c r="L296" s="181"/>
      <c r="M296" s="182"/>
      <c r="N296" s="17">
        <f>IF(entryTable[[#This Row],[ID]]&lt;&gt;"",1,0)</f>
        <v>0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>
      <c r="A297" s="17"/>
      <c r="B297" s="16">
        <f>entryTable[[#This Row],[SID]]</f>
        <v>0</v>
      </c>
      <c r="C297" s="17"/>
      <c r="D297" s="180"/>
      <c r="E297" s="327" t="str">
        <f>IFERROR(VLOOKUP(entryTable[[#This Row],[SID]],IF(SENSEI.CONFIG!$D$9=1,tableStage,tableStageEN[]),2,TRUE),"")</f>
        <v/>
      </c>
      <c r="F297" s="180"/>
      <c r="G297" s="55"/>
      <c r="H297" s="174"/>
      <c r="I297" s="327" t="str">
        <f>IFERROR(VLOOKUP(entryTable[[#This Row],[RID]],IF(SENSEI.CONFIG!$D$9=1,tableRequest,tableRequestEN[]),2,TRUE),"")</f>
        <v/>
      </c>
      <c r="J297" s="181"/>
      <c r="K297" s="181"/>
      <c r="L297" s="181"/>
      <c r="M297" s="182"/>
      <c r="N297" s="17">
        <f>IF(entryTable[[#This Row],[ID]]&lt;&gt;"",1,0)</f>
        <v>0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>
      <c r="A298" s="17"/>
      <c r="B298" s="16">
        <f>entryTable[[#This Row],[SID]]</f>
        <v>0</v>
      </c>
      <c r="C298" s="17"/>
      <c r="D298" s="180"/>
      <c r="E298" s="327" t="str">
        <f>IFERROR(VLOOKUP(entryTable[[#This Row],[SID]],IF(SENSEI.CONFIG!$D$9=1,tableStage,tableStageEN[]),2,TRUE),"")</f>
        <v/>
      </c>
      <c r="F298" s="180"/>
      <c r="G298" s="55"/>
      <c r="H298" s="174"/>
      <c r="I298" s="327" t="str">
        <f>IFERROR(VLOOKUP(entryTable[[#This Row],[RID]],IF(SENSEI.CONFIG!$D$9=1,tableRequest,tableRequestEN[]),2,TRUE),"")</f>
        <v/>
      </c>
      <c r="J298" s="181"/>
      <c r="K298" s="181"/>
      <c r="L298" s="181"/>
      <c r="M298" s="182"/>
      <c r="N298" s="17">
        <f>IF(entryTable[[#This Row],[ID]]&lt;&gt;"",1,0)</f>
        <v>0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>
      <c r="A299" s="17"/>
      <c r="B299" s="16">
        <f>entryTable[[#This Row],[SID]]</f>
        <v>0</v>
      </c>
      <c r="C299" s="17"/>
      <c r="D299" s="180"/>
      <c r="E299" s="327" t="str">
        <f>IFERROR(VLOOKUP(entryTable[[#This Row],[SID]],IF(SENSEI.CONFIG!$D$9=1,tableStage,tableStageEN[]),2,TRUE),"")</f>
        <v/>
      </c>
      <c r="F299" s="180"/>
      <c r="G299" s="55"/>
      <c r="H299" s="174"/>
      <c r="I299" s="327" t="str">
        <f>IFERROR(VLOOKUP(entryTable[[#This Row],[RID]],IF(SENSEI.CONFIG!$D$9=1,tableRequest,tableRequestEN[]),2,TRUE),"")</f>
        <v/>
      </c>
      <c r="J299" s="181"/>
      <c r="K299" s="181"/>
      <c r="L299" s="181"/>
      <c r="M299" s="182"/>
      <c r="N299" s="17">
        <f>IF(entryTable[[#This Row],[ID]]&lt;&gt;"",1,0)</f>
        <v>0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>
      <c r="A300" s="17"/>
      <c r="B300" s="16">
        <f>entryTable[[#This Row],[SID]]</f>
        <v>0</v>
      </c>
      <c r="C300" s="17"/>
      <c r="D300" s="180"/>
      <c r="E300" s="327" t="str">
        <f>IFERROR(VLOOKUP(entryTable[[#This Row],[SID]],IF(SENSEI.CONFIG!$D$9=1,tableStage,tableStageEN[]),2,TRUE),"")</f>
        <v/>
      </c>
      <c r="F300" s="180"/>
      <c r="G300" s="55"/>
      <c r="H300" s="174"/>
      <c r="I300" s="327" t="str">
        <f>IFERROR(VLOOKUP(entryTable[[#This Row],[RID]],IF(SENSEI.CONFIG!$D$9=1,tableRequest,tableRequestEN[]),2,TRUE),"")</f>
        <v/>
      </c>
      <c r="J300" s="181"/>
      <c r="K300" s="181"/>
      <c r="L300" s="181"/>
      <c r="M300" s="182"/>
      <c r="N300" s="17">
        <f>IF(entryTable[[#This Row],[ID]]&lt;&gt;"",1,0)</f>
        <v>0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>
      <c r="A301" s="17"/>
      <c r="B301" s="16">
        <f>entryTable[[#This Row],[SID]]</f>
        <v>0</v>
      </c>
      <c r="C301" s="17"/>
      <c r="D301" s="180"/>
      <c r="E301" s="327" t="str">
        <f>IFERROR(VLOOKUP(entryTable[[#This Row],[SID]],IF(SENSEI.CONFIG!$D$9=1,tableStage,tableStageEN[]),2,TRUE),"")</f>
        <v/>
      </c>
      <c r="F301" s="180"/>
      <c r="G301" s="55"/>
      <c r="H301" s="174"/>
      <c r="I301" s="327" t="str">
        <f>IFERROR(VLOOKUP(entryTable[[#This Row],[RID]],IF(SENSEI.CONFIG!$D$9=1,tableRequest,tableRequestEN[]),2,TRUE),"")</f>
        <v/>
      </c>
      <c r="J301" s="181"/>
      <c r="K301" s="181"/>
      <c r="L301" s="181"/>
      <c r="M301" s="182"/>
      <c r="N301" s="17">
        <f>IF(entryTable[[#This Row],[ID]]&lt;&gt;"",1,0)</f>
        <v>0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>
      <c r="A302" s="17"/>
      <c r="B302" s="16">
        <f>entryTable[[#This Row],[SID]]</f>
        <v>0</v>
      </c>
      <c r="C302" s="17"/>
      <c r="D302" s="180"/>
      <c r="E302" s="327" t="str">
        <f>IFERROR(VLOOKUP(entryTable[[#This Row],[SID]],IF(SENSEI.CONFIG!$D$9=1,tableStage,tableStageEN[]),2,TRUE),"")</f>
        <v/>
      </c>
      <c r="F302" s="180"/>
      <c r="G302" s="55"/>
      <c r="H302" s="174"/>
      <c r="I302" s="327" t="str">
        <f>IFERROR(VLOOKUP(entryTable[[#This Row],[RID]],IF(SENSEI.CONFIG!$D$9=1,tableRequest,tableRequestEN[]),2,TRUE),"")</f>
        <v/>
      </c>
      <c r="J302" s="181"/>
      <c r="K302" s="181"/>
      <c r="L302" s="181"/>
      <c r="M302" s="182"/>
      <c r="N302" s="17">
        <f>IF(entryTable[[#This Row],[ID]]&lt;&gt;"",1,0)</f>
        <v>0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>
      <c r="B303" s="12"/>
      <c r="C303" s="11"/>
      <c r="D303" s="176"/>
      <c r="E303" s="175"/>
      <c r="F303" s="176"/>
      <c r="G303" s="52"/>
      <c r="H303" s="171"/>
      <c r="I303" s="175"/>
      <c r="J303" s="175"/>
      <c r="K303" s="175"/>
      <c r="L303" s="175"/>
      <c r="M303" s="183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>
      <c r="B304" s="12"/>
      <c r="C304" s="11"/>
      <c r="D304" s="176"/>
      <c r="E304" s="175"/>
      <c r="F304" s="176"/>
      <c r="G304" s="52"/>
      <c r="H304" s="171"/>
      <c r="I304" s="175"/>
      <c r="J304" s="175"/>
      <c r="K304" s="175"/>
      <c r="L304" s="175"/>
      <c r="M304" s="183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2:36">
      <c r="B305" s="12"/>
      <c r="C305" s="11"/>
      <c r="D305" s="176"/>
      <c r="E305" s="175"/>
      <c r="F305" s="176"/>
      <c r="G305" s="52"/>
      <c r="H305" s="171"/>
      <c r="I305" s="175"/>
      <c r="J305" s="175"/>
      <c r="K305" s="175"/>
      <c r="L305" s="175"/>
      <c r="M305" s="183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2:36">
      <c r="B306" s="12"/>
      <c r="C306" s="11"/>
      <c r="D306" s="176"/>
      <c r="E306" s="175"/>
      <c r="F306" s="176"/>
      <c r="G306" s="52"/>
      <c r="H306" s="171"/>
      <c r="I306" s="175"/>
      <c r="J306" s="175"/>
      <c r="K306" s="175"/>
      <c r="L306" s="175"/>
      <c r="M306" s="183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2:36">
      <c r="B307" s="12"/>
      <c r="C307" s="11"/>
      <c r="D307" s="176"/>
      <c r="E307" s="175"/>
      <c r="F307" s="176"/>
      <c r="G307" s="52"/>
      <c r="H307" s="171"/>
      <c r="I307" s="175"/>
      <c r="J307" s="175"/>
      <c r="K307" s="175"/>
      <c r="L307" s="175"/>
      <c r="M307" s="183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2:36">
      <c r="B308" s="12"/>
      <c r="C308" s="11"/>
      <c r="D308" s="176"/>
      <c r="E308" s="175"/>
      <c r="F308" s="176"/>
      <c r="G308" s="52"/>
      <c r="H308" s="171"/>
      <c r="I308" s="175"/>
      <c r="J308" s="175"/>
      <c r="K308" s="175"/>
      <c r="L308" s="175"/>
      <c r="M308" s="183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2:36">
      <c r="B309" s="12"/>
      <c r="C309" s="11"/>
      <c r="D309" s="176"/>
      <c r="E309" s="175"/>
      <c r="F309" s="176"/>
      <c r="G309" s="52"/>
      <c r="H309" s="171"/>
      <c r="I309" s="175"/>
      <c r="J309" s="175"/>
      <c r="K309" s="175"/>
      <c r="L309" s="175"/>
      <c r="M309" s="183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2:36">
      <c r="B310" s="12"/>
      <c r="C310" s="11"/>
      <c r="D310" s="176"/>
      <c r="E310" s="175"/>
      <c r="F310" s="176"/>
      <c r="G310" s="52"/>
      <c r="H310" s="171"/>
      <c r="I310" s="175"/>
      <c r="J310" s="175"/>
      <c r="K310" s="175"/>
      <c r="L310" s="175"/>
      <c r="M310" s="183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2:36">
      <c r="B311" s="12"/>
      <c r="C311" s="11"/>
      <c r="D311" s="176"/>
      <c r="E311" s="175"/>
      <c r="F311" s="176"/>
      <c r="G311" s="52"/>
      <c r="H311" s="171"/>
      <c r="I311" s="175"/>
      <c r="J311" s="175"/>
      <c r="K311" s="175"/>
      <c r="L311" s="175"/>
      <c r="M311" s="183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2:36">
      <c r="B312" s="12"/>
      <c r="C312" s="11"/>
      <c r="D312" s="176"/>
      <c r="E312" s="175"/>
      <c r="F312" s="176"/>
      <c r="G312" s="52"/>
      <c r="H312" s="171"/>
      <c r="I312" s="175"/>
      <c r="J312" s="175"/>
      <c r="K312" s="175"/>
      <c r="L312" s="175"/>
      <c r="M312" s="183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2:36">
      <c r="B313" s="12"/>
      <c r="C313" s="11"/>
      <c r="D313" s="176"/>
      <c r="E313" s="175"/>
      <c r="F313" s="176"/>
      <c r="G313" s="52"/>
      <c r="H313" s="171"/>
      <c r="I313" s="175"/>
      <c r="J313" s="175"/>
      <c r="K313" s="175"/>
      <c r="L313" s="175"/>
      <c r="M313" s="183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2:36">
      <c r="B314" s="12"/>
      <c r="C314" s="11"/>
      <c r="D314" s="176"/>
      <c r="E314" s="175"/>
      <c r="F314" s="176"/>
      <c r="G314" s="52"/>
      <c r="H314" s="171"/>
      <c r="I314" s="175"/>
      <c r="J314" s="175"/>
      <c r="K314" s="175"/>
      <c r="L314" s="175"/>
      <c r="M314" s="183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2:36">
      <c r="B315" s="12"/>
      <c r="C315" s="11"/>
      <c r="D315" s="176"/>
      <c r="E315" s="175"/>
      <c r="F315" s="176"/>
      <c r="G315" s="52"/>
      <c r="H315" s="171"/>
      <c r="I315" s="175"/>
      <c r="J315" s="175"/>
      <c r="K315" s="175"/>
      <c r="L315" s="175"/>
      <c r="M315" s="183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2:36">
      <c r="B316" s="12"/>
      <c r="C316" s="11"/>
      <c r="D316" s="176"/>
      <c r="E316" s="175"/>
      <c r="F316" s="176"/>
      <c r="G316" s="52"/>
      <c r="H316" s="171"/>
      <c r="I316" s="175"/>
      <c r="J316" s="175"/>
      <c r="K316" s="175"/>
      <c r="L316" s="175"/>
      <c r="M316" s="183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2:36">
      <c r="B317" s="12"/>
      <c r="C317" s="11"/>
      <c r="D317" s="176"/>
      <c r="E317" s="175"/>
      <c r="F317" s="176"/>
      <c r="G317" s="52"/>
      <c r="H317" s="171"/>
      <c r="I317" s="175"/>
      <c r="J317" s="175"/>
      <c r="K317" s="175"/>
      <c r="L317" s="175"/>
      <c r="M317" s="183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2:36">
      <c r="B318" s="12"/>
      <c r="C318" s="11"/>
      <c r="D318" s="176"/>
      <c r="E318" s="175"/>
      <c r="F318" s="176"/>
      <c r="G318" s="52"/>
      <c r="H318" s="171"/>
      <c r="I318" s="175"/>
      <c r="J318" s="175"/>
      <c r="K318" s="175"/>
      <c r="L318" s="175"/>
      <c r="M318" s="183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2:36">
      <c r="B319" s="12"/>
      <c r="C319" s="11"/>
      <c r="D319" s="176"/>
      <c r="E319" s="175"/>
      <c r="F319" s="176"/>
      <c r="G319" s="52"/>
      <c r="H319" s="171"/>
      <c r="I319" s="175"/>
      <c r="J319" s="175"/>
      <c r="K319" s="175"/>
      <c r="L319" s="175"/>
      <c r="M319" s="183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2:36">
      <c r="B320" s="12"/>
      <c r="C320" s="11"/>
      <c r="D320" s="176"/>
      <c r="E320" s="175"/>
      <c r="F320" s="176"/>
      <c r="G320" s="52"/>
      <c r="H320" s="171"/>
      <c r="I320" s="175"/>
      <c r="J320" s="175"/>
      <c r="K320" s="175"/>
      <c r="L320" s="175"/>
      <c r="M320" s="183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2:36">
      <c r="B321" s="12"/>
      <c r="C321" s="11"/>
      <c r="D321" s="176"/>
      <c r="E321" s="175"/>
      <c r="F321" s="176"/>
      <c r="G321" s="52"/>
      <c r="H321" s="171"/>
      <c r="I321" s="175"/>
      <c r="J321" s="175"/>
      <c r="K321" s="175"/>
      <c r="L321" s="175"/>
      <c r="M321" s="183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2:36">
      <c r="B322" s="12"/>
      <c r="C322" s="11"/>
      <c r="D322" s="176"/>
      <c r="E322" s="175"/>
      <c r="F322" s="176"/>
      <c r="G322" s="52"/>
      <c r="H322" s="171"/>
      <c r="I322" s="175"/>
      <c r="J322" s="175"/>
      <c r="K322" s="175"/>
      <c r="L322" s="175"/>
      <c r="M322" s="183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2:36">
      <c r="B323" s="12"/>
      <c r="C323" s="11"/>
      <c r="D323" s="176"/>
      <c r="E323" s="175"/>
      <c r="F323" s="176"/>
      <c r="G323" s="52"/>
      <c r="H323" s="171"/>
      <c r="I323" s="175"/>
      <c r="J323" s="175"/>
      <c r="K323" s="175"/>
      <c r="L323" s="175"/>
      <c r="M323" s="183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2:36">
      <c r="B324" s="12"/>
      <c r="C324" s="11"/>
      <c r="D324" s="176"/>
      <c r="E324" s="175"/>
      <c r="F324" s="176"/>
      <c r="G324" s="52"/>
      <c r="H324" s="171"/>
      <c r="I324" s="175"/>
      <c r="J324" s="175"/>
      <c r="K324" s="175"/>
      <c r="L324" s="175"/>
      <c r="M324" s="183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2:36">
      <c r="B325" s="12"/>
      <c r="C325" s="11"/>
      <c r="D325" s="176"/>
      <c r="E325" s="175"/>
      <c r="F325" s="176"/>
      <c r="G325" s="52"/>
      <c r="H325" s="171"/>
      <c r="I325" s="175"/>
      <c r="J325" s="175"/>
      <c r="K325" s="175"/>
      <c r="L325" s="175"/>
      <c r="M325" s="183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2:36">
      <c r="B326" s="12"/>
      <c r="C326" s="11"/>
      <c r="D326" s="176"/>
      <c r="E326" s="175"/>
      <c r="F326" s="176"/>
      <c r="G326" s="52"/>
      <c r="H326" s="171"/>
      <c r="I326" s="175"/>
      <c r="J326" s="175"/>
      <c r="K326" s="175"/>
      <c r="L326" s="175"/>
      <c r="M326" s="183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2:36">
      <c r="B327" s="12"/>
      <c r="C327" s="11"/>
      <c r="D327" s="176"/>
      <c r="E327" s="175"/>
      <c r="F327" s="176"/>
      <c r="G327" s="52"/>
      <c r="H327" s="171"/>
      <c r="I327" s="175"/>
      <c r="J327" s="175"/>
      <c r="K327" s="175"/>
      <c r="L327" s="175"/>
      <c r="M327" s="183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2:36">
      <c r="B328" s="12"/>
      <c r="C328" s="11"/>
      <c r="D328" s="176"/>
      <c r="E328" s="175"/>
      <c r="F328" s="176"/>
      <c r="G328" s="52"/>
      <c r="H328" s="171"/>
      <c r="I328" s="175"/>
      <c r="J328" s="175"/>
      <c r="K328" s="175"/>
      <c r="L328" s="175"/>
      <c r="M328" s="183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2:36">
      <c r="B329" s="12"/>
      <c r="C329" s="11"/>
      <c r="D329" s="176"/>
      <c r="E329" s="175"/>
      <c r="F329" s="176"/>
      <c r="G329" s="52"/>
      <c r="H329" s="171"/>
      <c r="I329" s="175"/>
      <c r="J329" s="175"/>
      <c r="K329" s="175"/>
      <c r="L329" s="175"/>
      <c r="M329" s="183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2:36">
      <c r="B330" s="12"/>
      <c r="C330" s="11"/>
      <c r="D330" s="176"/>
      <c r="E330" s="175"/>
      <c r="F330" s="176"/>
      <c r="G330" s="52"/>
      <c r="H330" s="171"/>
      <c r="I330" s="175"/>
      <c r="J330" s="175"/>
      <c r="K330" s="175"/>
      <c r="L330" s="175"/>
      <c r="M330" s="183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2:36">
      <c r="B331" s="12"/>
      <c r="C331" s="11"/>
      <c r="D331" s="176"/>
      <c r="E331" s="175"/>
      <c r="F331" s="176"/>
      <c r="G331" s="52"/>
      <c r="H331" s="171"/>
      <c r="I331" s="175"/>
      <c r="J331" s="175"/>
      <c r="K331" s="175"/>
      <c r="L331" s="175"/>
      <c r="M331" s="183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2:36">
      <c r="B332" s="12"/>
      <c r="C332" s="11"/>
      <c r="D332" s="176"/>
      <c r="E332" s="175"/>
      <c r="F332" s="176"/>
      <c r="G332" s="52"/>
      <c r="H332" s="171"/>
      <c r="I332" s="175"/>
      <c r="J332" s="175"/>
      <c r="K332" s="175"/>
      <c r="L332" s="175"/>
      <c r="M332" s="183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2:36">
      <c r="B333" s="12"/>
      <c r="C333" s="11"/>
      <c r="D333" s="176"/>
      <c r="E333" s="175"/>
      <c r="F333" s="176"/>
      <c r="G333" s="52"/>
      <c r="H333" s="171"/>
      <c r="I333" s="175"/>
      <c r="J333" s="175"/>
      <c r="K333" s="175"/>
      <c r="L333" s="175"/>
      <c r="M333" s="183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2:36">
      <c r="B334" s="12"/>
      <c r="C334" s="11"/>
      <c r="D334" s="176"/>
      <c r="E334" s="175"/>
      <c r="F334" s="176"/>
      <c r="G334" s="52"/>
      <c r="H334" s="171"/>
      <c r="I334" s="175"/>
      <c r="J334" s="175"/>
      <c r="K334" s="175"/>
      <c r="L334" s="175"/>
      <c r="M334" s="183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2:36">
      <c r="B335" s="12"/>
      <c r="C335" s="11"/>
      <c r="D335" s="176"/>
      <c r="E335" s="175"/>
      <c r="F335" s="176"/>
      <c r="G335" s="52"/>
      <c r="H335" s="171"/>
      <c r="I335" s="175"/>
      <c r="J335" s="175"/>
      <c r="K335" s="175"/>
      <c r="L335" s="175"/>
      <c r="M335" s="183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2:36">
      <c r="B336" s="12"/>
      <c r="C336" s="11"/>
      <c r="D336" s="176"/>
      <c r="E336" s="175"/>
      <c r="F336" s="176"/>
      <c r="G336" s="52"/>
      <c r="H336" s="171"/>
      <c r="I336" s="175"/>
      <c r="J336" s="175"/>
      <c r="K336" s="175"/>
      <c r="L336" s="175"/>
      <c r="M336" s="183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2:36">
      <c r="B337" s="12"/>
      <c r="C337" s="11"/>
      <c r="D337" s="176"/>
      <c r="E337" s="175"/>
      <c r="F337" s="176"/>
      <c r="G337" s="52"/>
      <c r="H337" s="171"/>
      <c r="I337" s="175"/>
      <c r="J337" s="175"/>
      <c r="K337" s="175"/>
      <c r="L337" s="175"/>
      <c r="M337" s="183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2:36">
      <c r="B338" s="12"/>
      <c r="C338" s="11"/>
      <c r="D338" s="176"/>
      <c r="E338" s="175"/>
      <c r="F338" s="176"/>
      <c r="G338" s="52"/>
      <c r="H338" s="171"/>
      <c r="I338" s="175"/>
      <c r="J338" s="175"/>
      <c r="K338" s="175"/>
      <c r="L338" s="175"/>
      <c r="M338" s="183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2:36">
      <c r="B339" s="12"/>
      <c r="C339" s="11"/>
      <c r="D339" s="176"/>
      <c r="E339" s="175"/>
      <c r="F339" s="176"/>
      <c r="G339" s="52"/>
      <c r="H339" s="171"/>
      <c r="I339" s="175"/>
      <c r="J339" s="175"/>
      <c r="K339" s="175"/>
      <c r="L339" s="175"/>
      <c r="M339" s="183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2:36">
      <c r="B340" s="12"/>
      <c r="C340" s="11"/>
      <c r="D340" s="176"/>
      <c r="E340" s="175"/>
      <c r="F340" s="176"/>
      <c r="G340" s="52"/>
      <c r="H340" s="171"/>
      <c r="I340" s="175"/>
      <c r="J340" s="175"/>
      <c r="K340" s="175"/>
      <c r="L340" s="175"/>
      <c r="M340" s="183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2:36">
      <c r="B341" s="12"/>
      <c r="C341" s="11"/>
      <c r="D341" s="176"/>
      <c r="E341" s="175"/>
      <c r="F341" s="176"/>
      <c r="G341" s="52"/>
      <c r="H341" s="171"/>
      <c r="I341" s="175"/>
      <c r="J341" s="175"/>
      <c r="K341" s="175"/>
      <c r="L341" s="175"/>
      <c r="M341" s="183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2:36">
      <c r="B342" s="12"/>
      <c r="C342" s="11"/>
      <c r="D342" s="176"/>
      <c r="E342" s="175"/>
      <c r="F342" s="176"/>
      <c r="G342" s="52"/>
      <c r="H342" s="171"/>
      <c r="I342" s="175"/>
      <c r="J342" s="175"/>
      <c r="K342" s="175"/>
      <c r="L342" s="175"/>
      <c r="M342" s="183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2:36">
      <c r="B343" s="12"/>
      <c r="C343" s="11"/>
      <c r="D343" s="176"/>
      <c r="E343" s="175"/>
      <c r="F343" s="176"/>
      <c r="G343" s="52"/>
      <c r="H343" s="171"/>
      <c r="I343" s="175"/>
      <c r="J343" s="175"/>
      <c r="K343" s="175"/>
      <c r="L343" s="175"/>
      <c r="M343" s="183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2:36">
      <c r="B344" s="12"/>
      <c r="C344" s="11"/>
      <c r="D344" s="176"/>
      <c r="E344" s="175"/>
      <c r="F344" s="176"/>
      <c r="G344" s="52"/>
      <c r="H344" s="171"/>
      <c r="I344" s="175"/>
      <c r="J344" s="175"/>
      <c r="K344" s="175"/>
      <c r="L344" s="175"/>
      <c r="M344" s="183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2:36">
      <c r="B345" s="12"/>
      <c r="C345" s="11"/>
      <c r="D345" s="176"/>
      <c r="E345" s="175"/>
      <c r="F345" s="176"/>
      <c r="G345" s="52"/>
      <c r="H345" s="171"/>
      <c r="I345" s="175"/>
      <c r="J345" s="175"/>
      <c r="K345" s="175"/>
      <c r="L345" s="175"/>
      <c r="M345" s="183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2:36">
      <c r="B346" s="12"/>
      <c r="C346" s="11"/>
      <c r="D346" s="176"/>
      <c r="E346" s="175"/>
      <c r="F346" s="176"/>
      <c r="G346" s="52"/>
      <c r="H346" s="171"/>
      <c r="I346" s="175"/>
      <c r="J346" s="175"/>
      <c r="K346" s="175"/>
      <c r="L346" s="175"/>
      <c r="M346" s="183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2:36">
      <c r="B347" s="12"/>
      <c r="C347" s="11"/>
      <c r="D347" s="176"/>
      <c r="E347" s="175"/>
      <c r="F347" s="176"/>
      <c r="G347" s="52"/>
      <c r="H347" s="171"/>
      <c r="I347" s="175"/>
      <c r="J347" s="175"/>
      <c r="K347" s="175"/>
      <c r="L347" s="175"/>
      <c r="M347" s="183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2:36">
      <c r="B348" s="12"/>
      <c r="C348" s="11"/>
      <c r="D348" s="176"/>
      <c r="E348" s="175"/>
      <c r="F348" s="176"/>
      <c r="G348" s="52"/>
      <c r="H348" s="171"/>
      <c r="I348" s="175"/>
      <c r="J348" s="175"/>
      <c r="K348" s="175"/>
      <c r="L348" s="175"/>
      <c r="M348" s="183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2:36">
      <c r="B349" s="12"/>
      <c r="C349" s="11"/>
      <c r="D349" s="176"/>
      <c r="E349" s="175"/>
      <c r="F349" s="176"/>
      <c r="G349" s="52"/>
      <c r="H349" s="171"/>
      <c r="I349" s="175"/>
      <c r="J349" s="175"/>
      <c r="K349" s="175"/>
      <c r="L349" s="175"/>
      <c r="M349" s="183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2:36">
      <c r="B350" s="12"/>
      <c r="C350" s="11"/>
      <c r="D350" s="176"/>
      <c r="E350" s="175"/>
      <c r="F350" s="176"/>
      <c r="G350" s="52"/>
      <c r="H350" s="171"/>
      <c r="I350" s="175"/>
      <c r="J350" s="175"/>
      <c r="K350" s="175"/>
      <c r="L350" s="175"/>
      <c r="M350" s="183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2:36">
      <c r="B351" s="12"/>
      <c r="C351" s="11"/>
      <c r="D351" s="176"/>
      <c r="E351" s="175"/>
      <c r="F351" s="176"/>
      <c r="G351" s="52"/>
      <c r="H351" s="171"/>
      <c r="I351" s="175"/>
      <c r="J351" s="175"/>
      <c r="K351" s="175"/>
      <c r="L351" s="175"/>
      <c r="M351" s="183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2:36">
      <c r="B352" s="12"/>
      <c r="C352" s="11"/>
      <c r="D352" s="176"/>
      <c r="E352" s="175"/>
      <c r="F352" s="176"/>
      <c r="G352" s="52"/>
      <c r="H352" s="171"/>
      <c r="I352" s="175"/>
      <c r="J352" s="175"/>
      <c r="K352" s="175"/>
      <c r="L352" s="175"/>
      <c r="M352" s="183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2:36">
      <c r="B353" s="12"/>
      <c r="C353" s="11"/>
      <c r="D353" s="176"/>
      <c r="E353" s="175"/>
      <c r="F353" s="176"/>
      <c r="G353" s="52"/>
      <c r="H353" s="171"/>
      <c r="I353" s="175"/>
      <c r="J353" s="175"/>
      <c r="K353" s="175"/>
      <c r="L353" s="175"/>
      <c r="M353" s="183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2:36">
      <c r="B354" s="12"/>
      <c r="C354" s="11"/>
      <c r="D354" s="176"/>
      <c r="E354" s="175"/>
      <c r="F354" s="176"/>
      <c r="G354" s="52"/>
      <c r="H354" s="171"/>
      <c r="I354" s="175"/>
      <c r="J354" s="175"/>
      <c r="K354" s="175"/>
      <c r="L354" s="175"/>
      <c r="M354" s="183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2:36">
      <c r="B355" s="12"/>
      <c r="C355" s="11"/>
      <c r="D355" s="176"/>
      <c r="E355" s="175"/>
      <c r="F355" s="176"/>
      <c r="G355" s="52"/>
      <c r="H355" s="171"/>
      <c r="I355" s="175"/>
      <c r="J355" s="175"/>
      <c r="K355" s="175"/>
      <c r="L355" s="175"/>
      <c r="M355" s="183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2:36">
      <c r="B356" s="12"/>
      <c r="C356" s="11"/>
      <c r="D356" s="176"/>
      <c r="E356" s="175"/>
      <c r="F356" s="176"/>
      <c r="G356" s="52"/>
      <c r="H356" s="171"/>
      <c r="I356" s="175"/>
      <c r="J356" s="175"/>
      <c r="K356" s="175"/>
      <c r="L356" s="175"/>
      <c r="M356" s="183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2:36">
      <c r="B357" s="12"/>
      <c r="C357" s="11"/>
      <c r="D357" s="176"/>
      <c r="E357" s="175"/>
      <c r="F357" s="176"/>
      <c r="G357" s="52"/>
      <c r="H357" s="171"/>
      <c r="I357" s="175"/>
      <c r="J357" s="175"/>
      <c r="K357" s="175"/>
      <c r="L357" s="175"/>
      <c r="M357" s="183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2:36">
      <c r="B358" s="12"/>
      <c r="C358" s="11"/>
      <c r="D358" s="176"/>
      <c r="E358" s="175"/>
      <c r="F358" s="176"/>
      <c r="G358" s="52"/>
      <c r="H358" s="171"/>
      <c r="I358" s="175"/>
      <c r="J358" s="175"/>
      <c r="K358" s="175"/>
      <c r="L358" s="175"/>
      <c r="M358" s="183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2:36">
      <c r="B359" s="12"/>
      <c r="C359" s="11"/>
      <c r="D359" s="176"/>
      <c r="E359" s="175"/>
      <c r="F359" s="176"/>
      <c r="G359" s="52"/>
      <c r="H359" s="171"/>
      <c r="I359" s="175"/>
      <c r="J359" s="175"/>
      <c r="K359" s="175"/>
      <c r="L359" s="175"/>
      <c r="M359" s="183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2:36">
      <c r="B360" s="12"/>
      <c r="C360" s="11"/>
      <c r="D360" s="176"/>
      <c r="E360" s="175"/>
      <c r="F360" s="176"/>
      <c r="G360" s="52"/>
      <c r="H360" s="171"/>
      <c r="I360" s="175"/>
      <c r="J360" s="175"/>
      <c r="K360" s="175"/>
      <c r="L360" s="175"/>
      <c r="M360" s="183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2:36">
      <c r="B361" s="12"/>
      <c r="C361" s="11"/>
      <c r="D361" s="176"/>
      <c r="E361" s="175"/>
      <c r="F361" s="176"/>
      <c r="G361" s="52"/>
      <c r="H361" s="171"/>
      <c r="I361" s="175"/>
      <c r="J361" s="175"/>
      <c r="K361" s="175"/>
      <c r="L361" s="175"/>
      <c r="M361" s="183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2:36">
      <c r="B362" s="12"/>
      <c r="C362" s="11"/>
      <c r="D362" s="176"/>
      <c r="E362" s="175"/>
      <c r="F362" s="176"/>
      <c r="G362" s="52"/>
      <c r="H362" s="171"/>
      <c r="I362" s="175"/>
      <c r="J362" s="175"/>
      <c r="K362" s="175"/>
      <c r="L362" s="175"/>
      <c r="M362" s="183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2:36">
      <c r="B363" s="12"/>
      <c r="C363" s="11"/>
      <c r="D363" s="176"/>
      <c r="E363" s="175"/>
      <c r="F363" s="176"/>
      <c r="G363" s="52"/>
      <c r="H363" s="171"/>
      <c r="I363" s="175"/>
      <c r="J363" s="175"/>
      <c r="K363" s="175"/>
      <c r="L363" s="175"/>
      <c r="M363" s="183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2:36">
      <c r="B364" s="12"/>
      <c r="C364" s="11"/>
      <c r="D364" s="176"/>
      <c r="E364" s="175"/>
      <c r="F364" s="176"/>
      <c r="G364" s="52"/>
      <c r="H364" s="171"/>
      <c r="I364" s="175"/>
      <c r="J364" s="175"/>
      <c r="K364" s="175"/>
      <c r="L364" s="175"/>
      <c r="M364" s="183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2:36">
      <c r="B365" s="12"/>
      <c r="C365" s="11"/>
      <c r="D365" s="176"/>
      <c r="E365" s="175"/>
      <c r="F365" s="176"/>
      <c r="G365" s="52"/>
      <c r="H365" s="171"/>
      <c r="I365" s="175"/>
      <c r="J365" s="175"/>
      <c r="K365" s="175"/>
      <c r="L365" s="175"/>
      <c r="M365" s="183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2:36">
      <c r="B366" s="12"/>
      <c r="C366" s="11"/>
      <c r="D366" s="176"/>
      <c r="E366" s="175"/>
      <c r="F366" s="176"/>
      <c r="G366" s="52"/>
      <c r="H366" s="171"/>
      <c r="I366" s="175"/>
      <c r="J366" s="175"/>
      <c r="K366" s="175"/>
      <c r="L366" s="175"/>
      <c r="M366" s="183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2:36">
      <c r="B367" s="12"/>
      <c r="C367" s="11"/>
      <c r="D367" s="176"/>
      <c r="E367" s="175"/>
      <c r="F367" s="176"/>
      <c r="G367" s="52"/>
      <c r="H367" s="171"/>
      <c r="I367" s="175"/>
      <c r="J367" s="175"/>
      <c r="K367" s="175"/>
      <c r="L367" s="175"/>
      <c r="M367" s="183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2:36">
      <c r="B368" s="12"/>
      <c r="C368" s="11"/>
      <c r="D368" s="176"/>
      <c r="E368" s="175"/>
      <c r="F368" s="176"/>
      <c r="G368" s="52"/>
      <c r="H368" s="171"/>
      <c r="I368" s="175"/>
      <c r="J368" s="175"/>
      <c r="K368" s="175"/>
      <c r="L368" s="175"/>
      <c r="M368" s="183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2:36">
      <c r="B369" s="12"/>
      <c r="C369" s="11"/>
      <c r="D369" s="176"/>
      <c r="E369" s="175"/>
      <c r="F369" s="176"/>
      <c r="G369" s="52"/>
      <c r="H369" s="171"/>
      <c r="I369" s="175"/>
      <c r="J369" s="175"/>
      <c r="K369" s="175"/>
      <c r="L369" s="175"/>
      <c r="M369" s="183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2:36">
      <c r="B370" s="12"/>
      <c r="C370" s="11"/>
      <c r="D370" s="176"/>
      <c r="E370" s="175"/>
      <c r="F370" s="176"/>
      <c r="G370" s="52"/>
      <c r="H370" s="171"/>
      <c r="I370" s="175"/>
      <c r="J370" s="175"/>
      <c r="K370" s="175"/>
      <c r="L370" s="175"/>
      <c r="M370" s="183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2:36">
      <c r="B371" s="12"/>
      <c r="C371" s="11"/>
      <c r="D371" s="176"/>
      <c r="E371" s="175"/>
      <c r="F371" s="176"/>
      <c r="G371" s="52"/>
      <c r="H371" s="171"/>
      <c r="I371" s="175"/>
      <c r="J371" s="175"/>
      <c r="K371" s="175"/>
      <c r="L371" s="175"/>
      <c r="M371" s="183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2:36">
      <c r="B372" s="12"/>
      <c r="C372" s="11"/>
      <c r="D372" s="176"/>
      <c r="E372" s="175"/>
      <c r="F372" s="176"/>
      <c r="G372" s="52"/>
      <c r="H372" s="171"/>
      <c r="I372" s="175"/>
      <c r="J372" s="175"/>
      <c r="K372" s="175"/>
      <c r="L372" s="175"/>
      <c r="M372" s="183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2:36">
      <c r="B373" s="12"/>
      <c r="C373" s="11"/>
      <c r="D373" s="176"/>
      <c r="E373" s="175"/>
      <c r="F373" s="176"/>
      <c r="G373" s="52"/>
      <c r="H373" s="171"/>
      <c r="I373" s="175"/>
      <c r="J373" s="175"/>
      <c r="K373" s="175"/>
      <c r="L373" s="175"/>
      <c r="M373" s="183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2:36">
      <c r="B374" s="12"/>
      <c r="C374" s="11"/>
      <c r="D374" s="176"/>
      <c r="E374" s="175"/>
      <c r="F374" s="176"/>
      <c r="G374" s="52"/>
      <c r="H374" s="171"/>
      <c r="I374" s="175"/>
      <c r="J374" s="175"/>
      <c r="K374" s="175"/>
      <c r="L374" s="175"/>
      <c r="M374" s="183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2:36">
      <c r="B375" s="12"/>
      <c r="C375" s="11"/>
      <c r="D375" s="176"/>
      <c r="E375" s="175"/>
      <c r="F375" s="176"/>
      <c r="G375" s="52"/>
      <c r="H375" s="171"/>
      <c r="I375" s="175"/>
      <c r="J375" s="175"/>
      <c r="K375" s="175"/>
      <c r="L375" s="175"/>
      <c r="M375" s="183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2:36">
      <c r="B376" s="12"/>
      <c r="C376" s="11"/>
      <c r="D376" s="176"/>
      <c r="E376" s="175"/>
      <c r="F376" s="176"/>
      <c r="G376" s="52"/>
      <c r="H376" s="171"/>
      <c r="I376" s="175"/>
      <c r="J376" s="175"/>
      <c r="K376" s="175"/>
      <c r="L376" s="175"/>
      <c r="M376" s="183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2:36">
      <c r="B377" s="12"/>
      <c r="C377" s="11"/>
      <c r="D377" s="176"/>
      <c r="E377" s="175"/>
      <c r="F377" s="176"/>
      <c r="G377" s="52"/>
      <c r="H377" s="171"/>
      <c r="I377" s="175"/>
      <c r="J377" s="175"/>
      <c r="K377" s="175"/>
      <c r="L377" s="175"/>
      <c r="M377" s="183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2:36">
      <c r="B378" s="12"/>
      <c r="C378" s="11"/>
      <c r="D378" s="176"/>
      <c r="E378" s="175"/>
      <c r="F378" s="176"/>
      <c r="G378" s="52"/>
      <c r="H378" s="171"/>
      <c r="I378" s="175"/>
      <c r="J378" s="175"/>
      <c r="K378" s="175"/>
      <c r="L378" s="175"/>
      <c r="M378" s="183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2:36">
      <c r="B379" s="12"/>
      <c r="C379" s="11"/>
      <c r="D379" s="176"/>
      <c r="E379" s="175"/>
      <c r="F379" s="176"/>
      <c r="G379" s="52"/>
      <c r="H379" s="171"/>
      <c r="I379" s="175"/>
      <c r="J379" s="175"/>
      <c r="K379" s="175"/>
      <c r="L379" s="175"/>
      <c r="M379" s="183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2:36">
      <c r="B380" s="12"/>
      <c r="C380" s="11"/>
      <c r="D380" s="176"/>
      <c r="E380" s="175"/>
      <c r="F380" s="176"/>
      <c r="G380" s="52"/>
      <c r="H380" s="171"/>
      <c r="I380" s="175"/>
      <c r="J380" s="175"/>
      <c r="K380" s="175"/>
      <c r="L380" s="175"/>
      <c r="M380" s="183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2:36">
      <c r="B381" s="12"/>
      <c r="C381" s="11"/>
      <c r="D381" s="176"/>
      <c r="E381" s="175"/>
      <c r="F381" s="176"/>
      <c r="G381" s="52"/>
      <c r="H381" s="171"/>
      <c r="I381" s="175"/>
      <c r="J381" s="175"/>
      <c r="K381" s="175"/>
      <c r="L381" s="175"/>
      <c r="M381" s="183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2:36">
      <c r="B382" s="12"/>
      <c r="C382" s="11"/>
      <c r="D382" s="176"/>
      <c r="E382" s="175"/>
      <c r="F382" s="176"/>
      <c r="G382" s="52"/>
      <c r="H382" s="171"/>
      <c r="I382" s="175"/>
      <c r="J382" s="175"/>
      <c r="K382" s="175"/>
      <c r="L382" s="175"/>
      <c r="M382" s="183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2:36">
      <c r="B383" s="12"/>
      <c r="C383" s="11"/>
      <c r="D383" s="176"/>
      <c r="E383" s="175"/>
      <c r="F383" s="176"/>
      <c r="G383" s="52"/>
      <c r="H383" s="171"/>
      <c r="I383" s="175"/>
      <c r="J383" s="175"/>
      <c r="K383" s="175"/>
      <c r="L383" s="175"/>
      <c r="M383" s="183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2:36">
      <c r="B384" s="12"/>
      <c r="C384" s="11"/>
      <c r="D384" s="176"/>
      <c r="E384" s="175"/>
      <c r="F384" s="176"/>
      <c r="G384" s="52"/>
      <c r="H384" s="171"/>
      <c r="I384" s="175"/>
      <c r="J384" s="175"/>
      <c r="K384" s="175"/>
      <c r="L384" s="175"/>
      <c r="M384" s="183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2:36">
      <c r="B385" s="12"/>
      <c r="C385" s="11"/>
      <c r="D385" s="176"/>
      <c r="E385" s="175"/>
      <c r="F385" s="176"/>
      <c r="G385" s="52"/>
      <c r="H385" s="171"/>
      <c r="I385" s="175"/>
      <c r="J385" s="175"/>
      <c r="K385" s="175"/>
      <c r="L385" s="175"/>
      <c r="M385" s="183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2:36">
      <c r="B386" s="12"/>
      <c r="C386" s="11"/>
      <c r="D386" s="176"/>
      <c r="E386" s="175"/>
      <c r="F386" s="176"/>
      <c r="G386" s="52"/>
      <c r="H386" s="171"/>
      <c r="I386" s="175"/>
      <c r="J386" s="175"/>
      <c r="K386" s="175"/>
      <c r="L386" s="175"/>
      <c r="M386" s="183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2:36">
      <c r="B387" s="12"/>
      <c r="C387" s="11"/>
      <c r="D387" s="176"/>
      <c r="E387" s="175"/>
      <c r="F387" s="176"/>
      <c r="G387" s="52"/>
      <c r="H387" s="171"/>
      <c r="I387" s="175"/>
      <c r="J387" s="175"/>
      <c r="K387" s="175"/>
      <c r="L387" s="175"/>
      <c r="M387" s="183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2:36">
      <c r="B388" s="12"/>
      <c r="C388" s="11"/>
      <c r="D388" s="176"/>
      <c r="E388" s="175"/>
      <c r="F388" s="176"/>
      <c r="G388" s="52"/>
      <c r="H388" s="171"/>
      <c r="I388" s="175"/>
      <c r="J388" s="175"/>
      <c r="K388" s="175"/>
      <c r="L388" s="175"/>
      <c r="M388" s="183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2:36">
      <c r="B389" s="12"/>
      <c r="C389" s="11"/>
      <c r="D389" s="176"/>
      <c r="E389" s="175"/>
      <c r="F389" s="176"/>
      <c r="G389" s="52"/>
      <c r="H389" s="171"/>
      <c r="I389" s="175"/>
      <c r="J389" s="175"/>
      <c r="K389" s="175"/>
      <c r="L389" s="175"/>
      <c r="M389" s="183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2:36">
      <c r="B390" s="12"/>
      <c r="C390" s="11"/>
      <c r="D390" s="176"/>
      <c r="E390" s="175"/>
      <c r="F390" s="176"/>
      <c r="G390" s="52"/>
      <c r="H390" s="171"/>
      <c r="I390" s="175"/>
      <c r="J390" s="175"/>
      <c r="K390" s="175"/>
      <c r="L390" s="175"/>
      <c r="M390" s="183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2:36">
      <c r="B391" s="12"/>
      <c r="C391" s="11"/>
      <c r="D391" s="176"/>
      <c r="E391" s="175"/>
      <c r="F391" s="176"/>
      <c r="G391" s="52"/>
      <c r="H391" s="171"/>
      <c r="I391" s="175"/>
      <c r="J391" s="175"/>
      <c r="K391" s="175"/>
      <c r="L391" s="175"/>
      <c r="M391" s="183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2:36">
      <c r="B392" s="12"/>
      <c r="C392" s="11"/>
      <c r="D392" s="176"/>
      <c r="E392" s="175"/>
      <c r="F392" s="176"/>
      <c r="G392" s="52"/>
      <c r="H392" s="171"/>
      <c r="I392" s="175"/>
      <c r="J392" s="175"/>
      <c r="K392" s="175"/>
      <c r="L392" s="175"/>
      <c r="M392" s="183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2:36">
      <c r="B393" s="12"/>
      <c r="C393" s="11"/>
      <c r="D393" s="176"/>
      <c r="E393" s="175"/>
      <c r="F393" s="176"/>
      <c r="G393" s="52"/>
      <c r="H393" s="171"/>
      <c r="I393" s="175"/>
      <c r="J393" s="175"/>
      <c r="K393" s="175"/>
      <c r="L393" s="175"/>
      <c r="M393" s="183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2:36">
      <c r="B394" s="12"/>
      <c r="C394" s="11"/>
      <c r="D394" s="176"/>
      <c r="E394" s="175"/>
      <c r="F394" s="176"/>
      <c r="G394" s="52"/>
      <c r="H394" s="171"/>
      <c r="I394" s="175"/>
      <c r="J394" s="175"/>
      <c r="K394" s="175"/>
      <c r="L394" s="175"/>
      <c r="M394" s="183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2:36">
      <c r="B395" s="12"/>
      <c r="C395" s="11"/>
      <c r="D395" s="176"/>
      <c r="E395" s="175"/>
      <c r="F395" s="176"/>
      <c r="G395" s="52"/>
      <c r="H395" s="171"/>
      <c r="I395" s="175"/>
      <c r="J395" s="175"/>
      <c r="K395" s="175"/>
      <c r="L395" s="175"/>
      <c r="M395" s="183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2:36">
      <c r="B396" s="12"/>
      <c r="C396" s="11"/>
      <c r="D396" s="176"/>
      <c r="E396" s="175"/>
      <c r="F396" s="176"/>
      <c r="G396" s="52"/>
      <c r="H396" s="171"/>
      <c r="I396" s="175"/>
      <c r="J396" s="175"/>
      <c r="K396" s="175"/>
      <c r="L396" s="175"/>
      <c r="M396" s="183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2:36">
      <c r="B397" s="12"/>
      <c r="C397" s="11"/>
      <c r="D397" s="176"/>
      <c r="E397" s="175"/>
      <c r="F397" s="176"/>
      <c r="G397" s="52"/>
      <c r="H397" s="171"/>
      <c r="I397" s="175"/>
      <c r="J397" s="175"/>
      <c r="K397" s="175"/>
      <c r="L397" s="175"/>
      <c r="M397" s="183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2:36">
      <c r="B398" s="12"/>
      <c r="C398" s="11"/>
      <c r="D398" s="176"/>
      <c r="E398" s="175"/>
      <c r="F398" s="176"/>
      <c r="G398" s="52"/>
      <c r="H398" s="171"/>
      <c r="I398" s="175"/>
      <c r="J398" s="175"/>
      <c r="K398" s="175"/>
      <c r="L398" s="175"/>
      <c r="M398" s="183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2:36">
      <c r="B399" s="12"/>
      <c r="C399" s="11"/>
      <c r="D399" s="176"/>
      <c r="E399" s="175"/>
      <c r="F399" s="176"/>
      <c r="G399" s="52"/>
      <c r="H399" s="171"/>
      <c r="I399" s="175"/>
      <c r="J399" s="175"/>
      <c r="K399" s="175"/>
      <c r="L399" s="175"/>
      <c r="M399" s="183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2:36">
      <c r="B400" s="12"/>
      <c r="C400" s="11"/>
      <c r="D400" s="176"/>
      <c r="E400" s="175"/>
      <c r="F400" s="176"/>
      <c r="G400" s="52"/>
      <c r="H400" s="171"/>
      <c r="I400" s="175"/>
      <c r="J400" s="175"/>
      <c r="K400" s="175"/>
      <c r="L400" s="175"/>
      <c r="M400" s="183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2:36">
      <c r="B401" s="12"/>
      <c r="C401" s="11"/>
      <c r="D401" s="176"/>
      <c r="E401" s="175"/>
      <c r="F401" s="176"/>
      <c r="G401" s="52"/>
      <c r="H401" s="171"/>
      <c r="I401" s="175"/>
      <c r="J401" s="175"/>
      <c r="K401" s="175"/>
      <c r="L401" s="175"/>
      <c r="M401" s="183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2:36">
      <c r="B402" s="12"/>
      <c r="C402" s="11"/>
      <c r="D402" s="176"/>
      <c r="E402" s="175"/>
      <c r="F402" s="176"/>
      <c r="G402" s="52"/>
      <c r="H402" s="171"/>
      <c r="I402" s="175"/>
      <c r="J402" s="175"/>
      <c r="K402" s="175"/>
      <c r="L402" s="175"/>
      <c r="M402" s="183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2:36">
      <c r="B403" s="12"/>
      <c r="C403" s="11"/>
      <c r="D403" s="176"/>
      <c r="E403" s="175"/>
      <c r="F403" s="176"/>
      <c r="G403" s="52"/>
      <c r="H403" s="171"/>
      <c r="I403" s="175"/>
      <c r="J403" s="175"/>
      <c r="K403" s="175"/>
      <c r="L403" s="175"/>
      <c r="M403" s="183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2:36">
      <c r="B404" s="12"/>
      <c r="C404" s="11"/>
      <c r="D404" s="176"/>
      <c r="E404" s="175"/>
      <c r="F404" s="176"/>
      <c r="G404" s="52"/>
      <c r="H404" s="171"/>
      <c r="I404" s="175"/>
      <c r="J404" s="175"/>
      <c r="K404" s="175"/>
      <c r="L404" s="175"/>
      <c r="M404" s="183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2:36">
      <c r="B405" s="12"/>
      <c r="C405" s="11"/>
      <c r="D405" s="176"/>
      <c r="E405" s="175"/>
      <c r="F405" s="176"/>
      <c r="G405" s="52"/>
      <c r="H405" s="171"/>
      <c r="I405" s="175"/>
      <c r="J405" s="175"/>
      <c r="K405" s="175"/>
      <c r="L405" s="175"/>
      <c r="M405" s="183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2:36">
      <c r="B406" s="12"/>
      <c r="C406" s="11"/>
      <c r="D406" s="176"/>
      <c r="E406" s="175"/>
      <c r="F406" s="176"/>
      <c r="G406" s="52"/>
      <c r="H406" s="171"/>
      <c r="I406" s="175"/>
      <c r="J406" s="175"/>
      <c r="K406" s="175"/>
      <c r="L406" s="175"/>
      <c r="M406" s="183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2:36">
      <c r="B407" s="12"/>
      <c r="C407" s="11"/>
      <c r="D407" s="176"/>
      <c r="E407" s="175"/>
      <c r="F407" s="176"/>
      <c r="G407" s="52"/>
      <c r="H407" s="171"/>
      <c r="I407" s="175"/>
      <c r="J407" s="175"/>
      <c r="K407" s="175"/>
      <c r="L407" s="175"/>
      <c r="M407" s="183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2:36">
      <c r="B408" s="12"/>
      <c r="C408" s="11"/>
      <c r="D408" s="176"/>
      <c r="E408" s="175"/>
      <c r="F408" s="176"/>
      <c r="G408" s="52"/>
      <c r="H408" s="171"/>
      <c r="I408" s="175"/>
      <c r="J408" s="175"/>
      <c r="K408" s="175"/>
      <c r="L408" s="175"/>
      <c r="M408" s="183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2:36">
      <c r="B409" s="12"/>
      <c r="C409" s="11"/>
      <c r="D409" s="176"/>
      <c r="E409" s="175"/>
      <c r="F409" s="176"/>
      <c r="G409" s="52"/>
      <c r="H409" s="171"/>
      <c r="I409" s="175"/>
      <c r="J409" s="175"/>
      <c r="K409" s="175"/>
      <c r="L409" s="175"/>
      <c r="M409" s="183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2:36">
      <c r="B410" s="12"/>
      <c r="C410" s="11"/>
      <c r="D410" s="176"/>
      <c r="E410" s="175"/>
      <c r="F410" s="176"/>
      <c r="G410" s="52"/>
      <c r="H410" s="171"/>
      <c r="I410" s="175"/>
      <c r="J410" s="175"/>
      <c r="K410" s="175"/>
      <c r="L410" s="175"/>
      <c r="M410" s="183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2:36">
      <c r="B411" s="12"/>
      <c r="C411" s="11"/>
      <c r="D411" s="176"/>
      <c r="E411" s="175"/>
      <c r="F411" s="176"/>
      <c r="G411" s="52"/>
      <c r="H411" s="171"/>
      <c r="I411" s="175"/>
      <c r="J411" s="175"/>
      <c r="K411" s="175"/>
      <c r="L411" s="175"/>
      <c r="M411" s="183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2:36">
      <c r="B412" s="12"/>
      <c r="C412" s="11"/>
      <c r="D412" s="176"/>
      <c r="E412" s="175"/>
      <c r="F412" s="176"/>
      <c r="G412" s="52"/>
      <c r="H412" s="171"/>
      <c r="I412" s="175"/>
      <c r="J412" s="175"/>
      <c r="K412" s="175"/>
      <c r="L412" s="175"/>
      <c r="M412" s="183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2:36">
      <c r="B413" s="12"/>
      <c r="C413" s="11"/>
      <c r="D413" s="176"/>
      <c r="E413" s="175"/>
      <c r="F413" s="176"/>
      <c r="G413" s="52"/>
      <c r="H413" s="171"/>
      <c r="I413" s="175"/>
      <c r="J413" s="175"/>
      <c r="K413" s="175"/>
      <c r="L413" s="175"/>
      <c r="M413" s="183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2:36">
      <c r="B414" s="12"/>
      <c r="C414" s="11"/>
      <c r="D414" s="176"/>
      <c r="E414" s="175"/>
      <c r="F414" s="176"/>
      <c r="G414" s="52"/>
      <c r="H414" s="171"/>
      <c r="I414" s="175"/>
      <c r="J414" s="175"/>
      <c r="K414" s="175"/>
      <c r="L414" s="175"/>
      <c r="M414" s="183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2:36">
      <c r="B415" s="12"/>
      <c r="C415" s="11"/>
      <c r="D415" s="176"/>
      <c r="E415" s="175"/>
      <c r="F415" s="176"/>
      <c r="G415" s="52"/>
      <c r="H415" s="171"/>
      <c r="I415" s="175"/>
      <c r="J415" s="175"/>
      <c r="K415" s="175"/>
      <c r="L415" s="175"/>
      <c r="M415" s="183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2:36">
      <c r="B416" s="12"/>
      <c r="C416" s="11"/>
      <c r="D416" s="176"/>
      <c r="E416" s="175"/>
      <c r="F416" s="176"/>
      <c r="G416" s="52"/>
      <c r="H416" s="171"/>
      <c r="I416" s="175"/>
      <c r="J416" s="175"/>
      <c r="K416" s="175"/>
      <c r="L416" s="175"/>
      <c r="M416" s="183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2:36">
      <c r="B417" s="12"/>
      <c r="C417" s="11"/>
      <c r="D417" s="176"/>
      <c r="E417" s="175"/>
      <c r="F417" s="176"/>
      <c r="G417" s="52"/>
      <c r="H417" s="171"/>
      <c r="I417" s="175"/>
      <c r="J417" s="175"/>
      <c r="K417" s="175"/>
      <c r="L417" s="175"/>
      <c r="M417" s="183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2:36">
      <c r="B418" s="12"/>
      <c r="C418" s="11"/>
      <c r="D418" s="176"/>
      <c r="E418" s="175"/>
      <c r="F418" s="176"/>
      <c r="G418" s="52"/>
      <c r="H418" s="171"/>
      <c r="I418" s="175"/>
      <c r="J418" s="175"/>
      <c r="K418" s="175"/>
      <c r="L418" s="175"/>
      <c r="M418" s="183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2:36">
      <c r="B419" s="12"/>
      <c r="C419" s="11"/>
      <c r="D419" s="176"/>
      <c r="E419" s="175"/>
      <c r="F419" s="176"/>
      <c r="G419" s="52"/>
      <c r="H419" s="171"/>
      <c r="I419" s="175"/>
      <c r="J419" s="175"/>
      <c r="K419" s="175"/>
      <c r="L419" s="175"/>
      <c r="M419" s="183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2:36">
      <c r="B420" s="12"/>
      <c r="C420" s="11"/>
      <c r="D420" s="176"/>
      <c r="E420" s="175"/>
      <c r="F420" s="176"/>
      <c r="G420" s="52"/>
      <c r="H420" s="171"/>
      <c r="I420" s="175"/>
      <c r="J420" s="175"/>
      <c r="K420" s="175"/>
      <c r="L420" s="175"/>
      <c r="M420" s="183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2:36">
      <c r="B421" s="12"/>
      <c r="C421" s="11"/>
      <c r="D421" s="176"/>
      <c r="E421" s="175"/>
      <c r="F421" s="176"/>
      <c r="G421" s="52"/>
      <c r="H421" s="171"/>
      <c r="I421" s="175"/>
      <c r="J421" s="175"/>
      <c r="K421" s="175"/>
      <c r="L421" s="175"/>
      <c r="M421" s="183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2:36">
      <c r="B422" s="12"/>
      <c r="C422" s="11"/>
      <c r="D422" s="176"/>
      <c r="E422" s="175"/>
      <c r="F422" s="176"/>
      <c r="G422" s="52"/>
      <c r="H422" s="171"/>
      <c r="I422" s="175"/>
      <c r="J422" s="175"/>
      <c r="K422" s="175"/>
      <c r="L422" s="175"/>
      <c r="M422" s="183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2:36">
      <c r="B423" s="12"/>
      <c r="C423" s="11"/>
      <c r="D423" s="176"/>
      <c r="E423" s="175"/>
      <c r="F423" s="176"/>
      <c r="G423" s="52"/>
      <c r="H423" s="171"/>
      <c r="I423" s="175"/>
      <c r="J423" s="175"/>
      <c r="K423" s="175"/>
      <c r="L423" s="175"/>
      <c r="M423" s="183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2:36">
      <c r="B424" s="12"/>
      <c r="C424" s="11"/>
      <c r="D424" s="176"/>
      <c r="E424" s="175"/>
      <c r="F424" s="176"/>
      <c r="G424" s="52"/>
      <c r="H424" s="171"/>
      <c r="I424" s="175"/>
      <c r="J424" s="175"/>
      <c r="K424" s="175"/>
      <c r="L424" s="175"/>
      <c r="M424" s="183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2:36">
      <c r="B425" s="12"/>
      <c r="C425" s="11"/>
      <c r="D425" s="176"/>
      <c r="E425" s="175"/>
      <c r="F425" s="176"/>
      <c r="G425" s="52"/>
      <c r="H425" s="171"/>
      <c r="I425" s="175"/>
      <c r="J425" s="175"/>
      <c r="K425" s="175"/>
      <c r="L425" s="175"/>
      <c r="M425" s="183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2:36">
      <c r="B426" s="12"/>
      <c r="C426" s="11"/>
      <c r="D426" s="176"/>
      <c r="E426" s="175"/>
      <c r="F426" s="176"/>
      <c r="G426" s="52"/>
      <c r="H426" s="171"/>
      <c r="I426" s="175"/>
      <c r="J426" s="175"/>
      <c r="K426" s="175"/>
      <c r="L426" s="175"/>
      <c r="M426" s="183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2:36">
      <c r="B427" s="12"/>
      <c r="C427" s="11"/>
      <c r="D427" s="176"/>
      <c r="E427" s="175"/>
      <c r="F427" s="176"/>
      <c r="G427" s="52"/>
      <c r="H427" s="171"/>
      <c r="I427" s="175"/>
      <c r="J427" s="175"/>
      <c r="K427" s="175"/>
      <c r="L427" s="175"/>
      <c r="M427" s="183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2:36">
      <c r="B428" s="12"/>
      <c r="C428" s="11"/>
      <c r="D428" s="176"/>
      <c r="E428" s="175"/>
      <c r="F428" s="176"/>
      <c r="G428" s="52"/>
      <c r="H428" s="171"/>
      <c r="I428" s="175"/>
      <c r="J428" s="175"/>
      <c r="K428" s="175"/>
      <c r="L428" s="175"/>
      <c r="M428" s="183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2:36">
      <c r="B429" s="12"/>
      <c r="C429" s="11"/>
      <c r="D429" s="176"/>
      <c r="E429" s="175"/>
      <c r="F429" s="176"/>
      <c r="G429" s="52"/>
      <c r="H429" s="171"/>
      <c r="I429" s="175"/>
      <c r="J429" s="175"/>
      <c r="K429" s="175"/>
      <c r="L429" s="175"/>
      <c r="M429" s="183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2:36">
      <c r="B430" s="12"/>
      <c r="C430" s="11"/>
      <c r="D430" s="176"/>
      <c r="E430" s="175"/>
      <c r="F430" s="176"/>
      <c r="G430" s="52"/>
      <c r="H430" s="171"/>
      <c r="I430" s="175"/>
      <c r="J430" s="175"/>
      <c r="K430" s="175"/>
      <c r="L430" s="175"/>
      <c r="M430" s="183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2:36">
      <c r="B431" s="12"/>
      <c r="C431" s="11"/>
      <c r="D431" s="176"/>
      <c r="E431" s="175"/>
      <c r="F431" s="176"/>
      <c r="G431" s="52"/>
      <c r="H431" s="171"/>
      <c r="I431" s="175"/>
      <c r="J431" s="175"/>
      <c r="K431" s="175"/>
      <c r="L431" s="175"/>
      <c r="M431" s="183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2:36">
      <c r="B432" s="12"/>
      <c r="C432" s="11"/>
      <c r="D432" s="176"/>
      <c r="E432" s="175"/>
      <c r="F432" s="176"/>
      <c r="G432" s="52"/>
      <c r="H432" s="171"/>
      <c r="I432" s="175"/>
      <c r="J432" s="175"/>
      <c r="K432" s="175"/>
      <c r="L432" s="175"/>
      <c r="M432" s="183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2:36">
      <c r="B433" s="12"/>
      <c r="C433" s="11"/>
      <c r="D433" s="176"/>
      <c r="E433" s="175"/>
      <c r="F433" s="176"/>
      <c r="G433" s="52"/>
      <c r="H433" s="171"/>
      <c r="I433" s="175"/>
      <c r="J433" s="175"/>
      <c r="K433" s="175"/>
      <c r="L433" s="175"/>
      <c r="M433" s="183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2:36">
      <c r="B434" s="12"/>
      <c r="C434" s="11"/>
      <c r="D434" s="176"/>
      <c r="E434" s="175"/>
      <c r="F434" s="176"/>
      <c r="G434" s="52"/>
      <c r="H434" s="171"/>
      <c r="I434" s="175"/>
      <c r="J434" s="175"/>
      <c r="K434" s="175"/>
      <c r="L434" s="175"/>
      <c r="M434" s="183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2:36">
      <c r="B435" s="12"/>
      <c r="C435" s="11"/>
      <c r="D435" s="176"/>
      <c r="E435" s="175"/>
      <c r="F435" s="176"/>
      <c r="G435" s="52"/>
      <c r="H435" s="171"/>
      <c r="I435" s="175"/>
      <c r="J435" s="175"/>
      <c r="K435" s="175"/>
      <c r="L435" s="175"/>
      <c r="M435" s="183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2:36">
      <c r="B436" s="12"/>
      <c r="C436" s="11"/>
      <c r="D436" s="176"/>
      <c r="E436" s="175"/>
      <c r="F436" s="176"/>
      <c r="G436" s="52"/>
      <c r="H436" s="171"/>
      <c r="I436" s="175"/>
      <c r="J436" s="175"/>
      <c r="K436" s="175"/>
      <c r="L436" s="175"/>
      <c r="M436" s="183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2:36">
      <c r="B437" s="12"/>
      <c r="C437" s="11"/>
      <c r="D437" s="176"/>
      <c r="E437" s="175"/>
      <c r="F437" s="176"/>
      <c r="G437" s="52"/>
      <c r="H437" s="171"/>
      <c r="I437" s="175"/>
      <c r="J437" s="175"/>
      <c r="K437" s="175"/>
      <c r="L437" s="175"/>
      <c r="M437" s="183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2:36">
      <c r="B438" s="12"/>
      <c r="C438" s="11"/>
      <c r="D438" s="176"/>
      <c r="E438" s="175"/>
      <c r="F438" s="176"/>
      <c r="G438" s="52"/>
      <c r="H438" s="171"/>
      <c r="I438" s="175"/>
      <c r="J438" s="175"/>
      <c r="K438" s="175"/>
      <c r="L438" s="175"/>
      <c r="M438" s="183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2:36">
      <c r="B439" s="12"/>
      <c r="C439" s="11"/>
      <c r="D439" s="176"/>
      <c r="E439" s="175"/>
      <c r="F439" s="176"/>
      <c r="G439" s="52"/>
      <c r="H439" s="171"/>
      <c r="I439" s="175"/>
      <c r="J439" s="175"/>
      <c r="K439" s="175"/>
      <c r="L439" s="175"/>
      <c r="M439" s="183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2:36">
      <c r="B440" s="12"/>
      <c r="C440" s="11"/>
      <c r="D440" s="176"/>
      <c r="E440" s="175"/>
      <c r="F440" s="176"/>
      <c r="G440" s="52"/>
      <c r="H440" s="171"/>
      <c r="I440" s="175"/>
      <c r="J440" s="175"/>
      <c r="K440" s="175"/>
      <c r="L440" s="175"/>
      <c r="M440" s="183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2:36">
      <c r="B441" s="12"/>
      <c r="C441" s="11"/>
      <c r="D441" s="176"/>
      <c r="E441" s="175"/>
      <c r="F441" s="176"/>
      <c r="G441" s="52"/>
      <c r="H441" s="171"/>
      <c r="I441" s="175"/>
      <c r="J441" s="175"/>
      <c r="K441" s="175"/>
      <c r="L441" s="175"/>
      <c r="M441" s="183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2:36">
      <c r="B442" s="12"/>
      <c r="C442" s="11"/>
      <c r="D442" s="176"/>
      <c r="E442" s="175"/>
      <c r="F442" s="176"/>
      <c r="G442" s="52"/>
      <c r="H442" s="171"/>
      <c r="I442" s="175"/>
      <c r="J442" s="175"/>
      <c r="K442" s="175"/>
      <c r="L442" s="175"/>
      <c r="M442" s="183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2:36">
      <c r="B443" s="12"/>
      <c r="C443" s="11"/>
      <c r="D443" s="176"/>
      <c r="E443" s="175"/>
      <c r="F443" s="176"/>
      <c r="G443" s="52"/>
      <c r="H443" s="171"/>
      <c r="I443" s="175"/>
      <c r="J443" s="175"/>
      <c r="K443" s="175"/>
      <c r="L443" s="175"/>
      <c r="M443" s="183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2:36">
      <c r="B444" s="12"/>
      <c r="C444" s="11"/>
      <c r="D444" s="176"/>
      <c r="E444" s="175"/>
      <c r="F444" s="176"/>
      <c r="G444" s="52"/>
      <c r="H444" s="171"/>
      <c r="I444" s="175"/>
      <c r="J444" s="175"/>
      <c r="K444" s="175"/>
      <c r="L444" s="175"/>
      <c r="M444" s="183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2:36">
      <c r="B445" s="12"/>
      <c r="C445" s="11"/>
      <c r="D445" s="176"/>
      <c r="E445" s="175"/>
      <c r="F445" s="176"/>
      <c r="G445" s="52"/>
      <c r="H445" s="171"/>
      <c r="I445" s="175"/>
      <c r="J445" s="175"/>
      <c r="K445" s="175"/>
      <c r="L445" s="175"/>
      <c r="M445" s="183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2:36">
      <c r="B446" s="12"/>
      <c r="C446" s="11"/>
      <c r="D446" s="176"/>
      <c r="E446" s="175"/>
      <c r="F446" s="176"/>
      <c r="G446" s="52"/>
      <c r="H446" s="171"/>
      <c r="I446" s="175"/>
      <c r="J446" s="175"/>
      <c r="K446" s="175"/>
      <c r="L446" s="175"/>
      <c r="M446" s="183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2:36">
      <c r="B447" s="12"/>
      <c r="C447" s="11"/>
      <c r="D447" s="176"/>
      <c r="E447" s="175"/>
      <c r="F447" s="176"/>
      <c r="G447" s="52"/>
      <c r="H447" s="171"/>
      <c r="I447" s="175"/>
      <c r="J447" s="175"/>
      <c r="K447" s="175"/>
      <c r="L447" s="175"/>
      <c r="M447" s="183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2:36">
      <c r="B448" s="12"/>
      <c r="C448" s="11"/>
      <c r="D448" s="176"/>
      <c r="E448" s="175"/>
      <c r="F448" s="176"/>
      <c r="G448" s="52"/>
      <c r="H448" s="171"/>
      <c r="I448" s="175"/>
      <c r="J448" s="175"/>
      <c r="K448" s="175"/>
      <c r="L448" s="175"/>
      <c r="M448" s="183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2:36">
      <c r="B449" s="12"/>
      <c r="C449" s="11"/>
      <c r="D449" s="176"/>
      <c r="E449" s="175"/>
      <c r="F449" s="176"/>
      <c r="G449" s="52"/>
      <c r="H449" s="171"/>
      <c r="I449" s="175"/>
      <c r="J449" s="175"/>
      <c r="K449" s="175"/>
      <c r="L449" s="175"/>
      <c r="M449" s="183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2:36">
      <c r="B450" s="12"/>
      <c r="C450" s="11"/>
      <c r="D450" s="176"/>
      <c r="E450" s="175"/>
      <c r="F450" s="176"/>
      <c r="G450" s="52"/>
      <c r="H450" s="171"/>
      <c r="I450" s="175"/>
      <c r="J450" s="175"/>
      <c r="K450" s="175"/>
      <c r="L450" s="175"/>
      <c r="M450" s="183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2:36">
      <c r="B451" s="12"/>
      <c r="C451" s="11"/>
      <c r="D451" s="176"/>
      <c r="E451" s="175"/>
      <c r="F451" s="176"/>
      <c r="G451" s="52"/>
      <c r="H451" s="171"/>
      <c r="I451" s="175"/>
      <c r="J451" s="175"/>
      <c r="K451" s="175"/>
      <c r="L451" s="175"/>
      <c r="M451" s="183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2:36">
      <c r="B452" s="12"/>
      <c r="C452" s="11"/>
      <c r="D452" s="176"/>
      <c r="E452" s="175"/>
      <c r="F452" s="176"/>
      <c r="G452" s="52"/>
      <c r="H452" s="171"/>
      <c r="I452" s="175"/>
      <c r="J452" s="175"/>
      <c r="K452" s="175"/>
      <c r="L452" s="175"/>
      <c r="M452" s="183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2:36">
      <c r="B453" s="12"/>
      <c r="C453" s="11"/>
      <c r="D453" s="176"/>
      <c r="E453" s="175"/>
      <c r="F453" s="176"/>
      <c r="G453" s="52"/>
      <c r="H453" s="171"/>
      <c r="I453" s="175"/>
      <c r="J453" s="175"/>
      <c r="K453" s="175"/>
      <c r="L453" s="175"/>
      <c r="M453" s="183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2:36">
      <c r="B454" s="12"/>
      <c r="C454" s="11"/>
      <c r="D454" s="176"/>
      <c r="E454" s="175"/>
      <c r="F454" s="176"/>
      <c r="G454" s="52"/>
      <c r="H454" s="171"/>
      <c r="I454" s="175"/>
      <c r="J454" s="175"/>
      <c r="K454" s="175"/>
      <c r="L454" s="175"/>
      <c r="M454" s="183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2:36">
      <c r="B455" s="12"/>
      <c r="C455" s="11"/>
      <c r="D455" s="176"/>
      <c r="E455" s="175"/>
      <c r="F455" s="176"/>
      <c r="G455" s="52"/>
      <c r="H455" s="171"/>
      <c r="I455" s="175"/>
      <c r="J455" s="175"/>
      <c r="K455" s="175"/>
      <c r="L455" s="175"/>
      <c r="M455" s="183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2:36">
      <c r="B456" s="12"/>
      <c r="C456" s="11"/>
      <c r="D456" s="176"/>
      <c r="E456" s="175"/>
      <c r="F456" s="176"/>
      <c r="G456" s="52"/>
      <c r="H456" s="171"/>
      <c r="I456" s="175"/>
      <c r="J456" s="175"/>
      <c r="K456" s="175"/>
      <c r="L456" s="175"/>
      <c r="M456" s="183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2:36">
      <c r="B457" s="12"/>
      <c r="C457" s="11"/>
      <c r="D457" s="176"/>
      <c r="E457" s="175"/>
      <c r="F457" s="176"/>
      <c r="G457" s="52"/>
      <c r="H457" s="171"/>
      <c r="I457" s="175"/>
      <c r="J457" s="175"/>
      <c r="K457" s="175"/>
      <c r="L457" s="175"/>
      <c r="M457" s="183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2:36">
      <c r="B458" s="12"/>
      <c r="C458" s="11"/>
      <c r="D458" s="176"/>
      <c r="E458" s="175"/>
      <c r="F458" s="176"/>
      <c r="G458" s="52"/>
      <c r="H458" s="171"/>
      <c r="I458" s="175"/>
      <c r="J458" s="175"/>
      <c r="K458" s="175"/>
      <c r="L458" s="175"/>
      <c r="M458" s="183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2:36">
      <c r="B459" s="12"/>
      <c r="C459" s="11"/>
      <c r="D459" s="176"/>
      <c r="E459" s="175"/>
      <c r="F459" s="176"/>
      <c r="G459" s="52"/>
      <c r="H459" s="171"/>
      <c r="I459" s="175"/>
      <c r="J459" s="175"/>
      <c r="K459" s="175"/>
      <c r="L459" s="175"/>
      <c r="M459" s="183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2:36">
      <c r="B460" s="12"/>
      <c r="C460" s="11"/>
      <c r="D460" s="176"/>
      <c r="E460" s="175"/>
      <c r="F460" s="176"/>
      <c r="G460" s="52"/>
      <c r="H460" s="171"/>
      <c r="I460" s="175"/>
      <c r="J460" s="175"/>
      <c r="K460" s="175"/>
      <c r="L460" s="175"/>
      <c r="M460" s="183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2:36">
      <c r="B461" s="12"/>
      <c r="C461" s="11"/>
      <c r="D461" s="176"/>
      <c r="E461" s="175"/>
      <c r="F461" s="176"/>
      <c r="G461" s="52"/>
      <c r="H461" s="171"/>
      <c r="I461" s="175"/>
      <c r="J461" s="175"/>
      <c r="K461" s="175"/>
      <c r="L461" s="175"/>
      <c r="M461" s="183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2:36">
      <c r="B462" s="12"/>
      <c r="C462" s="11"/>
      <c r="D462" s="176"/>
      <c r="E462" s="175"/>
      <c r="F462" s="176"/>
      <c r="G462" s="52"/>
      <c r="H462" s="171"/>
      <c r="I462" s="175"/>
      <c r="J462" s="175"/>
      <c r="K462" s="175"/>
      <c r="L462" s="175"/>
      <c r="M462" s="183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2:36">
      <c r="B463" s="12"/>
      <c r="C463" s="11"/>
      <c r="D463" s="176"/>
      <c r="E463" s="175"/>
      <c r="F463" s="176"/>
      <c r="G463" s="52"/>
      <c r="H463" s="171"/>
      <c r="I463" s="175"/>
      <c r="J463" s="175"/>
      <c r="K463" s="175"/>
      <c r="L463" s="175"/>
      <c r="M463" s="183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2:36">
      <c r="B464" s="12"/>
      <c r="C464" s="11"/>
      <c r="D464" s="176"/>
      <c r="E464" s="175"/>
      <c r="F464" s="176"/>
      <c r="G464" s="52"/>
      <c r="H464" s="171"/>
      <c r="I464" s="175"/>
      <c r="J464" s="175"/>
      <c r="K464" s="175"/>
      <c r="L464" s="175"/>
      <c r="M464" s="183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2:36">
      <c r="B465" s="12"/>
      <c r="C465" s="11"/>
      <c r="D465" s="176"/>
      <c r="E465" s="175"/>
      <c r="F465" s="176"/>
      <c r="G465" s="52"/>
      <c r="H465" s="171"/>
      <c r="I465" s="175"/>
      <c r="J465" s="175"/>
      <c r="K465" s="175"/>
      <c r="L465" s="175"/>
      <c r="M465" s="183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2:36">
      <c r="B466" s="12"/>
      <c r="C466" s="11"/>
      <c r="D466" s="176"/>
      <c r="E466" s="175"/>
      <c r="F466" s="176"/>
      <c r="G466" s="52"/>
      <c r="H466" s="171"/>
      <c r="I466" s="175"/>
      <c r="J466" s="175"/>
      <c r="K466" s="175"/>
      <c r="L466" s="175"/>
      <c r="M466" s="183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2:36">
      <c r="B467" s="12"/>
      <c r="C467" s="11"/>
      <c r="D467" s="176"/>
      <c r="E467" s="175"/>
      <c r="F467" s="176"/>
      <c r="G467" s="52"/>
      <c r="H467" s="171"/>
      <c r="I467" s="175"/>
      <c r="J467" s="175"/>
      <c r="K467" s="175"/>
      <c r="L467" s="175"/>
      <c r="M467" s="183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2:36">
      <c r="B468" s="12"/>
      <c r="C468" s="11"/>
      <c r="D468" s="176"/>
      <c r="E468" s="175"/>
      <c r="F468" s="176"/>
      <c r="G468" s="52"/>
      <c r="H468" s="171"/>
      <c r="I468" s="175"/>
      <c r="J468" s="175"/>
      <c r="K468" s="175"/>
      <c r="L468" s="175"/>
      <c r="M468" s="183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2:36">
      <c r="B469" s="12"/>
      <c r="C469" s="11"/>
      <c r="D469" s="176"/>
      <c r="E469" s="175"/>
      <c r="F469" s="176"/>
      <c r="G469" s="52"/>
      <c r="H469" s="171"/>
      <c r="I469" s="175"/>
      <c r="J469" s="175"/>
      <c r="K469" s="175"/>
      <c r="L469" s="175"/>
      <c r="M469" s="183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2:36">
      <c r="B470" s="12"/>
      <c r="C470" s="11"/>
      <c r="D470" s="176"/>
      <c r="E470" s="175"/>
      <c r="F470" s="176"/>
      <c r="G470" s="52"/>
      <c r="H470" s="171"/>
      <c r="I470" s="175"/>
      <c r="J470" s="175"/>
      <c r="K470" s="175"/>
      <c r="L470" s="175"/>
      <c r="M470" s="183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2:36">
      <c r="B471" s="12"/>
      <c r="C471" s="11"/>
      <c r="D471" s="176"/>
      <c r="E471" s="175"/>
      <c r="F471" s="176"/>
      <c r="G471" s="52"/>
      <c r="H471" s="171"/>
      <c r="I471" s="175"/>
      <c r="J471" s="175"/>
      <c r="K471" s="175"/>
      <c r="L471" s="175"/>
      <c r="M471" s="183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2:36">
      <c r="B472" s="12"/>
      <c r="C472" s="11"/>
      <c r="D472" s="176"/>
      <c r="E472" s="175"/>
      <c r="F472" s="176"/>
      <c r="G472" s="52"/>
      <c r="H472" s="171"/>
      <c r="I472" s="175"/>
      <c r="J472" s="175"/>
      <c r="K472" s="175"/>
      <c r="L472" s="175"/>
      <c r="M472" s="183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2:36">
      <c r="B473" s="12"/>
      <c r="C473" s="11"/>
      <c r="D473" s="176"/>
      <c r="E473" s="175"/>
      <c r="F473" s="176"/>
      <c r="G473" s="52"/>
      <c r="H473" s="171"/>
      <c r="I473" s="175"/>
      <c r="J473" s="175"/>
      <c r="K473" s="175"/>
      <c r="L473" s="175"/>
      <c r="M473" s="183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2:36">
      <c r="B474" s="12"/>
      <c r="C474" s="11"/>
      <c r="D474" s="176"/>
      <c r="E474" s="175"/>
      <c r="F474" s="176"/>
      <c r="G474" s="52"/>
      <c r="H474" s="171"/>
      <c r="I474" s="175"/>
      <c r="J474" s="175"/>
      <c r="K474" s="175"/>
      <c r="L474" s="175"/>
      <c r="M474" s="183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2:36">
      <c r="B475" s="12"/>
      <c r="C475" s="11"/>
      <c r="D475" s="176"/>
      <c r="E475" s="175"/>
      <c r="F475" s="176"/>
      <c r="G475" s="52"/>
      <c r="H475" s="171"/>
      <c r="I475" s="175"/>
      <c r="J475" s="175"/>
      <c r="K475" s="175"/>
      <c r="L475" s="175"/>
      <c r="M475" s="183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2:36">
      <c r="B476" s="12"/>
      <c r="C476" s="11"/>
      <c r="D476" s="176"/>
      <c r="E476" s="175"/>
      <c r="F476" s="176"/>
      <c r="G476" s="52"/>
      <c r="H476" s="171"/>
      <c r="I476" s="175"/>
      <c r="J476" s="175"/>
      <c r="K476" s="175"/>
      <c r="L476" s="175"/>
      <c r="M476" s="183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2:36">
      <c r="B477" s="12"/>
      <c r="C477" s="11"/>
      <c r="D477" s="176"/>
      <c r="E477" s="175"/>
      <c r="F477" s="176"/>
      <c r="G477" s="52"/>
      <c r="H477" s="171"/>
      <c r="I477" s="175"/>
      <c r="J477" s="175"/>
      <c r="K477" s="175"/>
      <c r="L477" s="175"/>
      <c r="M477" s="183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2:36">
      <c r="B478" s="12"/>
      <c r="C478" s="11"/>
      <c r="D478" s="176"/>
      <c r="E478" s="175"/>
      <c r="F478" s="176"/>
      <c r="G478" s="52"/>
      <c r="H478" s="171"/>
      <c r="I478" s="175"/>
      <c r="J478" s="175"/>
      <c r="K478" s="175"/>
      <c r="L478" s="175"/>
      <c r="M478" s="183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2:36">
      <c r="B479" s="12"/>
      <c r="C479" s="11"/>
      <c r="D479" s="176"/>
      <c r="E479" s="175"/>
      <c r="F479" s="176"/>
      <c r="G479" s="52"/>
      <c r="H479" s="171"/>
      <c r="I479" s="175"/>
      <c r="J479" s="175"/>
      <c r="K479" s="175"/>
      <c r="L479" s="175"/>
      <c r="M479" s="183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2:36">
      <c r="B480" s="12"/>
      <c r="C480" s="11"/>
      <c r="D480" s="176"/>
      <c r="E480" s="175"/>
      <c r="F480" s="176"/>
      <c r="G480" s="52"/>
      <c r="H480" s="171"/>
      <c r="I480" s="175"/>
      <c r="J480" s="175"/>
      <c r="K480" s="175"/>
      <c r="L480" s="175"/>
      <c r="M480" s="183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2:36">
      <c r="B481" s="12"/>
      <c r="C481" s="11"/>
      <c r="D481" s="176"/>
      <c r="E481" s="175"/>
      <c r="F481" s="176"/>
      <c r="G481" s="52"/>
      <c r="H481" s="171"/>
      <c r="I481" s="175"/>
      <c r="J481" s="175"/>
      <c r="K481" s="175"/>
      <c r="L481" s="175"/>
      <c r="M481" s="183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2:36">
      <c r="B482" s="12"/>
      <c r="C482" s="11"/>
      <c r="D482" s="176"/>
      <c r="E482" s="175"/>
      <c r="F482" s="176"/>
      <c r="G482" s="52"/>
      <c r="H482" s="171"/>
      <c r="I482" s="175"/>
      <c r="J482" s="175"/>
      <c r="K482" s="175"/>
      <c r="L482" s="175"/>
      <c r="M482" s="183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2:36">
      <c r="B483" s="12"/>
      <c r="C483" s="11"/>
      <c r="D483" s="176"/>
      <c r="E483" s="175"/>
      <c r="F483" s="176"/>
      <c r="G483" s="52"/>
      <c r="H483" s="171"/>
      <c r="I483" s="175"/>
      <c r="J483" s="175"/>
      <c r="K483" s="175"/>
      <c r="L483" s="175"/>
      <c r="M483" s="183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2:36">
      <c r="B484" s="12"/>
      <c r="C484" s="11"/>
      <c r="D484" s="176"/>
      <c r="E484" s="175"/>
      <c r="F484" s="176"/>
      <c r="G484" s="52"/>
      <c r="H484" s="171"/>
      <c r="I484" s="175"/>
      <c r="J484" s="175"/>
      <c r="K484" s="175"/>
      <c r="L484" s="175"/>
      <c r="M484" s="183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2:36">
      <c r="B485" s="12"/>
      <c r="C485" s="11"/>
      <c r="D485" s="176"/>
      <c r="E485" s="175"/>
      <c r="F485" s="176"/>
      <c r="G485" s="52"/>
      <c r="H485" s="171"/>
      <c r="I485" s="175"/>
      <c r="J485" s="175"/>
      <c r="K485" s="175"/>
      <c r="L485" s="175"/>
      <c r="M485" s="183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2:36">
      <c r="B486" s="12"/>
      <c r="C486" s="11"/>
      <c r="D486" s="176"/>
      <c r="E486" s="175"/>
      <c r="F486" s="176"/>
      <c r="G486" s="52"/>
      <c r="H486" s="171"/>
      <c r="I486" s="175"/>
      <c r="J486" s="175"/>
      <c r="K486" s="175"/>
      <c r="L486" s="175"/>
      <c r="M486" s="183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2:36">
      <c r="B487" s="12"/>
      <c r="C487" s="11"/>
      <c r="D487" s="176"/>
      <c r="E487" s="175"/>
      <c r="F487" s="176"/>
      <c r="G487" s="52"/>
      <c r="H487" s="171"/>
      <c r="I487" s="175"/>
      <c r="J487" s="175"/>
      <c r="K487" s="175"/>
      <c r="L487" s="175"/>
      <c r="M487" s="183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2:36">
      <c r="B488" s="12"/>
      <c r="C488" s="11"/>
      <c r="D488" s="176"/>
      <c r="E488" s="175"/>
      <c r="F488" s="176"/>
      <c r="G488" s="52"/>
      <c r="H488" s="171"/>
      <c r="I488" s="175"/>
      <c r="J488" s="175"/>
      <c r="K488" s="175"/>
      <c r="L488" s="175"/>
      <c r="M488" s="183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2:36">
      <c r="B489" s="12"/>
      <c r="C489" s="11"/>
      <c r="D489" s="176"/>
      <c r="E489" s="175"/>
      <c r="F489" s="176"/>
      <c r="G489" s="52"/>
      <c r="H489" s="171"/>
      <c r="I489" s="175"/>
      <c r="J489" s="175"/>
      <c r="K489" s="175"/>
      <c r="L489" s="175"/>
      <c r="M489" s="183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2:36">
      <c r="B490" s="12"/>
      <c r="C490" s="11"/>
      <c r="D490" s="176"/>
      <c r="E490" s="175"/>
      <c r="F490" s="176"/>
      <c r="G490" s="52"/>
      <c r="H490" s="171"/>
      <c r="I490" s="175"/>
      <c r="J490" s="175"/>
      <c r="K490" s="175"/>
      <c r="L490" s="175"/>
      <c r="M490" s="183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2:36">
      <c r="B491" s="12"/>
      <c r="C491" s="11"/>
      <c r="D491" s="176"/>
      <c r="E491" s="175"/>
      <c r="F491" s="176"/>
      <c r="G491" s="52"/>
      <c r="H491" s="171"/>
      <c r="I491" s="175"/>
      <c r="J491" s="175"/>
      <c r="K491" s="175"/>
      <c r="L491" s="175"/>
      <c r="M491" s="183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2:36">
      <c r="B492" s="12"/>
      <c r="C492" s="11"/>
      <c r="D492" s="176"/>
      <c r="E492" s="175"/>
      <c r="F492" s="176"/>
      <c r="G492" s="52"/>
      <c r="H492" s="171"/>
      <c r="I492" s="175"/>
      <c r="J492" s="175"/>
      <c r="K492" s="175"/>
      <c r="L492" s="175"/>
      <c r="M492" s="183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2:36">
      <c r="B493" s="12"/>
      <c r="C493" s="11"/>
      <c r="D493" s="176"/>
      <c r="E493" s="175"/>
      <c r="F493" s="176"/>
      <c r="G493" s="52"/>
      <c r="H493" s="171"/>
      <c r="I493" s="175"/>
      <c r="J493" s="175"/>
      <c r="K493" s="175"/>
      <c r="L493" s="175"/>
      <c r="M493" s="183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2:36">
      <c r="B494" s="12"/>
      <c r="C494" s="11"/>
      <c r="D494" s="176"/>
      <c r="E494" s="175"/>
      <c r="F494" s="176"/>
      <c r="G494" s="52"/>
      <c r="H494" s="171"/>
      <c r="I494" s="175"/>
      <c r="J494" s="175"/>
      <c r="K494" s="175"/>
      <c r="L494" s="175"/>
      <c r="M494" s="183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2:36">
      <c r="B495" s="12"/>
      <c r="C495" s="11"/>
      <c r="D495" s="176"/>
      <c r="E495" s="175"/>
      <c r="F495" s="176"/>
      <c r="G495" s="52"/>
      <c r="H495" s="171"/>
      <c r="I495" s="175"/>
      <c r="J495" s="175"/>
      <c r="K495" s="175"/>
      <c r="L495" s="175"/>
      <c r="M495" s="183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2:36">
      <c r="B496" s="12"/>
      <c r="C496" s="11"/>
      <c r="D496" s="176"/>
      <c r="E496" s="175"/>
      <c r="F496" s="176"/>
      <c r="G496" s="52"/>
      <c r="H496" s="171"/>
      <c r="I496" s="175"/>
      <c r="J496" s="175"/>
      <c r="K496" s="175"/>
      <c r="L496" s="175"/>
      <c r="M496" s="183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2:36">
      <c r="B497" s="12"/>
      <c r="C497" s="11"/>
      <c r="D497" s="176"/>
      <c r="E497" s="175"/>
      <c r="F497" s="176"/>
      <c r="G497" s="52"/>
      <c r="H497" s="171"/>
      <c r="I497" s="175"/>
      <c r="J497" s="175"/>
      <c r="K497" s="175"/>
      <c r="L497" s="175"/>
      <c r="M497" s="183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2:36">
      <c r="B498" s="12"/>
      <c r="C498" s="11"/>
      <c r="D498" s="176"/>
      <c r="E498" s="175"/>
      <c r="F498" s="176"/>
      <c r="G498" s="52"/>
      <c r="H498" s="171"/>
      <c r="I498" s="175"/>
      <c r="J498" s="175"/>
      <c r="K498" s="175"/>
      <c r="L498" s="175"/>
      <c r="M498" s="183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2:36">
      <c r="B499" s="12"/>
      <c r="C499" s="11"/>
      <c r="D499" s="176"/>
      <c r="E499" s="175"/>
      <c r="F499" s="176"/>
      <c r="G499" s="52"/>
      <c r="H499" s="171"/>
      <c r="I499" s="175"/>
      <c r="J499" s="175"/>
      <c r="K499" s="175"/>
      <c r="L499" s="175"/>
      <c r="M499" s="183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2:36">
      <c r="B500" s="12"/>
      <c r="C500" s="11"/>
      <c r="D500" s="176"/>
      <c r="E500" s="175"/>
      <c r="F500" s="176"/>
      <c r="G500" s="52"/>
      <c r="H500" s="171"/>
      <c r="I500" s="175"/>
      <c r="J500" s="175"/>
      <c r="K500" s="175"/>
      <c r="L500" s="175"/>
      <c r="M500" s="183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2:36">
      <c r="B501" s="12"/>
      <c r="C501" s="11"/>
      <c r="D501" s="176"/>
      <c r="E501" s="175"/>
      <c r="F501" s="176"/>
      <c r="G501" s="52"/>
      <c r="H501" s="171"/>
      <c r="I501" s="175"/>
      <c r="J501" s="175"/>
      <c r="K501" s="175"/>
      <c r="L501" s="175"/>
      <c r="M501" s="183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2:36">
      <c r="B502" s="12"/>
      <c r="C502" s="11"/>
      <c r="D502" s="176"/>
      <c r="E502" s="175"/>
      <c r="F502" s="176"/>
      <c r="G502" s="52"/>
      <c r="H502" s="171"/>
      <c r="I502" s="175"/>
      <c r="J502" s="175"/>
      <c r="K502" s="175"/>
      <c r="L502" s="175"/>
      <c r="M502" s="183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2:36">
      <c r="B503" s="12"/>
      <c r="C503" s="11"/>
      <c r="D503" s="176"/>
      <c r="E503" s="175"/>
      <c r="F503" s="176"/>
      <c r="G503" s="52"/>
      <c r="H503" s="171"/>
      <c r="I503" s="175"/>
      <c r="J503" s="175"/>
      <c r="K503" s="175"/>
      <c r="L503" s="175"/>
      <c r="M503" s="183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2:36">
      <c r="B504" s="12"/>
      <c r="C504" s="11"/>
      <c r="D504" s="176"/>
      <c r="E504" s="175"/>
      <c r="F504" s="176"/>
      <c r="G504" s="52"/>
      <c r="H504" s="171"/>
      <c r="I504" s="175"/>
      <c r="J504" s="175"/>
      <c r="K504" s="175"/>
      <c r="L504" s="175"/>
      <c r="M504" s="183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2:36">
      <c r="B505" s="12"/>
      <c r="C505" s="11"/>
      <c r="D505" s="176"/>
      <c r="E505" s="175"/>
      <c r="F505" s="176"/>
      <c r="G505" s="52"/>
      <c r="H505" s="171"/>
      <c r="I505" s="175"/>
      <c r="J505" s="175"/>
      <c r="K505" s="175"/>
      <c r="L505" s="175"/>
      <c r="M505" s="183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2:36">
      <c r="B506" s="12"/>
      <c r="C506" s="11"/>
      <c r="D506" s="176"/>
      <c r="E506" s="175"/>
      <c r="F506" s="176"/>
      <c r="G506" s="52"/>
      <c r="H506" s="171"/>
      <c r="I506" s="175"/>
      <c r="J506" s="175"/>
      <c r="K506" s="175"/>
      <c r="L506" s="175"/>
      <c r="M506" s="183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2:36">
      <c r="B507" s="12"/>
      <c r="C507" s="11"/>
      <c r="D507" s="176"/>
      <c r="E507" s="175"/>
      <c r="F507" s="176"/>
      <c r="G507" s="52"/>
      <c r="H507" s="171"/>
      <c r="I507" s="175"/>
      <c r="J507" s="175"/>
      <c r="K507" s="175"/>
      <c r="L507" s="175"/>
      <c r="M507" s="183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2:36">
      <c r="B508" s="12"/>
      <c r="C508" s="11"/>
      <c r="D508" s="176"/>
      <c r="E508" s="175"/>
      <c r="F508" s="176"/>
      <c r="G508" s="52"/>
      <c r="H508" s="171"/>
      <c r="I508" s="175"/>
      <c r="J508" s="175"/>
      <c r="K508" s="175"/>
      <c r="L508" s="175"/>
      <c r="M508" s="183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2:36">
      <c r="B509" s="12"/>
      <c r="C509" s="11"/>
      <c r="D509" s="176"/>
      <c r="E509" s="175"/>
      <c r="F509" s="176"/>
      <c r="G509" s="52"/>
      <c r="H509" s="171"/>
      <c r="I509" s="175"/>
      <c r="J509" s="175"/>
      <c r="K509" s="175"/>
      <c r="L509" s="175"/>
      <c r="M509" s="183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2:36">
      <c r="B510" s="12"/>
      <c r="C510" s="11"/>
      <c r="D510" s="176"/>
      <c r="E510" s="175"/>
      <c r="F510" s="176"/>
      <c r="G510" s="52"/>
      <c r="H510" s="171"/>
      <c r="I510" s="175"/>
      <c r="J510" s="175"/>
      <c r="K510" s="175"/>
      <c r="L510" s="175"/>
      <c r="M510" s="183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2:36">
      <c r="B511" s="12"/>
      <c r="C511" s="11"/>
      <c r="D511" s="176"/>
      <c r="E511" s="175"/>
      <c r="F511" s="176"/>
      <c r="G511" s="52"/>
      <c r="H511" s="171"/>
      <c r="I511" s="175"/>
      <c r="J511" s="175"/>
      <c r="K511" s="175"/>
      <c r="L511" s="175"/>
      <c r="M511" s="183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2:36">
      <c r="B512" s="12"/>
      <c r="C512" s="11"/>
      <c r="D512" s="176"/>
      <c r="E512" s="175"/>
      <c r="F512" s="176"/>
      <c r="G512" s="52"/>
      <c r="H512" s="171"/>
      <c r="I512" s="175"/>
      <c r="J512" s="175"/>
      <c r="K512" s="175"/>
      <c r="L512" s="175"/>
      <c r="M512" s="183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2:36">
      <c r="B513" s="12"/>
      <c r="C513" s="11"/>
      <c r="D513" s="176"/>
      <c r="E513" s="175"/>
      <c r="F513" s="176"/>
      <c r="G513" s="52"/>
      <c r="H513" s="171"/>
      <c r="I513" s="175"/>
      <c r="J513" s="175"/>
      <c r="K513" s="175"/>
      <c r="L513" s="175"/>
      <c r="M513" s="183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2:36">
      <c r="B514" s="12"/>
      <c r="C514" s="11"/>
      <c r="D514" s="176"/>
      <c r="E514" s="175"/>
      <c r="F514" s="176"/>
      <c r="G514" s="52"/>
      <c r="H514" s="171"/>
      <c r="I514" s="175"/>
      <c r="J514" s="175"/>
      <c r="K514" s="175"/>
      <c r="L514" s="175"/>
      <c r="M514" s="183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2:36">
      <c r="B515" s="12"/>
      <c r="C515" s="11"/>
      <c r="D515" s="176"/>
      <c r="E515" s="175"/>
      <c r="F515" s="176"/>
      <c r="G515" s="52"/>
      <c r="H515" s="171"/>
      <c r="I515" s="175"/>
      <c r="J515" s="175"/>
      <c r="K515" s="175"/>
      <c r="L515" s="175"/>
      <c r="M515" s="183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2:36">
      <c r="B516" s="12"/>
      <c r="C516" s="11"/>
      <c r="D516" s="176"/>
      <c r="E516" s="175"/>
      <c r="F516" s="176"/>
      <c r="G516" s="52"/>
      <c r="H516" s="171"/>
      <c r="I516" s="175"/>
      <c r="J516" s="175"/>
      <c r="K516" s="175"/>
      <c r="L516" s="175"/>
      <c r="M516" s="183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2:36">
      <c r="B517" s="12"/>
      <c r="C517" s="11"/>
      <c r="D517" s="176"/>
      <c r="E517" s="175"/>
      <c r="F517" s="176"/>
      <c r="G517" s="52"/>
      <c r="H517" s="171"/>
      <c r="I517" s="175"/>
      <c r="J517" s="175"/>
      <c r="K517" s="175"/>
      <c r="L517" s="175"/>
      <c r="M517" s="183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2:36">
      <c r="B518" s="12"/>
      <c r="C518" s="11"/>
      <c r="D518" s="176"/>
      <c r="E518" s="175"/>
      <c r="F518" s="176"/>
      <c r="G518" s="52"/>
      <c r="H518" s="171"/>
      <c r="I518" s="175"/>
      <c r="J518" s="175"/>
      <c r="K518" s="175"/>
      <c r="L518" s="175"/>
      <c r="M518" s="183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2:36">
      <c r="B519" s="12"/>
      <c r="C519" s="11"/>
      <c r="D519" s="176"/>
      <c r="E519" s="175"/>
      <c r="F519" s="176"/>
      <c r="G519" s="52"/>
      <c r="H519" s="171"/>
      <c r="I519" s="175"/>
      <c r="J519" s="175"/>
      <c r="K519" s="175"/>
      <c r="L519" s="175"/>
      <c r="M519" s="183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2:36">
      <c r="B520" s="12"/>
      <c r="C520" s="11"/>
      <c r="D520" s="176"/>
      <c r="E520" s="175"/>
      <c r="F520" s="176"/>
      <c r="G520" s="52"/>
      <c r="H520" s="171"/>
      <c r="I520" s="175"/>
      <c r="J520" s="175"/>
      <c r="K520" s="175"/>
      <c r="L520" s="175"/>
      <c r="M520" s="183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2:36">
      <c r="B521" s="12"/>
      <c r="C521" s="11"/>
      <c r="D521" s="176"/>
      <c r="E521" s="175"/>
      <c r="F521" s="176"/>
      <c r="G521" s="52"/>
      <c r="H521" s="171"/>
      <c r="I521" s="175"/>
      <c r="J521" s="175"/>
      <c r="K521" s="175"/>
      <c r="L521" s="175"/>
      <c r="M521" s="183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2:36">
      <c r="B522" s="12"/>
      <c r="C522" s="11"/>
      <c r="D522" s="176"/>
      <c r="E522" s="175"/>
      <c r="F522" s="176"/>
      <c r="G522" s="52"/>
      <c r="H522" s="171"/>
      <c r="I522" s="175"/>
      <c r="J522" s="175"/>
      <c r="K522" s="175"/>
      <c r="L522" s="175"/>
      <c r="M522" s="183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2:36">
      <c r="B523" s="12"/>
      <c r="C523" s="11"/>
      <c r="D523" s="176"/>
      <c r="E523" s="175"/>
      <c r="F523" s="176"/>
      <c r="G523" s="52"/>
      <c r="H523" s="171"/>
      <c r="I523" s="175"/>
      <c r="J523" s="175"/>
      <c r="K523" s="175"/>
      <c r="L523" s="175"/>
      <c r="M523" s="183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2:36">
      <c r="B524" s="12"/>
      <c r="C524" s="11"/>
      <c r="D524" s="176"/>
      <c r="E524" s="175"/>
      <c r="F524" s="176"/>
      <c r="G524" s="52"/>
      <c r="H524" s="171"/>
      <c r="I524" s="175"/>
      <c r="J524" s="175"/>
      <c r="K524" s="175"/>
      <c r="L524" s="175"/>
      <c r="M524" s="183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2:36">
      <c r="B525" s="12"/>
      <c r="C525" s="11"/>
      <c r="D525" s="176"/>
      <c r="E525" s="175"/>
      <c r="F525" s="176"/>
      <c r="G525" s="52"/>
      <c r="H525" s="171"/>
      <c r="I525" s="175"/>
      <c r="J525" s="175"/>
      <c r="K525" s="175"/>
      <c r="L525" s="175"/>
      <c r="M525" s="183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2:36">
      <c r="B526" s="12"/>
      <c r="C526" s="11"/>
      <c r="D526" s="176"/>
      <c r="E526" s="175"/>
      <c r="F526" s="176"/>
      <c r="G526" s="52"/>
      <c r="H526" s="171"/>
      <c r="I526" s="175"/>
      <c r="J526" s="175"/>
      <c r="K526" s="175"/>
      <c r="L526" s="175"/>
      <c r="M526" s="183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2:36">
      <c r="B527" s="12"/>
      <c r="C527" s="11"/>
      <c r="D527" s="176"/>
      <c r="E527" s="175"/>
      <c r="F527" s="176"/>
      <c r="G527" s="52"/>
      <c r="H527" s="171"/>
      <c r="I527" s="175"/>
      <c r="J527" s="175"/>
      <c r="K527" s="175"/>
      <c r="L527" s="175"/>
      <c r="M527" s="183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2:36">
      <c r="B528" s="12"/>
      <c r="C528" s="11"/>
      <c r="D528" s="176"/>
      <c r="E528" s="175"/>
      <c r="F528" s="176"/>
      <c r="G528" s="52"/>
      <c r="H528" s="171"/>
      <c r="I528" s="175"/>
      <c r="J528" s="175"/>
      <c r="K528" s="175"/>
      <c r="L528" s="175"/>
      <c r="M528" s="183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2:36">
      <c r="B529" s="12"/>
      <c r="C529" s="11"/>
      <c r="D529" s="176"/>
      <c r="E529" s="175"/>
      <c r="F529" s="176"/>
      <c r="G529" s="52"/>
      <c r="H529" s="171"/>
      <c r="I529" s="175"/>
      <c r="J529" s="175"/>
      <c r="K529" s="175"/>
      <c r="L529" s="175"/>
      <c r="M529" s="183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2:36">
      <c r="B530" s="12"/>
      <c r="C530" s="11"/>
      <c r="D530" s="176"/>
      <c r="E530" s="175"/>
      <c r="F530" s="176"/>
      <c r="G530" s="52"/>
      <c r="H530" s="171"/>
      <c r="I530" s="175"/>
      <c r="J530" s="175"/>
      <c r="K530" s="175"/>
      <c r="L530" s="175"/>
      <c r="M530" s="183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2:36">
      <c r="B531" s="12"/>
      <c r="C531" s="11"/>
      <c r="D531" s="176"/>
      <c r="E531" s="175"/>
      <c r="F531" s="176"/>
      <c r="G531" s="52"/>
      <c r="H531" s="171"/>
      <c r="I531" s="175"/>
      <c r="J531" s="175"/>
      <c r="K531" s="175"/>
      <c r="L531" s="175"/>
      <c r="M531" s="183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2:36">
      <c r="B532" s="12"/>
      <c r="C532" s="11"/>
      <c r="D532" s="176"/>
      <c r="E532" s="175"/>
      <c r="F532" s="176"/>
      <c r="G532" s="52"/>
      <c r="H532" s="171"/>
      <c r="I532" s="175"/>
      <c r="J532" s="175"/>
      <c r="K532" s="175"/>
      <c r="L532" s="175"/>
      <c r="M532" s="183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2:36">
      <c r="B533" s="12"/>
      <c r="C533" s="11"/>
      <c r="D533" s="176"/>
      <c r="E533" s="175"/>
      <c r="F533" s="176"/>
      <c r="G533" s="52"/>
      <c r="H533" s="171"/>
      <c r="I533" s="175"/>
      <c r="J533" s="175"/>
      <c r="K533" s="175"/>
      <c r="L533" s="175"/>
      <c r="M533" s="183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2:36">
      <c r="B534" s="12"/>
      <c r="C534" s="11"/>
      <c r="D534" s="176"/>
      <c r="E534" s="175"/>
      <c r="F534" s="176"/>
      <c r="G534" s="52"/>
      <c r="H534" s="171"/>
      <c r="I534" s="175"/>
      <c r="J534" s="175"/>
      <c r="K534" s="175"/>
      <c r="L534" s="175"/>
      <c r="M534" s="183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2:36">
      <c r="B535" s="12"/>
      <c r="C535" s="11"/>
      <c r="D535" s="176"/>
      <c r="E535" s="175"/>
      <c r="F535" s="176"/>
      <c r="G535" s="52"/>
      <c r="H535" s="171"/>
      <c r="I535" s="175"/>
      <c r="J535" s="175"/>
      <c r="K535" s="175"/>
      <c r="L535" s="175"/>
      <c r="M535" s="183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2:36">
      <c r="B536" s="12"/>
      <c r="C536" s="11"/>
      <c r="D536" s="176"/>
      <c r="E536" s="175"/>
      <c r="F536" s="176"/>
      <c r="G536" s="52"/>
      <c r="H536" s="171"/>
      <c r="I536" s="175"/>
      <c r="J536" s="175"/>
      <c r="K536" s="175"/>
      <c r="L536" s="175"/>
      <c r="M536" s="183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2:36">
      <c r="B537" s="12"/>
      <c r="C537" s="11"/>
      <c r="D537" s="176"/>
      <c r="E537" s="175"/>
      <c r="F537" s="176"/>
      <c r="G537" s="52"/>
      <c r="H537" s="171"/>
      <c r="I537" s="175"/>
      <c r="J537" s="175"/>
      <c r="K537" s="175"/>
      <c r="L537" s="175"/>
      <c r="M537" s="183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2:36">
      <c r="B538" s="12"/>
      <c r="C538" s="11"/>
      <c r="D538" s="176"/>
      <c r="E538" s="175"/>
      <c r="F538" s="176"/>
      <c r="G538" s="52"/>
      <c r="H538" s="171"/>
      <c r="I538" s="175"/>
      <c r="J538" s="175"/>
      <c r="K538" s="175"/>
      <c r="L538" s="175"/>
      <c r="M538" s="183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2:36">
      <c r="B539" s="12"/>
      <c r="C539" s="11"/>
      <c r="D539" s="176"/>
      <c r="E539" s="175"/>
      <c r="F539" s="176"/>
      <c r="G539" s="52"/>
      <c r="H539" s="171"/>
      <c r="I539" s="175"/>
      <c r="J539" s="175"/>
      <c r="K539" s="175"/>
      <c r="L539" s="175"/>
      <c r="M539" s="183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2:36">
      <c r="B540" s="12"/>
      <c r="C540" s="11"/>
      <c r="D540" s="176"/>
      <c r="E540" s="175"/>
      <c r="F540" s="176"/>
      <c r="G540" s="52"/>
      <c r="H540" s="171"/>
      <c r="I540" s="175"/>
      <c r="J540" s="175"/>
      <c r="K540" s="175"/>
      <c r="L540" s="175"/>
      <c r="M540" s="183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2:36">
      <c r="B541" s="12"/>
      <c r="C541" s="11"/>
      <c r="D541" s="176"/>
      <c r="E541" s="175"/>
      <c r="F541" s="176"/>
      <c r="G541" s="52"/>
      <c r="H541" s="171"/>
      <c r="I541" s="175"/>
      <c r="J541" s="175"/>
      <c r="K541" s="175"/>
      <c r="L541" s="175"/>
      <c r="M541" s="183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2:36">
      <c r="B542" s="12"/>
      <c r="C542" s="11"/>
      <c r="D542" s="176"/>
      <c r="E542" s="175"/>
      <c r="F542" s="176"/>
      <c r="G542" s="52"/>
      <c r="H542" s="171"/>
      <c r="I542" s="175"/>
      <c r="J542" s="175"/>
      <c r="K542" s="175"/>
      <c r="L542" s="175"/>
      <c r="M542" s="183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2:36">
      <c r="B543" s="12"/>
      <c r="C543" s="11"/>
      <c r="D543" s="176"/>
      <c r="E543" s="175"/>
      <c r="F543" s="176"/>
      <c r="G543" s="52"/>
      <c r="H543" s="171"/>
      <c r="I543" s="175"/>
      <c r="J543" s="175"/>
      <c r="K543" s="175"/>
      <c r="L543" s="175"/>
      <c r="M543" s="183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2:36">
      <c r="B544" s="12"/>
      <c r="C544" s="11"/>
      <c r="D544" s="176"/>
      <c r="E544" s="175"/>
      <c r="F544" s="176"/>
      <c r="G544" s="52"/>
      <c r="H544" s="171"/>
      <c r="I544" s="175"/>
      <c r="J544" s="175"/>
      <c r="K544" s="175"/>
      <c r="L544" s="175"/>
      <c r="M544" s="183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2:36">
      <c r="B545" s="12"/>
      <c r="C545" s="11"/>
      <c r="D545" s="176"/>
      <c r="E545" s="175"/>
      <c r="F545" s="176"/>
      <c r="G545" s="52"/>
      <c r="H545" s="171"/>
      <c r="I545" s="175"/>
      <c r="J545" s="175"/>
      <c r="K545" s="175"/>
      <c r="L545" s="175"/>
      <c r="M545" s="183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2:36">
      <c r="B546" s="12"/>
      <c r="C546" s="11"/>
      <c r="D546" s="176"/>
      <c r="E546" s="175"/>
      <c r="F546" s="176"/>
      <c r="G546" s="52"/>
      <c r="H546" s="171"/>
      <c r="I546" s="175"/>
      <c r="J546" s="175"/>
      <c r="K546" s="175"/>
      <c r="L546" s="175"/>
      <c r="M546" s="183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2:36">
      <c r="B547" s="12"/>
      <c r="C547" s="11"/>
      <c r="D547" s="176"/>
      <c r="E547" s="175"/>
      <c r="F547" s="176"/>
      <c r="G547" s="52"/>
      <c r="H547" s="171"/>
      <c r="I547" s="175"/>
      <c r="J547" s="175"/>
      <c r="K547" s="175"/>
      <c r="L547" s="175"/>
      <c r="M547" s="183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2:36">
      <c r="B548" s="12"/>
      <c r="C548" s="11"/>
      <c r="D548" s="176"/>
      <c r="E548" s="175"/>
      <c r="F548" s="176"/>
      <c r="G548" s="52"/>
      <c r="H548" s="171"/>
      <c r="I548" s="175"/>
      <c r="J548" s="175"/>
      <c r="K548" s="175"/>
      <c r="L548" s="175"/>
      <c r="M548" s="183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2:36">
      <c r="B549" s="12"/>
      <c r="C549" s="11"/>
      <c r="D549" s="176"/>
      <c r="E549" s="175"/>
      <c r="F549" s="176"/>
      <c r="G549" s="52"/>
      <c r="H549" s="171"/>
      <c r="I549" s="175"/>
      <c r="J549" s="175"/>
      <c r="K549" s="175"/>
      <c r="L549" s="175"/>
      <c r="M549" s="183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2:36">
      <c r="B550" s="12"/>
      <c r="C550" s="11"/>
      <c r="D550" s="176"/>
      <c r="E550" s="175"/>
      <c r="F550" s="176"/>
      <c r="G550" s="52"/>
      <c r="H550" s="171"/>
      <c r="I550" s="175"/>
      <c r="J550" s="175"/>
      <c r="K550" s="175"/>
      <c r="L550" s="175"/>
      <c r="M550" s="183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2:36">
      <c r="B551" s="12"/>
      <c r="C551" s="11"/>
      <c r="D551" s="176"/>
      <c r="E551" s="175"/>
      <c r="F551" s="176"/>
      <c r="G551" s="52"/>
      <c r="H551" s="171"/>
      <c r="I551" s="175"/>
      <c r="J551" s="175"/>
      <c r="K551" s="175"/>
      <c r="L551" s="175"/>
      <c r="M551" s="183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2:36">
      <c r="B552" s="12"/>
      <c r="C552" s="11"/>
      <c r="D552" s="176"/>
      <c r="E552" s="175"/>
      <c r="F552" s="176"/>
      <c r="G552" s="52"/>
      <c r="H552" s="171"/>
      <c r="I552" s="175"/>
      <c r="J552" s="175"/>
      <c r="K552" s="175"/>
      <c r="L552" s="175"/>
      <c r="M552" s="183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2:36">
      <c r="B553" s="12"/>
      <c r="C553" s="11"/>
      <c r="D553" s="176"/>
      <c r="E553" s="175"/>
      <c r="F553" s="176"/>
      <c r="G553" s="52"/>
      <c r="H553" s="171"/>
      <c r="I553" s="175"/>
      <c r="J553" s="175"/>
      <c r="K553" s="175"/>
      <c r="L553" s="175"/>
      <c r="M553" s="183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2:36">
      <c r="B554" s="12"/>
      <c r="C554" s="11"/>
      <c r="D554" s="176"/>
      <c r="E554" s="175"/>
      <c r="F554" s="176"/>
      <c r="G554" s="52"/>
      <c r="H554" s="171"/>
      <c r="I554" s="175"/>
      <c r="J554" s="175"/>
      <c r="K554" s="175"/>
      <c r="L554" s="175"/>
      <c r="M554" s="183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2:36">
      <c r="B555" s="12"/>
      <c r="C555" s="11"/>
      <c r="D555" s="176"/>
      <c r="E555" s="175"/>
      <c r="F555" s="176"/>
      <c r="G555" s="52"/>
      <c r="H555" s="171"/>
      <c r="I555" s="175"/>
      <c r="J555" s="175"/>
      <c r="K555" s="175"/>
      <c r="L555" s="175"/>
      <c r="M555" s="183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2:36">
      <c r="B556" s="12"/>
      <c r="C556" s="11"/>
      <c r="D556" s="176"/>
      <c r="E556" s="175"/>
      <c r="F556" s="176"/>
      <c r="G556" s="52"/>
      <c r="H556" s="171"/>
      <c r="I556" s="175"/>
      <c r="J556" s="175"/>
      <c r="K556" s="175"/>
      <c r="L556" s="175"/>
      <c r="M556" s="183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2:36">
      <c r="B557" s="12"/>
      <c r="C557" s="11"/>
      <c r="D557" s="176"/>
      <c r="E557" s="175"/>
      <c r="F557" s="176"/>
      <c r="G557" s="52"/>
      <c r="H557" s="171"/>
      <c r="I557" s="175"/>
      <c r="J557" s="175"/>
      <c r="K557" s="175"/>
      <c r="L557" s="175"/>
      <c r="M557" s="183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2:36">
      <c r="B558" s="12"/>
      <c r="C558" s="11"/>
      <c r="D558" s="176"/>
      <c r="E558" s="175"/>
      <c r="F558" s="176"/>
      <c r="G558" s="52"/>
      <c r="H558" s="171"/>
      <c r="I558" s="175"/>
      <c r="J558" s="175"/>
      <c r="K558" s="175"/>
      <c r="L558" s="175"/>
      <c r="M558" s="183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2:36">
      <c r="B559" s="12"/>
      <c r="C559" s="11"/>
      <c r="D559" s="176"/>
      <c r="E559" s="175"/>
      <c r="F559" s="176"/>
      <c r="G559" s="52"/>
      <c r="H559" s="171"/>
      <c r="I559" s="175"/>
      <c r="J559" s="175"/>
      <c r="K559" s="175"/>
      <c r="L559" s="175"/>
      <c r="M559" s="183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2:36">
      <c r="B560" s="12"/>
      <c r="C560" s="11"/>
      <c r="D560" s="176"/>
      <c r="E560" s="175"/>
      <c r="F560" s="176"/>
      <c r="G560" s="52"/>
      <c r="H560" s="171"/>
      <c r="I560" s="175"/>
      <c r="J560" s="175"/>
      <c r="K560" s="175"/>
      <c r="L560" s="175"/>
      <c r="M560" s="183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2:36">
      <c r="B561" s="12"/>
      <c r="C561" s="11"/>
      <c r="D561" s="176"/>
      <c r="E561" s="175"/>
      <c r="F561" s="176"/>
      <c r="G561" s="52"/>
      <c r="H561" s="171"/>
      <c r="I561" s="175"/>
      <c r="J561" s="175"/>
      <c r="K561" s="175"/>
      <c r="L561" s="175"/>
      <c r="M561" s="183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2:36">
      <c r="B562" s="12"/>
      <c r="C562" s="11"/>
      <c r="D562" s="176"/>
      <c r="E562" s="175"/>
      <c r="F562" s="176"/>
      <c r="G562" s="52"/>
      <c r="H562" s="171"/>
      <c r="I562" s="175"/>
      <c r="J562" s="175"/>
      <c r="K562" s="175"/>
      <c r="L562" s="175"/>
      <c r="M562" s="183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2:36">
      <c r="B563" s="12"/>
      <c r="C563" s="11"/>
      <c r="D563" s="176"/>
      <c r="E563" s="175"/>
      <c r="F563" s="176"/>
      <c r="G563" s="52"/>
      <c r="H563" s="171"/>
      <c r="I563" s="175"/>
      <c r="J563" s="175"/>
      <c r="K563" s="175"/>
      <c r="L563" s="175"/>
      <c r="M563" s="183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2:36">
      <c r="B564" s="12"/>
      <c r="C564" s="11"/>
      <c r="D564" s="176"/>
      <c r="E564" s="175"/>
      <c r="F564" s="176"/>
      <c r="G564" s="52"/>
      <c r="H564" s="171"/>
      <c r="I564" s="175"/>
      <c r="J564" s="175"/>
      <c r="K564" s="175"/>
      <c r="L564" s="175"/>
      <c r="M564" s="183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2:36">
      <c r="B565" s="12"/>
      <c r="C565" s="11"/>
      <c r="D565" s="176"/>
      <c r="E565" s="175"/>
      <c r="F565" s="176"/>
      <c r="G565" s="52"/>
      <c r="H565" s="171"/>
      <c r="I565" s="175"/>
      <c r="J565" s="175"/>
      <c r="K565" s="175"/>
      <c r="L565" s="175"/>
      <c r="M565" s="183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2:36">
      <c r="B566" s="12"/>
      <c r="C566" s="11"/>
      <c r="D566" s="176"/>
      <c r="E566" s="175"/>
      <c r="F566" s="176"/>
      <c r="G566" s="52"/>
      <c r="H566" s="171"/>
      <c r="I566" s="175"/>
      <c r="J566" s="175"/>
      <c r="K566" s="175"/>
      <c r="L566" s="175"/>
      <c r="M566" s="183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2:36">
      <c r="B567" s="12"/>
      <c r="C567" s="11"/>
      <c r="D567" s="176"/>
      <c r="E567" s="175"/>
      <c r="F567" s="176"/>
      <c r="G567" s="52"/>
      <c r="H567" s="171"/>
      <c r="I567" s="175"/>
      <c r="J567" s="175"/>
      <c r="K567" s="175"/>
      <c r="L567" s="175"/>
      <c r="M567" s="183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2:36">
      <c r="B568" s="12"/>
      <c r="C568" s="11"/>
      <c r="D568" s="176"/>
      <c r="E568" s="175"/>
      <c r="F568" s="176"/>
      <c r="G568" s="52"/>
      <c r="H568" s="171"/>
      <c r="I568" s="175"/>
      <c r="J568" s="175"/>
      <c r="K568" s="175"/>
      <c r="L568" s="175"/>
      <c r="M568" s="183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2:36">
      <c r="B569" s="12"/>
      <c r="C569" s="11"/>
      <c r="D569" s="176"/>
      <c r="E569" s="175"/>
      <c r="F569" s="176"/>
      <c r="G569" s="52"/>
      <c r="H569" s="171"/>
      <c r="I569" s="175"/>
      <c r="J569" s="175"/>
      <c r="K569" s="175"/>
      <c r="L569" s="175"/>
      <c r="M569" s="183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2:36">
      <c r="B570" s="12"/>
      <c r="C570" s="11"/>
      <c r="D570" s="176"/>
      <c r="E570" s="175"/>
      <c r="F570" s="176"/>
      <c r="G570" s="52"/>
      <c r="H570" s="171"/>
      <c r="I570" s="175"/>
      <c r="J570" s="175"/>
      <c r="K570" s="175"/>
      <c r="L570" s="175"/>
      <c r="M570" s="183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2:36">
      <c r="B571" s="12"/>
      <c r="C571" s="11"/>
      <c r="D571" s="176"/>
      <c r="E571" s="175"/>
      <c r="F571" s="176"/>
      <c r="G571" s="52"/>
      <c r="H571" s="171"/>
      <c r="I571" s="175"/>
      <c r="J571" s="175"/>
      <c r="K571" s="175"/>
      <c r="L571" s="175"/>
      <c r="M571" s="183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2:36">
      <c r="B572" s="12"/>
      <c r="C572" s="11"/>
      <c r="D572" s="176"/>
      <c r="E572" s="175"/>
      <c r="F572" s="176"/>
      <c r="G572" s="52"/>
      <c r="H572" s="171"/>
      <c r="I572" s="175"/>
      <c r="J572" s="175"/>
      <c r="K572" s="175"/>
      <c r="L572" s="175"/>
      <c r="M572" s="183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2:36">
      <c r="B573" s="12"/>
      <c r="C573" s="11"/>
      <c r="D573" s="176"/>
      <c r="E573" s="175"/>
      <c r="F573" s="176"/>
      <c r="G573" s="52"/>
      <c r="H573" s="171"/>
      <c r="I573" s="175"/>
      <c r="J573" s="175"/>
      <c r="K573" s="175"/>
      <c r="L573" s="175"/>
      <c r="M573" s="183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2:36">
      <c r="B574" s="12"/>
      <c r="C574" s="11"/>
      <c r="D574" s="176"/>
      <c r="E574" s="175"/>
      <c r="F574" s="176"/>
      <c r="G574" s="52"/>
      <c r="H574" s="171"/>
      <c r="I574" s="175"/>
      <c r="J574" s="175"/>
      <c r="K574" s="175"/>
      <c r="L574" s="175"/>
      <c r="M574" s="183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2:36">
      <c r="B575" s="12"/>
      <c r="C575" s="11"/>
      <c r="D575" s="176"/>
      <c r="E575" s="175"/>
      <c r="F575" s="176"/>
      <c r="G575" s="52"/>
      <c r="H575" s="171"/>
      <c r="I575" s="175"/>
      <c r="J575" s="175"/>
      <c r="K575" s="175"/>
      <c r="L575" s="175"/>
      <c r="M575" s="183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2:36">
      <c r="B576" s="12"/>
      <c r="C576" s="11"/>
      <c r="D576" s="176"/>
      <c r="E576" s="175"/>
      <c r="F576" s="176"/>
      <c r="G576" s="52"/>
      <c r="H576" s="171"/>
      <c r="I576" s="175"/>
      <c r="J576" s="175"/>
      <c r="K576" s="175"/>
      <c r="L576" s="175"/>
      <c r="M576" s="183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2:36">
      <c r="B577" s="12"/>
      <c r="C577" s="11"/>
      <c r="D577" s="176"/>
      <c r="E577" s="175"/>
      <c r="F577" s="176"/>
      <c r="G577" s="52"/>
      <c r="H577" s="171"/>
      <c r="I577" s="175"/>
      <c r="J577" s="175"/>
      <c r="K577" s="175"/>
      <c r="L577" s="175"/>
      <c r="M577" s="183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2:36">
      <c r="B578" s="12"/>
      <c r="C578" s="11"/>
      <c r="D578" s="176"/>
      <c r="E578" s="175"/>
      <c r="F578" s="176"/>
      <c r="G578" s="52"/>
      <c r="H578" s="171"/>
      <c r="I578" s="175"/>
      <c r="J578" s="175"/>
      <c r="K578" s="175"/>
      <c r="L578" s="175"/>
      <c r="M578" s="183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2:36">
      <c r="B579" s="12"/>
      <c r="C579" s="11"/>
      <c r="D579" s="176"/>
      <c r="E579" s="175"/>
      <c r="F579" s="176"/>
      <c r="G579" s="52"/>
      <c r="H579" s="171"/>
      <c r="I579" s="175"/>
      <c r="J579" s="175"/>
      <c r="K579" s="175"/>
      <c r="L579" s="175"/>
      <c r="M579" s="183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2:36">
      <c r="B580" s="12"/>
      <c r="C580" s="11"/>
      <c r="D580" s="176"/>
      <c r="E580" s="175"/>
      <c r="F580" s="176"/>
      <c r="G580" s="52"/>
      <c r="H580" s="171"/>
      <c r="I580" s="175"/>
      <c r="J580" s="175"/>
      <c r="K580" s="175"/>
      <c r="L580" s="175"/>
      <c r="M580" s="183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2:36">
      <c r="B581" s="12"/>
      <c r="C581" s="11"/>
      <c r="D581" s="176"/>
      <c r="E581" s="175"/>
      <c r="F581" s="176"/>
      <c r="G581" s="52"/>
      <c r="H581" s="171"/>
      <c r="I581" s="175"/>
      <c r="J581" s="175"/>
      <c r="K581" s="175"/>
      <c r="L581" s="175"/>
      <c r="M581" s="183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2:36">
      <c r="B582" s="12"/>
      <c r="C582" s="11"/>
      <c r="D582" s="176"/>
      <c r="E582" s="175"/>
      <c r="F582" s="176"/>
      <c r="G582" s="52"/>
      <c r="H582" s="171"/>
      <c r="I582" s="175"/>
      <c r="J582" s="175"/>
      <c r="K582" s="175"/>
      <c r="L582" s="175"/>
      <c r="M582" s="183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2:36">
      <c r="B583" s="12"/>
      <c r="C583" s="11"/>
      <c r="D583" s="176"/>
      <c r="E583" s="175"/>
      <c r="F583" s="176"/>
      <c r="G583" s="52"/>
      <c r="H583" s="171"/>
      <c r="I583" s="175"/>
      <c r="J583" s="175"/>
      <c r="K583" s="175"/>
      <c r="L583" s="175"/>
      <c r="M583" s="183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2:36">
      <c r="B584" s="12"/>
      <c r="C584" s="11"/>
      <c r="D584" s="176"/>
      <c r="E584" s="175"/>
      <c r="F584" s="176"/>
      <c r="G584" s="52"/>
      <c r="H584" s="171"/>
      <c r="I584" s="175"/>
      <c r="J584" s="175"/>
      <c r="K584" s="175"/>
      <c r="L584" s="175"/>
      <c r="M584" s="183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2:36">
      <c r="B585" s="12"/>
      <c r="C585" s="11"/>
      <c r="D585" s="176"/>
      <c r="E585" s="175"/>
      <c r="F585" s="176"/>
      <c r="G585" s="52"/>
      <c r="H585" s="171"/>
      <c r="I585" s="175"/>
      <c r="J585" s="175"/>
      <c r="K585" s="175"/>
      <c r="L585" s="175"/>
      <c r="M585" s="183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2:36">
      <c r="B586" s="12"/>
      <c r="C586" s="11"/>
      <c r="D586" s="176"/>
      <c r="E586" s="175"/>
      <c r="F586" s="176"/>
      <c r="G586" s="52"/>
      <c r="H586" s="171"/>
      <c r="I586" s="175"/>
      <c r="J586" s="175"/>
      <c r="K586" s="175"/>
      <c r="L586" s="175"/>
      <c r="M586" s="183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2:36">
      <c r="B587" s="12"/>
      <c r="C587" s="11"/>
      <c r="D587" s="176"/>
      <c r="E587" s="175"/>
      <c r="F587" s="176"/>
      <c r="G587" s="52"/>
      <c r="H587" s="171"/>
      <c r="I587" s="175"/>
      <c r="J587" s="175"/>
      <c r="K587" s="175"/>
      <c r="L587" s="175"/>
      <c r="M587" s="183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2:36">
      <c r="B588" s="12"/>
      <c r="C588" s="11"/>
      <c r="D588" s="176"/>
      <c r="E588" s="175"/>
      <c r="F588" s="176"/>
      <c r="G588" s="52"/>
      <c r="H588" s="171"/>
      <c r="I588" s="175"/>
      <c r="J588" s="175"/>
      <c r="K588" s="175"/>
      <c r="L588" s="175"/>
      <c r="M588" s="183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2:36">
      <c r="B589" s="12"/>
      <c r="C589" s="11"/>
      <c r="D589" s="176"/>
      <c r="E589" s="175"/>
      <c r="F589" s="176"/>
      <c r="G589" s="52"/>
      <c r="H589" s="171"/>
      <c r="I589" s="175"/>
      <c r="J589" s="175"/>
      <c r="K589" s="175"/>
      <c r="L589" s="175"/>
      <c r="M589" s="183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2:36">
      <c r="B590" s="12"/>
      <c r="C590" s="11"/>
      <c r="D590" s="176"/>
      <c r="E590" s="175"/>
      <c r="F590" s="176"/>
      <c r="G590" s="52"/>
      <c r="H590" s="171"/>
      <c r="I590" s="175"/>
      <c r="J590" s="175"/>
      <c r="K590" s="175"/>
      <c r="L590" s="175"/>
      <c r="M590" s="183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2:36">
      <c r="B591" s="12"/>
      <c r="C591" s="11"/>
      <c r="D591" s="176"/>
      <c r="E591" s="175"/>
      <c r="F591" s="176"/>
      <c r="G591" s="52"/>
      <c r="H591" s="171"/>
      <c r="I591" s="175"/>
      <c r="J591" s="175"/>
      <c r="K591" s="175"/>
      <c r="L591" s="175"/>
      <c r="M591" s="183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2:36">
      <c r="B592" s="12"/>
      <c r="C592" s="11"/>
      <c r="D592" s="176"/>
      <c r="E592" s="175"/>
      <c r="F592" s="176"/>
      <c r="G592" s="52"/>
      <c r="H592" s="171"/>
      <c r="I592" s="175"/>
      <c r="J592" s="175"/>
      <c r="K592" s="175"/>
      <c r="L592" s="175"/>
      <c r="M592" s="183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2:36">
      <c r="B593" s="12"/>
      <c r="C593" s="11"/>
      <c r="D593" s="176"/>
      <c r="E593" s="175"/>
      <c r="F593" s="176"/>
      <c r="G593" s="52"/>
      <c r="H593" s="171"/>
      <c r="I593" s="175"/>
      <c r="J593" s="175"/>
      <c r="K593" s="175"/>
      <c r="L593" s="175"/>
      <c r="M593" s="183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2:36">
      <c r="B594" s="12"/>
      <c r="C594" s="11"/>
      <c r="D594" s="176"/>
      <c r="E594" s="175"/>
      <c r="F594" s="176"/>
      <c r="G594" s="52"/>
      <c r="H594" s="171"/>
      <c r="I594" s="175"/>
      <c r="J594" s="175"/>
      <c r="K594" s="175"/>
      <c r="L594" s="175"/>
      <c r="M594" s="183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2:36">
      <c r="B595" s="12"/>
      <c r="C595" s="11"/>
      <c r="D595" s="176"/>
      <c r="E595" s="175"/>
      <c r="F595" s="176"/>
      <c r="G595" s="52"/>
      <c r="H595" s="171"/>
      <c r="I595" s="175"/>
      <c r="J595" s="175"/>
      <c r="K595" s="175"/>
      <c r="L595" s="175"/>
      <c r="M595" s="183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2:36">
      <c r="B596" s="12"/>
      <c r="C596" s="11"/>
      <c r="D596" s="176"/>
      <c r="E596" s="175"/>
      <c r="F596" s="176"/>
      <c r="G596" s="52"/>
      <c r="H596" s="171"/>
      <c r="I596" s="175"/>
      <c r="J596" s="175"/>
      <c r="K596" s="175"/>
      <c r="L596" s="175"/>
      <c r="M596" s="183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2:36">
      <c r="B597" s="12"/>
      <c r="C597" s="11"/>
      <c r="D597" s="176"/>
      <c r="E597" s="175"/>
      <c r="F597" s="176"/>
      <c r="G597" s="52"/>
      <c r="H597" s="171"/>
      <c r="I597" s="175"/>
      <c r="J597" s="175"/>
      <c r="K597" s="175"/>
      <c r="L597" s="175"/>
      <c r="M597" s="183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2:36">
      <c r="B598" s="12"/>
      <c r="C598" s="11"/>
      <c r="D598" s="176"/>
      <c r="E598" s="175"/>
      <c r="F598" s="176"/>
      <c r="G598" s="52"/>
      <c r="H598" s="171"/>
      <c r="I598" s="175"/>
      <c r="J598" s="175"/>
      <c r="K598" s="175"/>
      <c r="L598" s="175"/>
      <c r="M598" s="183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2:36">
      <c r="B599" s="12"/>
      <c r="C599" s="11"/>
      <c r="D599" s="176"/>
      <c r="E599" s="175"/>
      <c r="F599" s="176"/>
      <c r="G599" s="52"/>
      <c r="H599" s="171"/>
      <c r="I599" s="175"/>
      <c r="J599" s="175"/>
      <c r="K599" s="175"/>
      <c r="L599" s="175"/>
      <c r="M599" s="183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2:36">
      <c r="B600" s="12"/>
      <c r="C600" s="11"/>
      <c r="D600" s="176"/>
      <c r="E600" s="175"/>
      <c r="F600" s="176"/>
      <c r="G600" s="52"/>
      <c r="H600" s="171"/>
      <c r="I600" s="175"/>
      <c r="J600" s="175"/>
      <c r="K600" s="175"/>
      <c r="L600" s="175"/>
      <c r="M600" s="183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2:36">
      <c r="B601" s="12"/>
      <c r="C601" s="11"/>
      <c r="D601" s="176"/>
      <c r="E601" s="175"/>
      <c r="F601" s="176"/>
      <c r="G601" s="52"/>
      <c r="H601" s="171"/>
      <c r="I601" s="175"/>
      <c r="J601" s="175"/>
      <c r="K601" s="175"/>
      <c r="L601" s="175"/>
      <c r="M601" s="183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2:36">
      <c r="B602" s="12"/>
      <c r="C602" s="11"/>
      <c r="D602" s="176"/>
      <c r="E602" s="175"/>
      <c r="F602" s="176"/>
      <c r="G602" s="52"/>
      <c r="H602" s="171"/>
      <c r="I602" s="175"/>
      <c r="J602" s="175"/>
      <c r="K602" s="175"/>
      <c r="L602" s="175"/>
      <c r="M602" s="183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2:36">
      <c r="B603" s="12"/>
      <c r="C603" s="11"/>
      <c r="D603" s="176"/>
      <c r="E603" s="175"/>
      <c r="F603" s="176"/>
      <c r="G603" s="52"/>
      <c r="H603" s="171"/>
      <c r="I603" s="175"/>
      <c r="J603" s="175"/>
      <c r="K603" s="175"/>
      <c r="L603" s="175"/>
      <c r="M603" s="183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2:36">
      <c r="B604" s="12"/>
      <c r="C604" s="11"/>
      <c r="D604" s="176"/>
      <c r="E604" s="175"/>
      <c r="F604" s="176"/>
      <c r="G604" s="52"/>
      <c r="H604" s="171"/>
      <c r="I604" s="175"/>
      <c r="J604" s="175"/>
      <c r="K604" s="175"/>
      <c r="L604" s="175"/>
      <c r="M604" s="183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2:36">
      <c r="B605" s="12"/>
      <c r="C605" s="11"/>
      <c r="D605" s="176"/>
      <c r="E605" s="175"/>
      <c r="F605" s="176"/>
      <c r="G605" s="52"/>
      <c r="H605" s="171"/>
      <c r="I605" s="175"/>
      <c r="J605" s="175"/>
      <c r="K605" s="175"/>
      <c r="L605" s="175"/>
      <c r="M605" s="183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2:36">
      <c r="B606" s="12"/>
      <c r="C606" s="11"/>
      <c r="D606" s="176"/>
      <c r="E606" s="175"/>
      <c r="F606" s="176"/>
      <c r="G606" s="52"/>
      <c r="H606" s="171"/>
      <c r="I606" s="175"/>
      <c r="J606" s="175"/>
      <c r="K606" s="175"/>
      <c r="L606" s="175"/>
      <c r="M606" s="183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2:36">
      <c r="B607" s="12"/>
      <c r="C607" s="11"/>
      <c r="D607" s="176"/>
      <c r="E607" s="175"/>
      <c r="F607" s="176"/>
      <c r="G607" s="52"/>
      <c r="H607" s="171"/>
      <c r="I607" s="175"/>
      <c r="J607" s="175"/>
      <c r="K607" s="175"/>
      <c r="L607" s="175"/>
      <c r="M607" s="183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2:36">
      <c r="B608" s="12"/>
      <c r="C608" s="11"/>
      <c r="D608" s="176"/>
      <c r="E608" s="175"/>
      <c r="F608" s="176"/>
      <c r="G608" s="52"/>
      <c r="H608" s="171"/>
      <c r="I608" s="175"/>
      <c r="J608" s="175"/>
      <c r="K608" s="175"/>
      <c r="L608" s="175"/>
      <c r="M608" s="183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2:36">
      <c r="B609" s="12"/>
      <c r="C609" s="11"/>
      <c r="D609" s="176"/>
      <c r="E609" s="175"/>
      <c r="F609" s="176"/>
      <c r="G609" s="52"/>
      <c r="H609" s="171"/>
      <c r="I609" s="175"/>
      <c r="J609" s="175"/>
      <c r="K609" s="175"/>
      <c r="L609" s="175"/>
      <c r="M609" s="183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2:36">
      <c r="B610" s="12"/>
      <c r="C610" s="11"/>
      <c r="D610" s="176"/>
      <c r="E610" s="175"/>
      <c r="F610" s="176"/>
      <c r="G610" s="52"/>
      <c r="H610" s="171"/>
      <c r="I610" s="175"/>
      <c r="J610" s="175"/>
      <c r="K610" s="175"/>
      <c r="L610" s="175"/>
      <c r="M610" s="183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2:36">
      <c r="B611" s="12"/>
      <c r="C611" s="11"/>
      <c r="D611" s="176"/>
      <c r="E611" s="175"/>
      <c r="F611" s="176"/>
      <c r="G611" s="52"/>
      <c r="H611" s="171"/>
      <c r="I611" s="175"/>
      <c r="J611" s="175"/>
      <c r="K611" s="175"/>
      <c r="L611" s="175"/>
      <c r="M611" s="183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2:36">
      <c r="B612" s="12"/>
      <c r="C612" s="11"/>
      <c r="D612" s="176"/>
      <c r="E612" s="175"/>
      <c r="F612" s="176"/>
      <c r="G612" s="52"/>
      <c r="H612" s="171"/>
      <c r="I612" s="175"/>
      <c r="J612" s="175"/>
      <c r="K612" s="175"/>
      <c r="L612" s="175"/>
      <c r="M612" s="183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2:36">
      <c r="B613" s="12"/>
      <c r="C613" s="11"/>
      <c r="D613" s="176"/>
      <c r="E613" s="175"/>
      <c r="F613" s="176"/>
      <c r="G613" s="52"/>
      <c r="H613" s="171"/>
      <c r="I613" s="175"/>
      <c r="J613" s="175"/>
      <c r="K613" s="175"/>
      <c r="L613" s="175"/>
      <c r="M613" s="183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2:36">
      <c r="B614" s="12"/>
      <c r="C614" s="11"/>
      <c r="D614" s="176"/>
      <c r="E614" s="175"/>
      <c r="F614" s="176"/>
      <c r="G614" s="52"/>
      <c r="H614" s="171"/>
      <c r="I614" s="175"/>
      <c r="J614" s="175"/>
      <c r="K614" s="175"/>
      <c r="L614" s="175"/>
      <c r="M614" s="183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2:36">
      <c r="B615" s="12"/>
      <c r="C615" s="11"/>
      <c r="D615" s="176"/>
      <c r="E615" s="175"/>
      <c r="F615" s="176"/>
      <c r="G615" s="52"/>
      <c r="H615" s="171"/>
      <c r="I615" s="175"/>
      <c r="J615" s="175"/>
      <c r="K615" s="175"/>
      <c r="L615" s="175"/>
      <c r="M615" s="183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2:36">
      <c r="B616" s="12"/>
      <c r="C616" s="11"/>
      <c r="D616" s="176"/>
      <c r="E616" s="175"/>
      <c r="F616" s="176"/>
      <c r="G616" s="52"/>
      <c r="H616" s="171"/>
      <c r="I616" s="175"/>
      <c r="J616" s="175"/>
      <c r="K616" s="175"/>
      <c r="L616" s="175"/>
      <c r="M616" s="183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2:36">
      <c r="B617" s="12"/>
      <c r="C617" s="11"/>
      <c r="D617" s="176"/>
      <c r="E617" s="175"/>
      <c r="F617" s="176"/>
      <c r="G617" s="52"/>
      <c r="H617" s="171"/>
      <c r="I617" s="175"/>
      <c r="J617" s="175"/>
      <c r="K617" s="175"/>
      <c r="L617" s="175"/>
      <c r="M617" s="183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2:36">
      <c r="B618" s="12"/>
      <c r="C618" s="11"/>
      <c r="D618" s="176"/>
      <c r="E618" s="175"/>
      <c r="F618" s="176"/>
      <c r="G618" s="52"/>
      <c r="H618" s="171"/>
      <c r="I618" s="175"/>
      <c r="J618" s="175"/>
      <c r="K618" s="175"/>
      <c r="L618" s="175"/>
      <c r="M618" s="183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2:36">
      <c r="B619" s="12"/>
      <c r="C619" s="11"/>
      <c r="D619" s="176"/>
      <c r="E619" s="175"/>
      <c r="F619" s="176"/>
      <c r="G619" s="52"/>
      <c r="H619" s="171"/>
      <c r="I619" s="175"/>
      <c r="J619" s="175"/>
      <c r="K619" s="175"/>
      <c r="L619" s="175"/>
      <c r="M619" s="183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2:36">
      <c r="B620" s="12"/>
      <c r="C620" s="11"/>
      <c r="D620" s="176"/>
      <c r="E620" s="175"/>
      <c r="F620" s="176"/>
      <c r="G620" s="52"/>
      <c r="H620" s="171"/>
      <c r="I620" s="175"/>
      <c r="J620" s="175"/>
      <c r="K620" s="175"/>
      <c r="L620" s="175"/>
      <c r="M620" s="183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2:36">
      <c r="B621" s="12"/>
      <c r="C621" s="11"/>
      <c r="D621" s="176"/>
      <c r="E621" s="175"/>
      <c r="F621" s="176"/>
      <c r="G621" s="52"/>
      <c r="H621" s="171"/>
      <c r="I621" s="175"/>
      <c r="J621" s="175"/>
      <c r="K621" s="175"/>
      <c r="L621" s="175"/>
      <c r="M621" s="183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2:36">
      <c r="B622" s="12"/>
      <c r="C622" s="11"/>
      <c r="D622" s="176"/>
      <c r="E622" s="175"/>
      <c r="F622" s="176"/>
      <c r="G622" s="52"/>
      <c r="H622" s="171"/>
      <c r="I622" s="175"/>
      <c r="J622" s="175"/>
      <c r="K622" s="175"/>
      <c r="L622" s="175"/>
      <c r="M622" s="183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2:36">
      <c r="B623" s="12"/>
      <c r="C623" s="11"/>
      <c r="D623" s="176"/>
      <c r="E623" s="175"/>
      <c r="F623" s="176"/>
      <c r="G623" s="52"/>
      <c r="H623" s="171"/>
      <c r="I623" s="175"/>
      <c r="J623" s="175"/>
      <c r="K623" s="175"/>
      <c r="L623" s="175"/>
      <c r="M623" s="183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2:36">
      <c r="B624" s="12"/>
      <c r="C624" s="11"/>
      <c r="D624" s="176"/>
      <c r="E624" s="175"/>
      <c r="F624" s="176"/>
      <c r="G624" s="52"/>
      <c r="H624" s="171"/>
      <c r="I624" s="175"/>
      <c r="J624" s="175"/>
      <c r="K624" s="175"/>
      <c r="L624" s="175"/>
      <c r="M624" s="183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2:36">
      <c r="B625" s="12"/>
      <c r="C625" s="11"/>
      <c r="D625" s="176"/>
      <c r="E625" s="175"/>
      <c r="F625" s="176"/>
      <c r="G625" s="52"/>
      <c r="H625" s="171"/>
      <c r="I625" s="175"/>
      <c r="J625" s="175"/>
      <c r="K625" s="175"/>
      <c r="L625" s="175"/>
      <c r="M625" s="183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2:36">
      <c r="B626" s="12"/>
      <c r="C626" s="11"/>
      <c r="D626" s="176"/>
      <c r="E626" s="175"/>
      <c r="F626" s="176"/>
      <c r="G626" s="52"/>
      <c r="H626" s="171"/>
      <c r="I626" s="175"/>
      <c r="J626" s="175"/>
      <c r="K626" s="175"/>
      <c r="L626" s="175"/>
      <c r="M626" s="183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2:36">
      <c r="B627" s="12"/>
      <c r="C627" s="11"/>
      <c r="D627" s="176"/>
      <c r="E627" s="175"/>
      <c r="F627" s="176"/>
      <c r="G627" s="52"/>
      <c r="H627" s="171"/>
      <c r="I627" s="175"/>
      <c r="J627" s="175"/>
      <c r="K627" s="175"/>
      <c r="L627" s="175"/>
      <c r="M627" s="183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2:36">
      <c r="B628" s="12"/>
      <c r="C628" s="11"/>
      <c r="D628" s="176"/>
      <c r="E628" s="175"/>
      <c r="F628" s="176"/>
      <c r="G628" s="52"/>
      <c r="H628" s="171"/>
      <c r="I628" s="175"/>
      <c r="J628" s="175"/>
      <c r="K628" s="175"/>
      <c r="L628" s="175"/>
      <c r="M628" s="183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2:36">
      <c r="B629" s="12"/>
      <c r="C629" s="11"/>
      <c r="D629" s="176"/>
      <c r="E629" s="175"/>
      <c r="F629" s="176"/>
      <c r="G629" s="52"/>
      <c r="H629" s="171"/>
      <c r="I629" s="175"/>
      <c r="J629" s="175"/>
      <c r="K629" s="175"/>
      <c r="L629" s="175"/>
      <c r="M629" s="183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2:36">
      <c r="B630" s="12"/>
      <c r="C630" s="11"/>
      <c r="D630" s="176"/>
      <c r="E630" s="175"/>
      <c r="F630" s="176"/>
      <c r="G630" s="52"/>
      <c r="H630" s="171"/>
      <c r="I630" s="175"/>
      <c r="J630" s="175"/>
      <c r="K630" s="175"/>
      <c r="L630" s="175"/>
      <c r="M630" s="183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2:36">
      <c r="B631" s="12"/>
      <c r="C631" s="11"/>
      <c r="D631" s="176"/>
      <c r="E631" s="175"/>
      <c r="F631" s="176"/>
      <c r="G631" s="52"/>
      <c r="H631" s="171"/>
      <c r="I631" s="175"/>
      <c r="J631" s="175"/>
      <c r="K631" s="175"/>
      <c r="L631" s="175"/>
      <c r="M631" s="183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2:36">
      <c r="B632" s="12"/>
      <c r="C632" s="11"/>
      <c r="D632" s="176"/>
      <c r="E632" s="175"/>
      <c r="F632" s="176"/>
      <c r="G632" s="52"/>
      <c r="H632" s="171"/>
      <c r="I632" s="175"/>
      <c r="J632" s="175"/>
      <c r="K632" s="175"/>
      <c r="L632" s="175"/>
      <c r="M632" s="183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2:36">
      <c r="B633" s="12"/>
      <c r="C633" s="11"/>
      <c r="D633" s="176"/>
      <c r="E633" s="175"/>
      <c r="F633" s="176"/>
      <c r="G633" s="52"/>
      <c r="H633" s="171"/>
      <c r="I633" s="175"/>
      <c r="J633" s="175"/>
      <c r="K633" s="175"/>
      <c r="L633" s="175"/>
      <c r="M633" s="183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2:36">
      <c r="B634" s="12"/>
      <c r="C634" s="11"/>
      <c r="D634" s="176"/>
      <c r="E634" s="175"/>
      <c r="F634" s="176"/>
      <c r="G634" s="52"/>
      <c r="H634" s="171"/>
      <c r="I634" s="175"/>
      <c r="J634" s="175"/>
      <c r="K634" s="175"/>
      <c r="L634" s="175"/>
      <c r="M634" s="183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2:36">
      <c r="B635" s="12"/>
      <c r="C635" s="11"/>
      <c r="D635" s="176"/>
      <c r="E635" s="175"/>
      <c r="F635" s="176"/>
      <c r="G635" s="52"/>
      <c r="H635" s="171"/>
      <c r="I635" s="175"/>
      <c r="J635" s="175"/>
      <c r="K635" s="175"/>
      <c r="L635" s="175"/>
      <c r="M635" s="183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2:36">
      <c r="B636" s="12"/>
      <c r="C636" s="11"/>
      <c r="D636" s="176"/>
      <c r="E636" s="175"/>
      <c r="F636" s="176"/>
      <c r="G636" s="52"/>
      <c r="H636" s="171"/>
      <c r="I636" s="175"/>
      <c r="J636" s="175"/>
      <c r="K636" s="175"/>
      <c r="L636" s="175"/>
      <c r="M636" s="183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2:36">
      <c r="B637" s="12"/>
      <c r="C637" s="11"/>
      <c r="D637" s="176"/>
      <c r="E637" s="175"/>
      <c r="F637" s="176"/>
      <c r="G637" s="52"/>
      <c r="H637" s="171"/>
      <c r="I637" s="175"/>
      <c r="J637" s="175"/>
      <c r="K637" s="175"/>
      <c r="L637" s="175"/>
      <c r="M637" s="183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2:36">
      <c r="B638" s="12"/>
      <c r="C638" s="11"/>
      <c r="D638" s="176"/>
      <c r="E638" s="175"/>
      <c r="F638" s="176"/>
      <c r="G638" s="52"/>
      <c r="H638" s="171"/>
      <c r="I638" s="175"/>
      <c r="J638" s="175"/>
      <c r="K638" s="175"/>
      <c r="L638" s="175"/>
      <c r="M638" s="183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2:36">
      <c r="B639" s="12"/>
      <c r="C639" s="11"/>
      <c r="D639" s="176"/>
      <c r="E639" s="175"/>
      <c r="F639" s="176"/>
      <c r="G639" s="52"/>
      <c r="H639" s="171"/>
      <c r="I639" s="175"/>
      <c r="J639" s="175"/>
      <c r="K639" s="175"/>
      <c r="L639" s="175"/>
      <c r="M639" s="183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2:36">
      <c r="B640" s="12"/>
      <c r="C640" s="11"/>
      <c r="D640" s="176"/>
      <c r="E640" s="175"/>
      <c r="F640" s="176"/>
      <c r="G640" s="52"/>
      <c r="H640" s="171"/>
      <c r="I640" s="175"/>
      <c r="J640" s="175"/>
      <c r="K640" s="175"/>
      <c r="L640" s="175"/>
      <c r="M640" s="183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2:36">
      <c r="B641" s="12"/>
      <c r="C641" s="11"/>
      <c r="D641" s="176"/>
      <c r="E641" s="175"/>
      <c r="F641" s="176"/>
      <c r="G641" s="52"/>
      <c r="H641" s="171"/>
      <c r="I641" s="175"/>
      <c r="J641" s="175"/>
      <c r="K641" s="175"/>
      <c r="L641" s="175"/>
      <c r="M641" s="183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2:36">
      <c r="B642" s="12"/>
      <c r="C642" s="11"/>
      <c r="D642" s="176"/>
      <c r="E642" s="175"/>
      <c r="F642" s="176"/>
      <c r="G642" s="52"/>
      <c r="H642" s="171"/>
      <c r="I642" s="175"/>
      <c r="J642" s="175"/>
      <c r="K642" s="175"/>
      <c r="L642" s="175"/>
      <c r="M642" s="183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2:36">
      <c r="B643" s="12"/>
      <c r="C643" s="11"/>
      <c r="D643" s="176"/>
      <c r="E643" s="175"/>
      <c r="F643" s="176"/>
      <c r="G643" s="52"/>
      <c r="H643" s="171"/>
      <c r="I643" s="175"/>
      <c r="J643" s="175"/>
      <c r="K643" s="175"/>
      <c r="L643" s="175"/>
      <c r="M643" s="183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2:36">
      <c r="B644" s="12"/>
      <c r="C644" s="11"/>
      <c r="D644" s="176"/>
      <c r="E644" s="175"/>
      <c r="F644" s="176"/>
      <c r="G644" s="52"/>
      <c r="H644" s="171"/>
      <c r="I644" s="175"/>
      <c r="J644" s="175"/>
      <c r="K644" s="175"/>
      <c r="L644" s="175"/>
      <c r="M644" s="183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2:36">
      <c r="B645" s="12"/>
      <c r="C645" s="11"/>
      <c r="D645" s="176"/>
      <c r="E645" s="175"/>
      <c r="F645" s="176"/>
      <c r="G645" s="52"/>
      <c r="H645" s="171"/>
      <c r="I645" s="175"/>
      <c r="J645" s="175"/>
      <c r="K645" s="175"/>
      <c r="L645" s="175"/>
      <c r="M645" s="183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2:36">
      <c r="B646" s="12"/>
      <c r="C646" s="11"/>
      <c r="D646" s="176"/>
      <c r="E646" s="175"/>
      <c r="F646" s="176"/>
      <c r="G646" s="52"/>
      <c r="H646" s="171"/>
      <c r="I646" s="175"/>
      <c r="J646" s="175"/>
      <c r="K646" s="175"/>
      <c r="L646" s="175"/>
      <c r="M646" s="183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2:36">
      <c r="B647" s="12"/>
      <c r="C647" s="11"/>
      <c r="D647" s="176"/>
      <c r="E647" s="175"/>
      <c r="F647" s="176"/>
      <c r="G647" s="52"/>
      <c r="H647" s="171"/>
      <c r="I647" s="175"/>
      <c r="J647" s="175"/>
      <c r="K647" s="175"/>
      <c r="L647" s="175"/>
      <c r="M647" s="183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2:36">
      <c r="B648" s="12"/>
      <c r="C648" s="11"/>
      <c r="D648" s="176"/>
      <c r="E648" s="175"/>
      <c r="F648" s="176"/>
      <c r="G648" s="52"/>
      <c r="H648" s="171"/>
      <c r="I648" s="175"/>
      <c r="J648" s="175"/>
      <c r="K648" s="175"/>
      <c r="L648" s="175"/>
      <c r="M648" s="183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2:36">
      <c r="B649" s="12"/>
      <c r="C649" s="11"/>
      <c r="D649" s="176"/>
      <c r="E649" s="175"/>
      <c r="F649" s="176"/>
      <c r="G649" s="52"/>
      <c r="H649" s="171"/>
      <c r="I649" s="175"/>
      <c r="J649" s="175"/>
      <c r="K649" s="175"/>
      <c r="L649" s="175"/>
      <c r="M649" s="183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2:36">
      <c r="B650" s="12"/>
      <c r="C650" s="11"/>
      <c r="D650" s="176"/>
      <c r="E650" s="175"/>
      <c r="F650" s="176"/>
      <c r="G650" s="52"/>
      <c r="H650" s="171"/>
      <c r="I650" s="175"/>
      <c r="J650" s="175"/>
      <c r="K650" s="175"/>
      <c r="L650" s="175"/>
      <c r="M650" s="183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2:36">
      <c r="B651" s="12"/>
      <c r="C651" s="11"/>
      <c r="D651" s="176"/>
      <c r="E651" s="175"/>
      <c r="F651" s="176"/>
      <c r="G651" s="52"/>
      <c r="H651" s="171"/>
      <c r="I651" s="175"/>
      <c r="J651" s="175"/>
      <c r="K651" s="175"/>
      <c r="L651" s="175"/>
      <c r="M651" s="183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2:36">
      <c r="B652" s="12"/>
      <c r="C652" s="11"/>
      <c r="D652" s="176"/>
      <c r="E652" s="175"/>
      <c r="F652" s="176"/>
      <c r="G652" s="52"/>
      <c r="H652" s="171"/>
      <c r="I652" s="175"/>
      <c r="J652" s="175"/>
      <c r="K652" s="175"/>
      <c r="L652" s="175"/>
      <c r="M652" s="183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2:36">
      <c r="B653" s="12"/>
      <c r="C653" s="11"/>
      <c r="D653" s="176"/>
      <c r="E653" s="175"/>
      <c r="F653" s="176"/>
      <c r="G653" s="52"/>
      <c r="H653" s="171"/>
      <c r="I653" s="175"/>
      <c r="J653" s="175"/>
      <c r="K653" s="175"/>
      <c r="L653" s="175"/>
      <c r="M653" s="183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2:36">
      <c r="B654" s="12"/>
      <c r="C654" s="11"/>
      <c r="D654" s="176"/>
      <c r="E654" s="175"/>
      <c r="F654" s="176"/>
      <c r="G654" s="52"/>
      <c r="H654" s="171"/>
      <c r="I654" s="175"/>
      <c r="J654" s="175"/>
      <c r="K654" s="175"/>
      <c r="L654" s="175"/>
      <c r="M654" s="183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2:36">
      <c r="B655" s="12"/>
      <c r="C655" s="11"/>
      <c r="D655" s="176"/>
      <c r="E655" s="175"/>
      <c r="F655" s="176"/>
      <c r="G655" s="52"/>
      <c r="H655" s="171"/>
      <c r="I655" s="175"/>
      <c r="J655" s="175"/>
      <c r="K655" s="175"/>
      <c r="L655" s="175"/>
      <c r="M655" s="183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2:36">
      <c r="B656" s="12"/>
      <c r="C656" s="11"/>
      <c r="D656" s="176"/>
      <c r="E656" s="175"/>
      <c r="F656" s="176"/>
      <c r="G656" s="52"/>
      <c r="H656" s="171"/>
      <c r="I656" s="175"/>
      <c r="J656" s="175"/>
      <c r="K656" s="175"/>
      <c r="L656" s="175"/>
      <c r="M656" s="183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2:36">
      <c r="B657" s="12"/>
      <c r="C657" s="11"/>
      <c r="D657" s="176"/>
      <c r="E657" s="175"/>
      <c r="F657" s="176"/>
      <c r="G657" s="52"/>
      <c r="H657" s="171"/>
      <c r="I657" s="175"/>
      <c r="J657" s="175"/>
      <c r="K657" s="175"/>
      <c r="L657" s="175"/>
      <c r="M657" s="183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2:36">
      <c r="B658" s="12"/>
      <c r="C658" s="11"/>
      <c r="D658" s="176"/>
      <c r="E658" s="175"/>
      <c r="F658" s="176"/>
      <c r="G658" s="52"/>
      <c r="H658" s="171"/>
      <c r="I658" s="175"/>
      <c r="J658" s="175"/>
      <c r="K658" s="175"/>
      <c r="L658" s="175"/>
      <c r="M658" s="183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2:36">
      <c r="B659" s="12"/>
      <c r="C659" s="11"/>
      <c r="D659" s="176"/>
      <c r="E659" s="175"/>
      <c r="F659" s="176"/>
      <c r="G659" s="52"/>
      <c r="H659" s="171"/>
      <c r="I659" s="175"/>
      <c r="J659" s="175"/>
      <c r="K659" s="175"/>
      <c r="L659" s="175"/>
      <c r="M659" s="183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2:36">
      <c r="B660" s="12"/>
      <c r="C660" s="11"/>
      <c r="D660" s="176"/>
      <c r="E660" s="175"/>
      <c r="F660" s="176"/>
      <c r="G660" s="52"/>
      <c r="H660" s="171"/>
      <c r="I660" s="175"/>
      <c r="J660" s="175"/>
      <c r="K660" s="175"/>
      <c r="L660" s="175"/>
      <c r="M660" s="183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2:36">
      <c r="B661" s="12"/>
      <c r="C661" s="11"/>
      <c r="D661" s="176"/>
      <c r="E661" s="175"/>
      <c r="F661" s="176"/>
      <c r="G661" s="52"/>
      <c r="H661" s="171"/>
      <c r="I661" s="175"/>
      <c r="J661" s="175"/>
      <c r="K661" s="175"/>
      <c r="L661" s="175"/>
      <c r="M661" s="183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2:36">
      <c r="B662" s="12"/>
      <c r="C662" s="11"/>
      <c r="D662" s="176"/>
      <c r="E662" s="175"/>
      <c r="F662" s="176"/>
      <c r="G662" s="52"/>
      <c r="H662" s="171"/>
      <c r="I662" s="175"/>
      <c r="J662" s="175"/>
      <c r="K662" s="175"/>
      <c r="L662" s="175"/>
      <c r="M662" s="183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2:36">
      <c r="B663" s="12"/>
      <c r="C663" s="11"/>
      <c r="D663" s="176"/>
      <c r="E663" s="175"/>
      <c r="F663" s="176"/>
      <c r="G663" s="52"/>
      <c r="H663" s="171"/>
      <c r="I663" s="175"/>
      <c r="J663" s="175"/>
      <c r="K663" s="175"/>
      <c r="L663" s="175"/>
      <c r="M663" s="183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2:36">
      <c r="B664" s="12"/>
      <c r="C664" s="11"/>
      <c r="D664" s="176"/>
      <c r="E664" s="175"/>
      <c r="F664" s="176"/>
      <c r="G664" s="52"/>
      <c r="H664" s="171"/>
      <c r="I664" s="175"/>
      <c r="J664" s="175"/>
      <c r="K664" s="175"/>
      <c r="L664" s="175"/>
      <c r="M664" s="183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2:36">
      <c r="B665" s="12"/>
      <c r="C665" s="11"/>
      <c r="D665" s="176"/>
      <c r="E665" s="175"/>
      <c r="F665" s="176"/>
      <c r="G665" s="52"/>
      <c r="H665" s="171"/>
      <c r="I665" s="175"/>
      <c r="J665" s="175"/>
      <c r="K665" s="175"/>
      <c r="L665" s="175"/>
      <c r="M665" s="183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2:36">
      <c r="B666" s="12"/>
      <c r="C666" s="11"/>
      <c r="D666" s="176"/>
      <c r="E666" s="175"/>
      <c r="F666" s="176"/>
      <c r="G666" s="52"/>
      <c r="H666" s="171"/>
      <c r="I666" s="175"/>
      <c r="J666" s="175"/>
      <c r="K666" s="175"/>
      <c r="L666" s="175"/>
      <c r="M666" s="183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2:36">
      <c r="B667" s="12"/>
      <c r="C667" s="11"/>
      <c r="D667" s="176"/>
      <c r="E667" s="175"/>
      <c r="F667" s="176"/>
      <c r="G667" s="52"/>
      <c r="H667" s="171"/>
      <c r="I667" s="175"/>
      <c r="J667" s="175"/>
      <c r="K667" s="175"/>
      <c r="L667" s="175"/>
      <c r="M667" s="183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2:36">
      <c r="B668" s="12"/>
      <c r="C668" s="11"/>
      <c r="D668" s="176"/>
      <c r="E668" s="175"/>
      <c r="F668" s="176"/>
      <c r="G668" s="52"/>
      <c r="H668" s="171"/>
      <c r="I668" s="175"/>
      <c r="J668" s="175"/>
      <c r="K668" s="175"/>
      <c r="L668" s="175"/>
      <c r="M668" s="183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2:36">
      <c r="B669" s="12"/>
      <c r="C669" s="11"/>
      <c r="D669" s="176"/>
      <c r="E669" s="175"/>
      <c r="F669" s="176"/>
      <c r="G669" s="52"/>
      <c r="H669" s="171"/>
      <c r="I669" s="175"/>
      <c r="J669" s="175"/>
      <c r="K669" s="175"/>
      <c r="L669" s="175"/>
      <c r="M669" s="183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2:36">
      <c r="B670" s="12"/>
      <c r="C670" s="11"/>
      <c r="D670" s="176"/>
      <c r="E670" s="175"/>
      <c r="F670" s="176"/>
      <c r="G670" s="52"/>
      <c r="H670" s="171"/>
      <c r="I670" s="175"/>
      <c r="J670" s="175"/>
      <c r="K670" s="175"/>
      <c r="L670" s="175"/>
      <c r="M670" s="183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2:36">
      <c r="B671" s="12"/>
      <c r="C671" s="11"/>
      <c r="D671" s="176"/>
      <c r="E671" s="175"/>
      <c r="F671" s="176"/>
      <c r="G671" s="52"/>
      <c r="H671" s="171"/>
      <c r="I671" s="175"/>
      <c r="J671" s="175"/>
      <c r="K671" s="175"/>
      <c r="L671" s="175"/>
      <c r="M671" s="183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2:36">
      <c r="B672" s="12"/>
      <c r="C672" s="11"/>
      <c r="D672" s="176"/>
      <c r="E672" s="175"/>
      <c r="F672" s="176"/>
      <c r="G672" s="52"/>
      <c r="H672" s="171"/>
      <c r="I672" s="175"/>
      <c r="J672" s="175"/>
      <c r="K672" s="175"/>
      <c r="L672" s="175"/>
      <c r="M672" s="183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2:36">
      <c r="B673" s="12"/>
      <c r="C673" s="11"/>
      <c r="D673" s="176"/>
      <c r="E673" s="175"/>
      <c r="F673" s="176"/>
      <c r="G673" s="52"/>
      <c r="H673" s="171"/>
      <c r="I673" s="175"/>
      <c r="J673" s="175"/>
      <c r="K673" s="175"/>
      <c r="L673" s="175"/>
      <c r="M673" s="183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2:36">
      <c r="B674" s="12"/>
      <c r="C674" s="11"/>
      <c r="D674" s="176"/>
      <c r="E674" s="175"/>
      <c r="F674" s="176"/>
      <c r="G674" s="52"/>
      <c r="H674" s="171"/>
      <c r="I674" s="175"/>
      <c r="J674" s="175"/>
      <c r="K674" s="175"/>
      <c r="L674" s="175"/>
      <c r="M674" s="183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2:36">
      <c r="B675" s="12"/>
      <c r="C675" s="11"/>
      <c r="D675" s="176"/>
      <c r="E675" s="175"/>
      <c r="F675" s="176"/>
      <c r="G675" s="52"/>
      <c r="H675" s="171"/>
      <c r="I675" s="175"/>
      <c r="J675" s="175"/>
      <c r="K675" s="175"/>
      <c r="L675" s="175"/>
      <c r="M675" s="183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2:36">
      <c r="B676" s="12"/>
      <c r="C676" s="11"/>
      <c r="D676" s="176"/>
      <c r="E676" s="175"/>
      <c r="F676" s="176"/>
      <c r="G676" s="52"/>
      <c r="H676" s="171"/>
      <c r="I676" s="175"/>
      <c r="J676" s="175"/>
      <c r="K676" s="175"/>
      <c r="L676" s="175"/>
      <c r="M676" s="183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2:36">
      <c r="B677" s="12"/>
      <c r="C677" s="11"/>
      <c r="D677" s="176"/>
      <c r="E677" s="175"/>
      <c r="F677" s="176"/>
      <c r="G677" s="52"/>
      <c r="H677" s="171"/>
      <c r="I677" s="175"/>
      <c r="J677" s="175"/>
      <c r="K677" s="175"/>
      <c r="L677" s="175"/>
      <c r="M677" s="183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2:36">
      <c r="B678" s="12"/>
      <c r="C678" s="11"/>
      <c r="D678" s="176"/>
      <c r="E678" s="175"/>
      <c r="F678" s="176"/>
      <c r="G678" s="52"/>
      <c r="H678" s="171"/>
      <c r="I678" s="175"/>
      <c r="J678" s="175"/>
      <c r="K678" s="175"/>
      <c r="L678" s="175"/>
      <c r="M678" s="183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2:36">
      <c r="B679" s="12"/>
      <c r="C679" s="11"/>
      <c r="D679" s="176"/>
      <c r="E679" s="175"/>
      <c r="F679" s="176"/>
      <c r="G679" s="52"/>
      <c r="H679" s="171"/>
      <c r="I679" s="175"/>
      <c r="J679" s="175"/>
      <c r="K679" s="175"/>
      <c r="L679" s="175"/>
      <c r="M679" s="183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2:36">
      <c r="B680" s="12"/>
      <c r="C680" s="11"/>
      <c r="D680" s="176"/>
      <c r="E680" s="175"/>
      <c r="F680" s="176"/>
      <c r="G680" s="52"/>
      <c r="H680" s="171"/>
      <c r="I680" s="175"/>
      <c r="J680" s="175"/>
      <c r="K680" s="175"/>
      <c r="L680" s="175"/>
      <c r="M680" s="183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2:36">
      <c r="B681" s="12"/>
      <c r="C681" s="11"/>
      <c r="D681" s="176"/>
      <c r="E681" s="175"/>
      <c r="F681" s="176"/>
      <c r="G681" s="52"/>
      <c r="H681" s="171"/>
      <c r="I681" s="175"/>
      <c r="J681" s="175"/>
      <c r="K681" s="175"/>
      <c r="L681" s="175"/>
      <c r="M681" s="183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2:36">
      <c r="B682" s="12"/>
      <c r="C682" s="11"/>
      <c r="D682" s="176"/>
      <c r="E682" s="175"/>
      <c r="F682" s="176"/>
      <c r="G682" s="52"/>
      <c r="H682" s="171"/>
      <c r="I682" s="175"/>
      <c r="J682" s="175"/>
      <c r="K682" s="175"/>
      <c r="L682" s="175"/>
      <c r="M682" s="183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2:36">
      <c r="B683" s="12"/>
      <c r="C683" s="11"/>
      <c r="D683" s="176"/>
      <c r="E683" s="175"/>
      <c r="F683" s="176"/>
      <c r="G683" s="52"/>
      <c r="H683" s="171"/>
      <c r="I683" s="175"/>
      <c r="J683" s="175"/>
      <c r="K683" s="175"/>
      <c r="L683" s="175"/>
      <c r="M683" s="183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2:36">
      <c r="B684" s="12"/>
      <c r="C684" s="11"/>
      <c r="D684" s="176"/>
      <c r="E684" s="175"/>
      <c r="F684" s="176"/>
      <c r="G684" s="52"/>
      <c r="H684" s="171"/>
      <c r="I684" s="175"/>
      <c r="J684" s="175"/>
      <c r="K684" s="175"/>
      <c r="L684" s="175"/>
      <c r="M684" s="183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2:36">
      <c r="B685" s="12"/>
      <c r="C685" s="11"/>
      <c r="D685" s="176"/>
      <c r="E685" s="175"/>
      <c r="F685" s="176"/>
      <c r="G685" s="52"/>
      <c r="H685" s="171"/>
      <c r="I685" s="175"/>
      <c r="J685" s="175"/>
      <c r="K685" s="175"/>
      <c r="L685" s="175"/>
      <c r="M685" s="183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2:36">
      <c r="B686" s="12"/>
      <c r="C686" s="11"/>
      <c r="D686" s="176"/>
      <c r="E686" s="175"/>
      <c r="F686" s="176"/>
      <c r="G686" s="52"/>
      <c r="H686" s="171"/>
      <c r="I686" s="175"/>
      <c r="J686" s="175"/>
      <c r="K686" s="175"/>
      <c r="L686" s="175"/>
      <c r="M686" s="183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2:36">
      <c r="B687" s="12"/>
      <c r="C687" s="11"/>
      <c r="D687" s="176"/>
      <c r="E687" s="175"/>
      <c r="F687" s="176"/>
      <c r="G687" s="52"/>
      <c r="H687" s="171"/>
      <c r="I687" s="175"/>
      <c r="J687" s="175"/>
      <c r="K687" s="175"/>
      <c r="L687" s="175"/>
      <c r="M687" s="183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2:36">
      <c r="B688" s="12"/>
      <c r="C688" s="11"/>
      <c r="D688" s="176"/>
      <c r="E688" s="175"/>
      <c r="F688" s="176"/>
      <c r="G688" s="52"/>
      <c r="H688" s="171"/>
      <c r="I688" s="175"/>
      <c r="J688" s="175"/>
      <c r="K688" s="175"/>
      <c r="L688" s="175"/>
      <c r="M688" s="183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2:36">
      <c r="B689" s="12"/>
      <c r="C689" s="11"/>
      <c r="D689" s="176"/>
      <c r="E689" s="175"/>
      <c r="F689" s="176"/>
      <c r="G689" s="52"/>
      <c r="H689" s="171"/>
      <c r="I689" s="175"/>
      <c r="J689" s="175"/>
      <c r="K689" s="175"/>
      <c r="L689" s="175"/>
      <c r="M689" s="183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2:36">
      <c r="B690" s="12"/>
      <c r="C690" s="11"/>
      <c r="D690" s="176"/>
      <c r="E690" s="175"/>
      <c r="F690" s="176"/>
      <c r="G690" s="52"/>
      <c r="H690" s="171"/>
      <c r="I690" s="175"/>
      <c r="J690" s="175"/>
      <c r="K690" s="175"/>
      <c r="L690" s="175"/>
      <c r="M690" s="183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2:36">
      <c r="B691" s="12"/>
      <c r="C691" s="11"/>
      <c r="D691" s="176"/>
      <c r="E691" s="175"/>
      <c r="F691" s="176"/>
      <c r="G691" s="52"/>
      <c r="H691" s="171"/>
      <c r="I691" s="175"/>
      <c r="J691" s="175"/>
      <c r="K691" s="175"/>
      <c r="L691" s="175"/>
      <c r="M691" s="183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2:36">
      <c r="B692" s="12"/>
      <c r="C692" s="11"/>
      <c r="D692" s="176"/>
      <c r="E692" s="175"/>
      <c r="F692" s="176"/>
      <c r="G692" s="52"/>
      <c r="H692" s="171"/>
      <c r="I692" s="175"/>
      <c r="J692" s="175"/>
      <c r="K692" s="175"/>
      <c r="L692" s="175"/>
      <c r="M692" s="183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2:36">
      <c r="B693" s="12"/>
      <c r="C693" s="11"/>
      <c r="D693" s="176"/>
      <c r="E693" s="175"/>
      <c r="F693" s="176"/>
      <c r="G693" s="52"/>
      <c r="H693" s="171"/>
      <c r="I693" s="175"/>
      <c r="J693" s="175"/>
      <c r="K693" s="175"/>
      <c r="L693" s="175"/>
      <c r="M693" s="183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2:36">
      <c r="B694" s="12"/>
      <c r="C694" s="11"/>
      <c r="D694" s="176"/>
      <c r="E694" s="175"/>
      <c r="F694" s="176"/>
      <c r="G694" s="52"/>
      <c r="H694" s="171"/>
      <c r="I694" s="175"/>
      <c r="J694" s="175"/>
      <c r="K694" s="175"/>
      <c r="L694" s="175"/>
      <c r="M694" s="183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2:36">
      <c r="B695" s="12"/>
      <c r="C695" s="11"/>
      <c r="D695" s="176"/>
      <c r="E695" s="175"/>
      <c r="F695" s="176"/>
      <c r="G695" s="52"/>
      <c r="H695" s="171"/>
      <c r="I695" s="175"/>
      <c r="J695" s="175"/>
      <c r="K695" s="175"/>
      <c r="L695" s="175"/>
      <c r="M695" s="183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2:36">
      <c r="B696" s="12"/>
      <c r="C696" s="11"/>
      <c r="D696" s="176"/>
      <c r="E696" s="175"/>
      <c r="F696" s="176"/>
      <c r="G696" s="52"/>
      <c r="H696" s="171"/>
      <c r="I696" s="175"/>
      <c r="J696" s="175"/>
      <c r="K696" s="175"/>
      <c r="L696" s="175"/>
      <c r="M696" s="183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2:36">
      <c r="B697" s="12"/>
      <c r="C697" s="11"/>
      <c r="D697" s="176"/>
      <c r="E697" s="175"/>
      <c r="F697" s="176"/>
      <c r="G697" s="52"/>
      <c r="H697" s="171"/>
      <c r="I697" s="175"/>
      <c r="J697" s="175"/>
      <c r="K697" s="175"/>
      <c r="L697" s="175"/>
      <c r="M697" s="183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2:36">
      <c r="B698" s="12"/>
      <c r="C698" s="11"/>
      <c r="D698" s="176"/>
      <c r="E698" s="175"/>
      <c r="F698" s="176"/>
      <c r="G698" s="52"/>
      <c r="H698" s="171"/>
      <c r="I698" s="175"/>
      <c r="J698" s="175"/>
      <c r="K698" s="175"/>
      <c r="L698" s="175"/>
      <c r="M698" s="183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2:36">
      <c r="B699" s="12"/>
      <c r="C699" s="11"/>
      <c r="D699" s="176"/>
      <c r="E699" s="175"/>
      <c r="F699" s="176"/>
      <c r="G699" s="52"/>
      <c r="H699" s="171"/>
      <c r="I699" s="175"/>
      <c r="J699" s="175"/>
      <c r="K699" s="175"/>
      <c r="L699" s="175"/>
      <c r="M699" s="183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2:36">
      <c r="B700" s="12"/>
      <c r="C700" s="11"/>
      <c r="D700" s="176"/>
      <c r="E700" s="175"/>
      <c r="F700" s="176"/>
      <c r="G700" s="52"/>
      <c r="H700" s="171"/>
      <c r="I700" s="175"/>
      <c r="J700" s="175"/>
      <c r="K700" s="175"/>
      <c r="L700" s="175"/>
      <c r="M700" s="183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2:36">
      <c r="B701" s="12"/>
      <c r="C701" s="11"/>
      <c r="D701" s="176"/>
      <c r="E701" s="175"/>
      <c r="F701" s="176"/>
      <c r="G701" s="52"/>
      <c r="H701" s="171"/>
      <c r="I701" s="175"/>
      <c r="J701" s="175"/>
      <c r="K701" s="175"/>
      <c r="L701" s="175"/>
      <c r="M701" s="183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2:36">
      <c r="B702" s="12"/>
      <c r="C702" s="11"/>
      <c r="D702" s="176"/>
      <c r="E702" s="175"/>
      <c r="F702" s="176"/>
      <c r="G702" s="52"/>
      <c r="H702" s="171"/>
      <c r="I702" s="175"/>
      <c r="J702" s="175"/>
      <c r="K702" s="175"/>
      <c r="L702" s="175"/>
      <c r="M702" s="183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2:36">
      <c r="B703" s="12"/>
      <c r="C703" s="11"/>
      <c r="D703" s="176"/>
      <c r="E703" s="175"/>
      <c r="F703" s="176"/>
      <c r="G703" s="52"/>
      <c r="H703" s="171"/>
      <c r="I703" s="175"/>
      <c r="J703" s="175"/>
      <c r="K703" s="175"/>
      <c r="L703" s="175"/>
      <c r="M703" s="183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2:36">
      <c r="B704" s="12"/>
      <c r="C704" s="11"/>
      <c r="D704" s="176"/>
      <c r="E704" s="175"/>
      <c r="F704" s="176"/>
      <c r="G704" s="52"/>
      <c r="H704" s="171"/>
      <c r="I704" s="175"/>
      <c r="J704" s="175"/>
      <c r="K704" s="175"/>
      <c r="L704" s="175"/>
      <c r="M704" s="183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2:36">
      <c r="B705" s="12"/>
      <c r="C705" s="11"/>
      <c r="D705" s="176"/>
      <c r="E705" s="175"/>
      <c r="F705" s="176"/>
      <c r="G705" s="52"/>
      <c r="H705" s="171"/>
      <c r="I705" s="175"/>
      <c r="J705" s="175"/>
      <c r="K705" s="175"/>
      <c r="L705" s="175"/>
      <c r="M705" s="183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2:36">
      <c r="B706" s="12"/>
      <c r="C706" s="11"/>
      <c r="D706" s="176"/>
      <c r="E706" s="175"/>
      <c r="F706" s="176"/>
      <c r="G706" s="52"/>
      <c r="H706" s="171"/>
      <c r="I706" s="175"/>
      <c r="J706" s="175"/>
      <c r="K706" s="175"/>
      <c r="L706" s="175"/>
      <c r="M706" s="183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2:36">
      <c r="B707" s="12"/>
      <c r="C707" s="11"/>
      <c r="D707" s="176"/>
      <c r="E707" s="175"/>
      <c r="F707" s="176"/>
      <c r="G707" s="52"/>
      <c r="H707" s="171"/>
      <c r="I707" s="175"/>
      <c r="J707" s="175"/>
      <c r="K707" s="175"/>
      <c r="L707" s="175"/>
      <c r="M707" s="183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2:36">
      <c r="B708" s="12"/>
      <c r="C708" s="11"/>
      <c r="D708" s="176"/>
      <c r="E708" s="175"/>
      <c r="F708" s="176"/>
      <c r="G708" s="52"/>
      <c r="H708" s="171"/>
      <c r="I708" s="175"/>
      <c r="J708" s="175"/>
      <c r="K708" s="175"/>
      <c r="L708" s="175"/>
      <c r="M708" s="183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2:36">
      <c r="B709" s="12"/>
      <c r="C709" s="11"/>
      <c r="D709" s="176"/>
      <c r="E709" s="175"/>
      <c r="F709" s="176"/>
      <c r="G709" s="52"/>
      <c r="H709" s="171"/>
      <c r="I709" s="175"/>
      <c r="J709" s="175"/>
      <c r="K709" s="175"/>
      <c r="L709" s="175"/>
      <c r="M709" s="183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2:36">
      <c r="B710" s="12"/>
      <c r="C710" s="11"/>
      <c r="D710" s="176"/>
      <c r="E710" s="175"/>
      <c r="F710" s="176"/>
      <c r="G710" s="52"/>
      <c r="H710" s="171"/>
      <c r="I710" s="175"/>
      <c r="J710" s="175"/>
      <c r="K710" s="175"/>
      <c r="L710" s="175"/>
      <c r="M710" s="183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2:36">
      <c r="B711" s="12"/>
      <c r="C711" s="11"/>
      <c r="D711" s="176"/>
      <c r="E711" s="175"/>
      <c r="F711" s="176"/>
      <c r="G711" s="52"/>
      <c r="H711" s="171"/>
      <c r="I711" s="175"/>
      <c r="J711" s="175"/>
      <c r="K711" s="175"/>
      <c r="L711" s="175"/>
      <c r="M711" s="183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2:36">
      <c r="B712" s="12"/>
      <c r="C712" s="11"/>
      <c r="D712" s="176"/>
      <c r="E712" s="175"/>
      <c r="F712" s="176"/>
      <c r="G712" s="52"/>
      <c r="H712" s="171"/>
      <c r="I712" s="175"/>
      <c r="J712" s="175"/>
      <c r="K712" s="175"/>
      <c r="L712" s="175"/>
      <c r="M712" s="183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2:36">
      <c r="B713" s="12"/>
      <c r="C713" s="11"/>
      <c r="D713" s="176"/>
      <c r="E713" s="175"/>
      <c r="F713" s="176"/>
      <c r="G713" s="52"/>
      <c r="H713" s="171"/>
      <c r="I713" s="175"/>
      <c r="J713" s="175"/>
      <c r="K713" s="175"/>
      <c r="L713" s="175"/>
      <c r="M713" s="183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2:36">
      <c r="B714" s="12"/>
      <c r="C714" s="11"/>
      <c r="D714" s="176"/>
      <c r="E714" s="175"/>
      <c r="F714" s="176"/>
      <c r="G714" s="52"/>
      <c r="H714" s="171"/>
      <c r="I714" s="175"/>
      <c r="J714" s="175"/>
      <c r="K714" s="175"/>
      <c r="L714" s="175"/>
      <c r="M714" s="183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2:36">
      <c r="B715" s="12"/>
      <c r="C715" s="11"/>
      <c r="D715" s="176"/>
      <c r="E715" s="175"/>
      <c r="F715" s="176"/>
      <c r="G715" s="52"/>
      <c r="H715" s="171"/>
      <c r="I715" s="175"/>
      <c r="J715" s="175"/>
      <c r="K715" s="175"/>
      <c r="L715" s="175"/>
      <c r="M715" s="183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2:36">
      <c r="B716" s="12"/>
      <c r="C716" s="11"/>
      <c r="D716" s="176"/>
      <c r="E716" s="175"/>
      <c r="F716" s="176"/>
      <c r="G716" s="52"/>
      <c r="H716" s="171"/>
      <c r="I716" s="175"/>
      <c r="J716" s="175"/>
      <c r="K716" s="175"/>
      <c r="L716" s="175"/>
      <c r="M716" s="183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2:36">
      <c r="B717" s="12"/>
      <c r="C717" s="11"/>
      <c r="D717" s="176"/>
      <c r="E717" s="175"/>
      <c r="F717" s="176"/>
      <c r="G717" s="52"/>
      <c r="H717" s="171"/>
      <c r="I717" s="175"/>
      <c r="J717" s="175"/>
      <c r="K717" s="175"/>
      <c r="L717" s="175"/>
      <c r="M717" s="183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2:36">
      <c r="B718" s="12"/>
      <c r="C718" s="11"/>
      <c r="D718" s="176"/>
      <c r="E718" s="175"/>
      <c r="F718" s="176"/>
      <c r="G718" s="52"/>
      <c r="H718" s="171"/>
      <c r="I718" s="175"/>
      <c r="J718" s="175"/>
      <c r="K718" s="175"/>
      <c r="L718" s="175"/>
      <c r="M718" s="183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2:36">
      <c r="B719" s="12"/>
      <c r="C719" s="11"/>
      <c r="D719" s="176"/>
      <c r="E719" s="175"/>
      <c r="F719" s="176"/>
      <c r="G719" s="52"/>
      <c r="H719" s="171"/>
      <c r="I719" s="175"/>
      <c r="J719" s="175"/>
      <c r="K719" s="175"/>
      <c r="L719" s="175"/>
      <c r="M719" s="183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2:36">
      <c r="B720" s="12"/>
      <c r="C720" s="11"/>
      <c r="D720" s="176"/>
      <c r="E720" s="175"/>
      <c r="F720" s="176"/>
      <c r="G720" s="52"/>
      <c r="H720" s="171"/>
      <c r="I720" s="175"/>
      <c r="J720" s="175"/>
      <c r="K720" s="175"/>
      <c r="L720" s="175"/>
      <c r="M720" s="183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2:36">
      <c r="B721" s="12"/>
      <c r="C721" s="11"/>
      <c r="D721" s="176"/>
      <c r="E721" s="175"/>
      <c r="F721" s="176"/>
      <c r="G721" s="52"/>
      <c r="H721" s="171"/>
      <c r="I721" s="175"/>
      <c r="J721" s="175"/>
      <c r="K721" s="175"/>
      <c r="L721" s="175"/>
      <c r="M721" s="183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2:36">
      <c r="B722" s="12"/>
      <c r="C722" s="11"/>
      <c r="D722" s="176"/>
      <c r="E722" s="175"/>
      <c r="F722" s="176"/>
      <c r="G722" s="52"/>
      <c r="H722" s="171"/>
      <c r="I722" s="175"/>
      <c r="J722" s="175"/>
      <c r="K722" s="175"/>
      <c r="L722" s="175"/>
      <c r="M722" s="183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2:36">
      <c r="B723" s="12"/>
      <c r="C723" s="11"/>
      <c r="D723" s="176"/>
      <c r="E723" s="175"/>
      <c r="F723" s="176"/>
      <c r="G723" s="52"/>
      <c r="H723" s="171"/>
      <c r="I723" s="175"/>
      <c r="J723" s="175"/>
      <c r="K723" s="175"/>
      <c r="L723" s="175"/>
      <c r="M723" s="183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2:36">
      <c r="B724" s="12"/>
      <c r="C724" s="11"/>
      <c r="D724" s="176"/>
      <c r="E724" s="175"/>
      <c r="F724" s="176"/>
      <c r="G724" s="52"/>
      <c r="H724" s="171"/>
      <c r="I724" s="175"/>
      <c r="J724" s="175"/>
      <c r="K724" s="175"/>
      <c r="L724" s="175"/>
      <c r="M724" s="183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2:36">
      <c r="B725" s="12"/>
      <c r="C725" s="11"/>
      <c r="D725" s="176"/>
      <c r="E725" s="175"/>
      <c r="F725" s="176"/>
      <c r="G725" s="52"/>
      <c r="H725" s="171"/>
      <c r="I725" s="175"/>
      <c r="J725" s="175"/>
      <c r="K725" s="175"/>
      <c r="L725" s="175"/>
      <c r="M725" s="183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2:36">
      <c r="B726" s="12"/>
      <c r="C726" s="11"/>
      <c r="D726" s="176"/>
      <c r="E726" s="175"/>
      <c r="F726" s="176"/>
      <c r="G726" s="52"/>
      <c r="H726" s="171"/>
      <c r="I726" s="175"/>
      <c r="J726" s="175"/>
      <c r="K726" s="175"/>
      <c r="L726" s="175"/>
      <c r="M726" s="183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2:36">
      <c r="B727" s="12"/>
      <c r="C727" s="11"/>
      <c r="D727" s="176"/>
      <c r="E727" s="175"/>
      <c r="F727" s="176"/>
      <c r="G727" s="52"/>
      <c r="H727" s="171"/>
      <c r="I727" s="175"/>
      <c r="J727" s="175"/>
      <c r="K727" s="175"/>
      <c r="L727" s="175"/>
      <c r="M727" s="183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2:36">
      <c r="B728" s="12"/>
      <c r="C728" s="11"/>
      <c r="D728" s="176"/>
      <c r="E728" s="175"/>
      <c r="F728" s="176"/>
      <c r="G728" s="52"/>
      <c r="H728" s="171"/>
      <c r="I728" s="175"/>
      <c r="J728" s="175"/>
      <c r="K728" s="175"/>
      <c r="L728" s="175"/>
      <c r="M728" s="183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2:36">
      <c r="B729" s="12"/>
      <c r="C729" s="11"/>
      <c r="D729" s="176"/>
      <c r="E729" s="175"/>
      <c r="F729" s="176"/>
      <c r="G729" s="52"/>
      <c r="H729" s="171"/>
      <c r="I729" s="175"/>
      <c r="J729" s="175"/>
      <c r="K729" s="175"/>
      <c r="L729" s="175"/>
      <c r="M729" s="183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2:36">
      <c r="B730" s="12"/>
      <c r="C730" s="11"/>
      <c r="D730" s="176"/>
      <c r="E730" s="175"/>
      <c r="F730" s="176"/>
      <c r="G730" s="52"/>
      <c r="H730" s="171"/>
      <c r="I730" s="175"/>
      <c r="J730" s="175"/>
      <c r="K730" s="175"/>
      <c r="L730" s="175"/>
      <c r="M730" s="183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2:36">
      <c r="B731" s="12"/>
      <c r="C731" s="11"/>
      <c r="D731" s="176"/>
      <c r="E731" s="175"/>
      <c r="F731" s="176"/>
      <c r="G731" s="52"/>
      <c r="H731" s="171"/>
      <c r="I731" s="175"/>
      <c r="J731" s="175"/>
      <c r="K731" s="175"/>
      <c r="L731" s="175"/>
      <c r="M731" s="183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2:36">
      <c r="B732" s="12"/>
      <c r="C732" s="11"/>
      <c r="D732" s="176"/>
      <c r="E732" s="175"/>
      <c r="F732" s="176"/>
      <c r="G732" s="52"/>
      <c r="H732" s="171"/>
      <c r="I732" s="175"/>
      <c r="J732" s="175"/>
      <c r="K732" s="175"/>
      <c r="L732" s="175"/>
      <c r="M732" s="183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2:36">
      <c r="B733" s="12"/>
      <c r="C733" s="11"/>
      <c r="D733" s="176"/>
      <c r="E733" s="175"/>
      <c r="F733" s="176"/>
      <c r="G733" s="52"/>
      <c r="H733" s="171"/>
      <c r="I733" s="175"/>
      <c r="J733" s="175"/>
      <c r="K733" s="175"/>
      <c r="L733" s="175"/>
      <c r="M733" s="183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2:36">
      <c r="B734" s="12"/>
      <c r="C734" s="11"/>
      <c r="D734" s="176"/>
      <c r="E734" s="175"/>
      <c r="F734" s="176"/>
      <c r="G734" s="52"/>
      <c r="H734" s="171"/>
      <c r="I734" s="175"/>
      <c r="J734" s="175"/>
      <c r="K734" s="175"/>
      <c r="L734" s="175"/>
      <c r="M734" s="183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2:36">
      <c r="B735" s="12"/>
      <c r="C735" s="11"/>
      <c r="D735" s="176"/>
      <c r="E735" s="175"/>
      <c r="F735" s="176"/>
      <c r="G735" s="52"/>
      <c r="H735" s="171"/>
      <c r="I735" s="175"/>
      <c r="J735" s="175"/>
      <c r="K735" s="175"/>
      <c r="L735" s="175"/>
      <c r="M735" s="183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2:36">
      <c r="B736" s="12"/>
      <c r="C736" s="11"/>
      <c r="D736" s="176"/>
      <c r="E736" s="175"/>
      <c r="F736" s="176"/>
      <c r="G736" s="52"/>
      <c r="H736" s="171"/>
      <c r="I736" s="175"/>
      <c r="J736" s="175"/>
      <c r="K736" s="175"/>
      <c r="L736" s="175"/>
      <c r="M736" s="183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2:36">
      <c r="B737" s="12"/>
      <c r="C737" s="11"/>
      <c r="D737" s="176"/>
      <c r="E737" s="175"/>
      <c r="F737" s="176"/>
      <c r="G737" s="52"/>
      <c r="H737" s="171"/>
      <c r="I737" s="175"/>
      <c r="J737" s="175"/>
      <c r="K737" s="175"/>
      <c r="L737" s="175"/>
      <c r="M737" s="183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2:36">
      <c r="B738" s="12"/>
      <c r="C738" s="11"/>
      <c r="D738" s="176"/>
      <c r="E738" s="175"/>
      <c r="F738" s="176"/>
      <c r="G738" s="52"/>
      <c r="H738" s="171"/>
      <c r="I738" s="175"/>
      <c r="J738" s="175"/>
      <c r="K738" s="175"/>
      <c r="L738" s="175"/>
      <c r="M738" s="183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2:36">
      <c r="B739" s="12"/>
      <c r="C739" s="11"/>
      <c r="D739" s="176"/>
      <c r="E739" s="175"/>
      <c r="F739" s="176"/>
      <c r="G739" s="52"/>
      <c r="H739" s="171"/>
      <c r="I739" s="175"/>
      <c r="J739" s="175"/>
      <c r="K739" s="175"/>
      <c r="L739" s="175"/>
      <c r="M739" s="183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2:36">
      <c r="B740" s="12"/>
      <c r="C740" s="11"/>
      <c r="D740" s="176"/>
      <c r="E740" s="175"/>
      <c r="F740" s="176"/>
      <c r="G740" s="52"/>
      <c r="H740" s="171"/>
      <c r="I740" s="175"/>
      <c r="J740" s="175"/>
      <c r="K740" s="175"/>
      <c r="L740" s="175"/>
      <c r="M740" s="183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2:36">
      <c r="B741" s="12"/>
      <c r="C741" s="11"/>
      <c r="D741" s="176"/>
      <c r="E741" s="175"/>
      <c r="F741" s="176"/>
      <c r="G741" s="52"/>
      <c r="H741" s="171"/>
      <c r="I741" s="175"/>
      <c r="J741" s="175"/>
      <c r="K741" s="175"/>
      <c r="L741" s="175"/>
      <c r="M741" s="183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2:36">
      <c r="B742" s="12"/>
      <c r="C742" s="11"/>
      <c r="D742" s="176"/>
      <c r="E742" s="175"/>
      <c r="F742" s="176"/>
      <c r="G742" s="52"/>
      <c r="H742" s="171"/>
      <c r="I742" s="175"/>
      <c r="J742" s="175"/>
      <c r="K742" s="175"/>
      <c r="L742" s="175"/>
      <c r="M742" s="183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2:36">
      <c r="B743" s="12"/>
      <c r="C743" s="11"/>
      <c r="D743" s="176"/>
      <c r="E743" s="175"/>
      <c r="F743" s="176"/>
      <c r="G743" s="52"/>
      <c r="H743" s="171"/>
      <c r="I743" s="175"/>
      <c r="J743" s="175"/>
      <c r="K743" s="175"/>
      <c r="L743" s="175"/>
      <c r="M743" s="183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2:36">
      <c r="B744" s="12"/>
      <c r="C744" s="11"/>
      <c r="D744" s="176"/>
      <c r="E744" s="175"/>
      <c r="F744" s="176"/>
      <c r="G744" s="52"/>
      <c r="H744" s="171"/>
      <c r="I744" s="175"/>
      <c r="J744" s="175"/>
      <c r="K744" s="175"/>
      <c r="L744" s="175"/>
      <c r="M744" s="183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2:36">
      <c r="B745" s="12"/>
      <c r="C745" s="11"/>
      <c r="D745" s="176"/>
      <c r="E745" s="175"/>
      <c r="F745" s="176"/>
      <c r="G745" s="52"/>
      <c r="H745" s="171"/>
      <c r="I745" s="175"/>
      <c r="J745" s="175"/>
      <c r="K745" s="175"/>
      <c r="L745" s="175"/>
      <c r="M745" s="183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2:36">
      <c r="B746" s="12"/>
      <c r="C746" s="11"/>
      <c r="D746" s="176"/>
      <c r="E746" s="175"/>
      <c r="F746" s="176"/>
      <c r="G746" s="52"/>
      <c r="H746" s="171"/>
      <c r="I746" s="175"/>
      <c r="J746" s="175"/>
      <c r="K746" s="175"/>
      <c r="L746" s="175"/>
      <c r="M746" s="183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2:36">
      <c r="B747" s="12"/>
      <c r="C747" s="11"/>
      <c r="D747" s="176"/>
      <c r="E747" s="175"/>
      <c r="F747" s="176"/>
      <c r="G747" s="52"/>
      <c r="H747" s="171"/>
      <c r="I747" s="175"/>
      <c r="J747" s="175"/>
      <c r="K747" s="175"/>
      <c r="L747" s="175"/>
      <c r="M747" s="183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2:36">
      <c r="B748" s="12"/>
      <c r="C748" s="11"/>
      <c r="D748" s="176"/>
      <c r="E748" s="175"/>
      <c r="F748" s="176"/>
      <c r="G748" s="52"/>
      <c r="H748" s="171"/>
      <c r="I748" s="175"/>
      <c r="J748" s="175"/>
      <c r="K748" s="175"/>
      <c r="L748" s="175"/>
      <c r="M748" s="183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2:36">
      <c r="B749" s="12"/>
      <c r="C749" s="11"/>
      <c r="D749" s="176"/>
      <c r="E749" s="175"/>
      <c r="F749" s="176"/>
      <c r="G749" s="52"/>
      <c r="H749" s="171"/>
      <c r="I749" s="175"/>
      <c r="J749" s="175"/>
      <c r="K749" s="175"/>
      <c r="L749" s="175"/>
      <c r="M749" s="183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2:36">
      <c r="B750" s="12"/>
      <c r="C750" s="11"/>
      <c r="D750" s="176"/>
      <c r="E750" s="175"/>
      <c r="F750" s="176"/>
      <c r="G750" s="52"/>
      <c r="H750" s="171"/>
      <c r="I750" s="175"/>
      <c r="J750" s="175"/>
      <c r="K750" s="175"/>
      <c r="L750" s="175"/>
      <c r="M750" s="183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2:36">
      <c r="B751" s="12"/>
      <c r="C751" s="11"/>
      <c r="D751" s="176"/>
      <c r="E751" s="175"/>
      <c r="F751" s="176"/>
      <c r="G751" s="52"/>
      <c r="H751" s="171"/>
      <c r="I751" s="175"/>
      <c r="J751" s="175"/>
      <c r="K751" s="175"/>
      <c r="L751" s="175"/>
      <c r="M751" s="183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2:36">
      <c r="B752" s="12"/>
      <c r="C752" s="11"/>
      <c r="D752" s="176"/>
      <c r="E752" s="175"/>
      <c r="F752" s="176"/>
      <c r="G752" s="52"/>
      <c r="H752" s="171"/>
      <c r="I752" s="175"/>
      <c r="J752" s="175"/>
      <c r="K752" s="175"/>
      <c r="L752" s="175"/>
      <c r="M752" s="183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2:36">
      <c r="B753" s="12"/>
      <c r="C753" s="11"/>
      <c r="D753" s="176"/>
      <c r="E753" s="175"/>
      <c r="F753" s="176"/>
      <c r="G753" s="52"/>
      <c r="H753" s="171"/>
      <c r="I753" s="175"/>
      <c r="J753" s="175"/>
      <c r="K753" s="175"/>
      <c r="L753" s="175"/>
      <c r="M753" s="183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2:36">
      <c r="B754" s="12"/>
      <c r="C754" s="11"/>
      <c r="D754" s="176"/>
      <c r="E754" s="175"/>
      <c r="F754" s="176"/>
      <c r="G754" s="52"/>
      <c r="H754" s="171"/>
      <c r="I754" s="175"/>
      <c r="J754" s="175"/>
      <c r="K754" s="175"/>
      <c r="L754" s="175"/>
      <c r="M754" s="183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2:36">
      <c r="B755" s="12"/>
      <c r="C755" s="11"/>
      <c r="D755" s="176"/>
      <c r="E755" s="175"/>
      <c r="F755" s="176"/>
      <c r="G755" s="52"/>
      <c r="H755" s="171"/>
      <c r="I755" s="175"/>
      <c r="J755" s="175"/>
      <c r="K755" s="175"/>
      <c r="L755" s="175"/>
      <c r="M755" s="183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2:36">
      <c r="B756" s="12"/>
      <c r="C756" s="11"/>
      <c r="D756" s="176"/>
      <c r="E756" s="175"/>
      <c r="F756" s="176"/>
      <c r="G756" s="52"/>
      <c r="H756" s="171"/>
      <c r="I756" s="175"/>
      <c r="J756" s="175"/>
      <c r="K756" s="175"/>
      <c r="L756" s="175"/>
      <c r="M756" s="183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2:36">
      <c r="B757" s="12"/>
      <c r="C757" s="11"/>
      <c r="D757" s="176"/>
      <c r="E757" s="175"/>
      <c r="F757" s="176"/>
      <c r="G757" s="52"/>
      <c r="H757" s="171"/>
      <c r="I757" s="175"/>
      <c r="J757" s="175"/>
      <c r="K757" s="175"/>
      <c r="L757" s="175"/>
      <c r="M757" s="183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2:36">
      <c r="B758" s="12"/>
      <c r="C758" s="11"/>
      <c r="D758" s="176"/>
      <c r="E758" s="175"/>
      <c r="F758" s="176"/>
      <c r="G758" s="52"/>
      <c r="H758" s="171"/>
      <c r="I758" s="175"/>
      <c r="J758" s="175"/>
      <c r="K758" s="175"/>
      <c r="L758" s="175"/>
      <c r="M758" s="183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2:36">
      <c r="B759" s="12"/>
      <c r="C759" s="11"/>
      <c r="D759" s="176"/>
      <c r="E759" s="175"/>
      <c r="F759" s="176"/>
      <c r="G759" s="52"/>
      <c r="H759" s="171"/>
      <c r="I759" s="175"/>
      <c r="J759" s="175"/>
      <c r="K759" s="175"/>
      <c r="L759" s="175"/>
      <c r="M759" s="183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2:36">
      <c r="B760" s="12"/>
      <c r="C760" s="11"/>
      <c r="D760" s="176"/>
      <c r="E760" s="175"/>
      <c r="F760" s="176"/>
      <c r="G760" s="52"/>
      <c r="H760" s="171"/>
      <c r="I760" s="175"/>
      <c r="J760" s="175"/>
      <c r="K760" s="175"/>
      <c r="L760" s="175"/>
      <c r="M760" s="183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2:36">
      <c r="B761" s="12"/>
      <c r="C761" s="11"/>
      <c r="D761" s="176"/>
      <c r="E761" s="175"/>
      <c r="F761" s="176"/>
      <c r="G761" s="52"/>
      <c r="H761" s="171"/>
      <c r="I761" s="175"/>
      <c r="J761" s="175"/>
      <c r="K761" s="175"/>
      <c r="L761" s="175"/>
      <c r="M761" s="183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2:36">
      <c r="B762" s="12"/>
      <c r="C762" s="11"/>
      <c r="D762" s="176"/>
      <c r="E762" s="175"/>
      <c r="F762" s="176"/>
      <c r="G762" s="52"/>
      <c r="H762" s="171"/>
      <c r="I762" s="175"/>
      <c r="J762" s="175"/>
      <c r="K762" s="175"/>
      <c r="L762" s="175"/>
      <c r="M762" s="183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2:36">
      <c r="B763" s="12"/>
      <c r="C763" s="11"/>
      <c r="D763" s="176"/>
      <c r="E763" s="175"/>
      <c r="F763" s="176"/>
      <c r="G763" s="52"/>
      <c r="H763" s="171"/>
      <c r="I763" s="175"/>
      <c r="J763" s="175"/>
      <c r="K763" s="175"/>
      <c r="L763" s="175"/>
      <c r="M763" s="183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2:36">
      <c r="B764" s="12"/>
      <c r="C764" s="11"/>
      <c r="D764" s="176"/>
      <c r="E764" s="175"/>
      <c r="F764" s="176"/>
      <c r="G764" s="52"/>
      <c r="H764" s="171"/>
      <c r="I764" s="175"/>
      <c r="J764" s="175"/>
      <c r="K764" s="175"/>
      <c r="L764" s="175"/>
      <c r="M764" s="183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2:36">
      <c r="B765" s="12"/>
      <c r="C765" s="11"/>
      <c r="D765" s="176"/>
      <c r="E765" s="175"/>
      <c r="F765" s="176"/>
      <c r="G765" s="52"/>
      <c r="H765" s="171"/>
      <c r="I765" s="175"/>
      <c r="J765" s="175"/>
      <c r="K765" s="175"/>
      <c r="L765" s="175"/>
      <c r="M765" s="183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2:36">
      <c r="B766" s="12"/>
      <c r="C766" s="11"/>
      <c r="D766" s="176"/>
      <c r="E766" s="175"/>
      <c r="F766" s="176"/>
      <c r="G766" s="52"/>
      <c r="H766" s="171"/>
      <c r="I766" s="175"/>
      <c r="J766" s="175"/>
      <c r="K766" s="175"/>
      <c r="L766" s="175"/>
      <c r="M766" s="183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2:36">
      <c r="B767" s="12"/>
      <c r="C767" s="11"/>
      <c r="D767" s="176"/>
      <c r="E767" s="175"/>
      <c r="F767" s="176"/>
      <c r="G767" s="52"/>
      <c r="H767" s="171"/>
      <c r="I767" s="175"/>
      <c r="J767" s="175"/>
      <c r="K767" s="175"/>
      <c r="L767" s="175"/>
      <c r="M767" s="183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2:36">
      <c r="B768" s="12"/>
      <c r="C768" s="11"/>
      <c r="D768" s="176"/>
      <c r="E768" s="175"/>
      <c r="F768" s="176"/>
      <c r="G768" s="52"/>
      <c r="H768" s="171"/>
      <c r="I768" s="175"/>
      <c r="J768" s="175"/>
      <c r="K768" s="175"/>
      <c r="L768" s="175"/>
      <c r="M768" s="183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2:36">
      <c r="B769" s="12"/>
      <c r="C769" s="11"/>
      <c r="D769" s="176"/>
      <c r="E769" s="175"/>
      <c r="F769" s="176"/>
      <c r="G769" s="52"/>
      <c r="H769" s="171"/>
      <c r="I769" s="175"/>
      <c r="J769" s="175"/>
      <c r="K769" s="175"/>
      <c r="L769" s="175"/>
      <c r="M769" s="183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2:36">
      <c r="B770" s="12"/>
      <c r="C770" s="11"/>
      <c r="D770" s="176"/>
      <c r="E770" s="175"/>
      <c r="F770" s="176"/>
      <c r="G770" s="52"/>
      <c r="H770" s="171"/>
      <c r="I770" s="175"/>
      <c r="J770" s="175"/>
      <c r="K770" s="175"/>
      <c r="L770" s="175"/>
      <c r="M770" s="183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2:36">
      <c r="B771" s="12"/>
      <c r="C771" s="11"/>
      <c r="D771" s="176"/>
      <c r="E771" s="175"/>
      <c r="F771" s="176"/>
      <c r="G771" s="52"/>
      <c r="H771" s="171"/>
      <c r="I771" s="175"/>
      <c r="J771" s="175"/>
      <c r="K771" s="175"/>
      <c r="L771" s="175"/>
      <c r="M771" s="183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2:36">
      <c r="B772" s="12"/>
      <c r="C772" s="11"/>
      <c r="D772" s="176"/>
      <c r="E772" s="175"/>
      <c r="F772" s="176"/>
      <c r="G772" s="52"/>
      <c r="H772" s="171"/>
      <c r="I772" s="175"/>
      <c r="J772" s="175"/>
      <c r="K772" s="175"/>
      <c r="L772" s="175"/>
      <c r="M772" s="183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2:36">
      <c r="B773" s="12"/>
      <c r="C773" s="11"/>
      <c r="D773" s="176"/>
      <c r="E773" s="175"/>
      <c r="F773" s="176"/>
      <c r="G773" s="52"/>
      <c r="H773" s="171"/>
      <c r="I773" s="175"/>
      <c r="J773" s="175"/>
      <c r="K773" s="175"/>
      <c r="L773" s="175"/>
      <c r="M773" s="183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2:36">
      <c r="B774" s="12"/>
      <c r="C774" s="11"/>
      <c r="D774" s="176"/>
      <c r="E774" s="175"/>
      <c r="F774" s="176"/>
      <c r="G774" s="52"/>
      <c r="H774" s="171"/>
      <c r="I774" s="175"/>
      <c r="J774" s="175"/>
      <c r="K774" s="175"/>
      <c r="L774" s="175"/>
      <c r="M774" s="183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2:36">
      <c r="B775" s="12"/>
      <c r="C775" s="11"/>
      <c r="D775" s="176"/>
      <c r="E775" s="175"/>
      <c r="F775" s="176"/>
      <c r="G775" s="52"/>
      <c r="H775" s="171"/>
      <c r="I775" s="175"/>
      <c r="J775" s="175"/>
      <c r="K775" s="175"/>
      <c r="L775" s="175"/>
      <c r="M775" s="183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2:36">
      <c r="B776" s="12"/>
      <c r="C776" s="11"/>
      <c r="D776" s="176"/>
      <c r="E776" s="175"/>
      <c r="F776" s="176"/>
      <c r="G776" s="52"/>
      <c r="H776" s="171"/>
      <c r="I776" s="175"/>
      <c r="J776" s="175"/>
      <c r="K776" s="175"/>
      <c r="L776" s="175"/>
      <c r="M776" s="183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2:36">
      <c r="B777" s="12"/>
      <c r="C777" s="11"/>
      <c r="D777" s="176"/>
      <c r="E777" s="175"/>
      <c r="F777" s="176"/>
      <c r="G777" s="52"/>
      <c r="H777" s="171"/>
      <c r="I777" s="175"/>
      <c r="J777" s="175"/>
      <c r="K777" s="175"/>
      <c r="L777" s="175"/>
      <c r="M777" s="183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2:36">
      <c r="B778" s="12"/>
      <c r="C778" s="11"/>
      <c r="D778" s="176"/>
      <c r="E778" s="175"/>
      <c r="F778" s="176"/>
      <c r="G778" s="52"/>
      <c r="H778" s="171"/>
      <c r="I778" s="175"/>
      <c r="J778" s="175"/>
      <c r="K778" s="175"/>
      <c r="L778" s="175"/>
      <c r="M778" s="183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2:36">
      <c r="B779" s="12"/>
      <c r="C779" s="11"/>
      <c r="D779" s="176"/>
      <c r="E779" s="175"/>
      <c r="F779" s="176"/>
      <c r="G779" s="52"/>
      <c r="H779" s="171"/>
      <c r="I779" s="175"/>
      <c r="J779" s="175"/>
      <c r="K779" s="175"/>
      <c r="L779" s="175"/>
      <c r="M779" s="183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2:36">
      <c r="B780" s="12"/>
      <c r="C780" s="11"/>
      <c r="D780" s="176"/>
      <c r="E780" s="175"/>
      <c r="F780" s="176"/>
      <c r="G780" s="52"/>
      <c r="H780" s="171"/>
      <c r="I780" s="175"/>
      <c r="J780" s="175"/>
      <c r="K780" s="175"/>
      <c r="L780" s="175"/>
      <c r="M780" s="183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2:36">
      <c r="B781" s="12"/>
      <c r="C781" s="11"/>
      <c r="D781" s="176"/>
      <c r="E781" s="175"/>
      <c r="F781" s="176"/>
      <c r="G781" s="52"/>
      <c r="H781" s="171"/>
      <c r="I781" s="175"/>
      <c r="J781" s="175"/>
      <c r="K781" s="175"/>
      <c r="L781" s="175"/>
      <c r="M781" s="183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2:36">
      <c r="B782" s="12"/>
      <c r="C782" s="11"/>
      <c r="D782" s="176"/>
      <c r="E782" s="175"/>
      <c r="F782" s="176"/>
      <c r="G782" s="52"/>
      <c r="H782" s="171"/>
      <c r="I782" s="175"/>
      <c r="J782" s="175"/>
      <c r="K782" s="175"/>
      <c r="L782" s="175"/>
      <c r="M782" s="183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2:36">
      <c r="B783" s="12"/>
      <c r="C783" s="11"/>
      <c r="D783" s="176"/>
      <c r="E783" s="175"/>
      <c r="F783" s="176"/>
      <c r="G783" s="52"/>
      <c r="H783" s="171"/>
      <c r="I783" s="175"/>
      <c r="J783" s="175"/>
      <c r="K783" s="175"/>
      <c r="L783" s="175"/>
      <c r="M783" s="183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2:36">
      <c r="B784" s="12"/>
      <c r="C784" s="11"/>
      <c r="D784" s="176"/>
      <c r="E784" s="175"/>
      <c r="F784" s="176"/>
      <c r="G784" s="52"/>
      <c r="H784" s="171"/>
      <c r="I784" s="175"/>
      <c r="J784" s="175"/>
      <c r="K784" s="175"/>
      <c r="L784" s="175"/>
      <c r="M784" s="183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2:36">
      <c r="B785" s="12"/>
      <c r="C785" s="11"/>
      <c r="D785" s="176"/>
      <c r="E785" s="175"/>
      <c r="F785" s="176"/>
      <c r="G785" s="52"/>
      <c r="H785" s="171"/>
      <c r="I785" s="175"/>
      <c r="J785" s="175"/>
      <c r="K785" s="175"/>
      <c r="L785" s="175"/>
      <c r="M785" s="183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2:36">
      <c r="B786" s="12"/>
      <c r="C786" s="11"/>
      <c r="D786" s="176"/>
      <c r="E786" s="175"/>
      <c r="F786" s="176"/>
      <c r="G786" s="52"/>
      <c r="H786" s="171"/>
      <c r="I786" s="175"/>
      <c r="J786" s="175"/>
      <c r="K786" s="175"/>
      <c r="L786" s="175"/>
      <c r="M786" s="183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2:36">
      <c r="B787" s="12"/>
      <c r="C787" s="11"/>
      <c r="D787" s="176"/>
      <c r="E787" s="175"/>
      <c r="F787" s="176"/>
      <c r="G787" s="52"/>
      <c r="H787" s="171"/>
      <c r="I787" s="175"/>
      <c r="J787" s="175"/>
      <c r="K787" s="175"/>
      <c r="L787" s="175"/>
      <c r="M787" s="183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2:36">
      <c r="B788" s="12"/>
      <c r="C788" s="11"/>
      <c r="D788" s="176"/>
      <c r="E788" s="175"/>
      <c r="F788" s="176"/>
      <c r="G788" s="52"/>
      <c r="H788" s="171"/>
      <c r="I788" s="175"/>
      <c r="J788" s="175"/>
      <c r="K788" s="175"/>
      <c r="L788" s="175"/>
      <c r="M788" s="183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2:36">
      <c r="B789" s="12"/>
      <c r="C789" s="11"/>
      <c r="D789" s="176"/>
      <c r="E789" s="175"/>
      <c r="F789" s="176"/>
      <c r="G789" s="52"/>
      <c r="H789" s="171"/>
      <c r="I789" s="175"/>
      <c r="J789" s="175"/>
      <c r="K789" s="175"/>
      <c r="L789" s="175"/>
      <c r="M789" s="183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2:36">
      <c r="B790" s="12"/>
      <c r="C790" s="11"/>
      <c r="D790" s="176"/>
      <c r="E790" s="175"/>
      <c r="F790" s="176"/>
      <c r="G790" s="52"/>
      <c r="H790" s="171"/>
      <c r="I790" s="175"/>
      <c r="J790" s="175"/>
      <c r="K790" s="175"/>
      <c r="L790" s="175"/>
      <c r="M790" s="183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2:36">
      <c r="B791" s="12"/>
      <c r="C791" s="11"/>
      <c r="D791" s="176"/>
      <c r="E791" s="175"/>
      <c r="F791" s="176"/>
      <c r="G791" s="52"/>
      <c r="H791" s="171"/>
      <c r="I791" s="175"/>
      <c r="J791" s="175"/>
      <c r="K791" s="175"/>
      <c r="L791" s="175"/>
      <c r="M791" s="183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2:36">
      <c r="B792" s="12"/>
      <c r="C792" s="11"/>
      <c r="D792" s="176"/>
      <c r="E792" s="175"/>
      <c r="F792" s="176"/>
      <c r="G792" s="52"/>
      <c r="H792" s="171"/>
      <c r="I792" s="175"/>
      <c r="J792" s="175"/>
      <c r="K792" s="175"/>
      <c r="L792" s="175"/>
      <c r="M792" s="183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2:36">
      <c r="B793" s="12"/>
      <c r="C793" s="11"/>
      <c r="D793" s="176"/>
      <c r="E793" s="175"/>
      <c r="F793" s="176"/>
      <c r="G793" s="52"/>
      <c r="H793" s="171"/>
      <c r="I793" s="175"/>
      <c r="J793" s="175"/>
      <c r="K793" s="175"/>
      <c r="L793" s="175"/>
      <c r="M793" s="183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2:36">
      <c r="B794" s="12"/>
      <c r="C794" s="11"/>
      <c r="D794" s="176"/>
      <c r="E794" s="175"/>
      <c r="F794" s="176"/>
      <c r="G794" s="52"/>
      <c r="H794" s="171"/>
      <c r="I794" s="175"/>
      <c r="J794" s="175"/>
      <c r="K794" s="175"/>
      <c r="L794" s="175"/>
      <c r="M794" s="183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2:36">
      <c r="B795" s="12"/>
      <c r="C795" s="11"/>
      <c r="D795" s="176"/>
      <c r="E795" s="175"/>
      <c r="F795" s="176"/>
      <c r="G795" s="52"/>
      <c r="H795" s="171"/>
      <c r="I795" s="175"/>
      <c r="J795" s="175"/>
      <c r="K795" s="175"/>
      <c r="L795" s="175"/>
      <c r="M795" s="183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2:36">
      <c r="B796" s="12"/>
      <c r="C796" s="11"/>
      <c r="D796" s="176"/>
      <c r="E796" s="175"/>
      <c r="F796" s="176"/>
      <c r="G796" s="52"/>
      <c r="H796" s="171"/>
      <c r="I796" s="175"/>
      <c r="J796" s="175"/>
      <c r="K796" s="175"/>
      <c r="L796" s="175"/>
      <c r="M796" s="183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2:36">
      <c r="B797" s="12"/>
      <c r="C797" s="11"/>
      <c r="D797" s="176"/>
      <c r="E797" s="175"/>
      <c r="F797" s="176"/>
      <c r="G797" s="52"/>
      <c r="H797" s="171"/>
      <c r="I797" s="175"/>
      <c r="J797" s="175"/>
      <c r="K797" s="175"/>
      <c r="L797" s="175"/>
      <c r="M797" s="183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2:36">
      <c r="B798" s="12"/>
      <c r="C798" s="11"/>
      <c r="D798" s="176"/>
      <c r="E798" s="175"/>
      <c r="F798" s="176"/>
      <c r="G798" s="52"/>
      <c r="H798" s="171"/>
      <c r="I798" s="175"/>
      <c r="J798" s="175"/>
      <c r="K798" s="175"/>
      <c r="L798" s="175"/>
      <c r="M798" s="183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2:36">
      <c r="B799" s="12"/>
      <c r="C799" s="11"/>
      <c r="D799" s="176"/>
      <c r="E799" s="175"/>
      <c r="F799" s="176"/>
      <c r="G799" s="52"/>
      <c r="H799" s="171"/>
      <c r="I799" s="175"/>
      <c r="J799" s="175"/>
      <c r="K799" s="175"/>
      <c r="L799" s="175"/>
      <c r="M799" s="183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2:36">
      <c r="B800" s="12"/>
      <c r="C800" s="11"/>
      <c r="D800" s="176"/>
      <c r="E800" s="175"/>
      <c r="F800" s="176"/>
      <c r="G800" s="52"/>
      <c r="H800" s="171"/>
      <c r="I800" s="175"/>
      <c r="J800" s="175"/>
      <c r="K800" s="175"/>
      <c r="L800" s="175"/>
      <c r="M800" s="183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2:36">
      <c r="B801" s="12"/>
      <c r="C801" s="11"/>
      <c r="D801" s="176"/>
      <c r="E801" s="175"/>
      <c r="F801" s="176"/>
      <c r="G801" s="52"/>
      <c r="H801" s="171"/>
      <c r="I801" s="175"/>
      <c r="J801" s="175"/>
      <c r="K801" s="175"/>
      <c r="L801" s="175"/>
      <c r="M801" s="183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2:36">
      <c r="B802" s="12"/>
      <c r="C802" s="11"/>
      <c r="D802" s="176"/>
      <c r="E802" s="175"/>
      <c r="F802" s="176"/>
      <c r="G802" s="52"/>
      <c r="H802" s="171"/>
      <c r="I802" s="175"/>
      <c r="J802" s="175"/>
      <c r="K802" s="175"/>
      <c r="L802" s="175"/>
      <c r="M802" s="183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2:36">
      <c r="B803" s="12"/>
      <c r="C803" s="11"/>
      <c r="D803" s="176"/>
      <c r="E803" s="175"/>
      <c r="F803" s="176"/>
      <c r="G803" s="52"/>
      <c r="H803" s="171"/>
      <c r="I803" s="175"/>
      <c r="J803" s="175"/>
      <c r="K803" s="175"/>
      <c r="L803" s="175"/>
      <c r="M803" s="183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2:36">
      <c r="B804" s="12"/>
      <c r="C804" s="11"/>
      <c r="D804" s="176"/>
      <c r="E804" s="175"/>
      <c r="F804" s="176"/>
      <c r="G804" s="52"/>
      <c r="H804" s="171"/>
      <c r="I804" s="175"/>
      <c r="J804" s="175"/>
      <c r="K804" s="175"/>
      <c r="L804" s="175"/>
      <c r="M804" s="183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2:36">
      <c r="B805" s="12"/>
      <c r="C805" s="11"/>
      <c r="D805" s="176"/>
      <c r="E805" s="175"/>
      <c r="F805" s="176"/>
      <c r="G805" s="52"/>
      <c r="H805" s="171"/>
      <c r="I805" s="175"/>
      <c r="J805" s="175"/>
      <c r="K805" s="175"/>
      <c r="L805" s="175"/>
      <c r="M805" s="183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2:36">
      <c r="B806" s="12"/>
      <c r="C806" s="11"/>
      <c r="D806" s="176"/>
      <c r="E806" s="175"/>
      <c r="F806" s="176"/>
      <c r="G806" s="52"/>
      <c r="H806" s="171"/>
      <c r="I806" s="175"/>
      <c r="J806" s="175"/>
      <c r="K806" s="175"/>
      <c r="L806" s="175"/>
      <c r="M806" s="183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2:36">
      <c r="B807" s="12"/>
      <c r="C807" s="11"/>
      <c r="D807" s="176"/>
      <c r="E807" s="175"/>
      <c r="F807" s="176"/>
      <c r="G807" s="52"/>
      <c r="H807" s="171"/>
      <c r="I807" s="175"/>
      <c r="J807" s="175"/>
      <c r="K807" s="175"/>
      <c r="L807" s="175"/>
      <c r="M807" s="183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2:36">
      <c r="B808" s="12"/>
      <c r="C808" s="11"/>
      <c r="D808" s="176"/>
      <c r="E808" s="175"/>
      <c r="F808" s="176"/>
      <c r="G808" s="52"/>
      <c r="H808" s="171"/>
      <c r="I808" s="175"/>
      <c r="J808" s="175"/>
      <c r="K808" s="175"/>
      <c r="L808" s="175"/>
      <c r="M808" s="183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2:36">
      <c r="B809" s="12"/>
      <c r="C809" s="11"/>
      <c r="D809" s="176"/>
      <c r="E809" s="175"/>
      <c r="F809" s="176"/>
      <c r="G809" s="52"/>
      <c r="H809" s="171"/>
      <c r="I809" s="175"/>
      <c r="J809" s="175"/>
      <c r="K809" s="175"/>
      <c r="L809" s="175"/>
      <c r="M809" s="183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2:36">
      <c r="B810" s="12"/>
      <c r="C810" s="11"/>
      <c r="D810" s="176"/>
      <c r="E810" s="175"/>
      <c r="F810" s="176"/>
      <c r="G810" s="52"/>
      <c r="H810" s="171"/>
      <c r="I810" s="175"/>
      <c r="J810" s="175"/>
      <c r="K810" s="175"/>
      <c r="L810" s="175"/>
      <c r="M810" s="183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2:36">
      <c r="B811" s="12"/>
      <c r="C811" s="11"/>
      <c r="D811" s="176"/>
      <c r="E811" s="175"/>
      <c r="F811" s="176"/>
      <c r="G811" s="52"/>
      <c r="H811" s="171"/>
      <c r="I811" s="175"/>
      <c r="J811" s="175"/>
      <c r="K811" s="175"/>
      <c r="L811" s="175"/>
      <c r="M811" s="183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2:36">
      <c r="B812" s="12"/>
      <c r="C812" s="11"/>
      <c r="D812" s="176"/>
      <c r="E812" s="175"/>
      <c r="F812" s="176"/>
      <c r="G812" s="52"/>
      <c r="H812" s="171"/>
      <c r="I812" s="175"/>
      <c r="J812" s="175"/>
      <c r="K812" s="175"/>
      <c r="L812" s="175"/>
      <c r="M812" s="183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2:36">
      <c r="B813" s="12"/>
      <c r="C813" s="11"/>
      <c r="D813" s="176"/>
      <c r="E813" s="175"/>
      <c r="F813" s="176"/>
      <c r="G813" s="52"/>
      <c r="H813" s="171"/>
      <c r="I813" s="175"/>
      <c r="J813" s="175"/>
      <c r="K813" s="175"/>
      <c r="L813" s="175"/>
      <c r="M813" s="183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2:36">
      <c r="B814" s="12"/>
      <c r="C814" s="11"/>
      <c r="D814" s="176"/>
      <c r="E814" s="175"/>
      <c r="F814" s="176"/>
      <c r="G814" s="52"/>
      <c r="H814" s="171"/>
      <c r="I814" s="175"/>
      <c r="J814" s="175"/>
      <c r="K814" s="175"/>
      <c r="L814" s="175"/>
      <c r="M814" s="183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2:36">
      <c r="B815" s="12"/>
      <c r="C815" s="11"/>
      <c r="D815" s="176"/>
      <c r="E815" s="175"/>
      <c r="F815" s="176"/>
      <c r="G815" s="52"/>
      <c r="H815" s="171"/>
      <c r="I815" s="175"/>
      <c r="J815" s="175"/>
      <c r="K815" s="175"/>
      <c r="L815" s="175"/>
      <c r="M815" s="183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2:36">
      <c r="B816" s="12"/>
      <c r="C816" s="11"/>
      <c r="D816" s="176"/>
      <c r="E816" s="175"/>
      <c r="F816" s="176"/>
      <c r="G816" s="52"/>
      <c r="H816" s="171"/>
      <c r="I816" s="175"/>
      <c r="J816" s="175"/>
      <c r="K816" s="175"/>
      <c r="L816" s="175"/>
      <c r="M816" s="183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2:36">
      <c r="B817" s="12"/>
      <c r="C817" s="11"/>
      <c r="D817" s="176"/>
      <c r="E817" s="175"/>
      <c r="F817" s="176"/>
      <c r="G817" s="52"/>
      <c r="H817" s="171"/>
      <c r="I817" s="175"/>
      <c r="J817" s="175"/>
      <c r="K817" s="175"/>
      <c r="L817" s="175"/>
      <c r="M817" s="183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2:36">
      <c r="B818" s="12"/>
      <c r="C818" s="11"/>
      <c r="D818" s="176"/>
      <c r="E818" s="175"/>
      <c r="F818" s="176"/>
      <c r="G818" s="52"/>
      <c r="H818" s="171"/>
      <c r="I818" s="175"/>
      <c r="J818" s="175"/>
      <c r="K818" s="175"/>
      <c r="L818" s="175"/>
      <c r="M818" s="183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2:36">
      <c r="B819" s="12"/>
      <c r="C819" s="11"/>
      <c r="D819" s="176"/>
      <c r="E819" s="175"/>
      <c r="F819" s="176"/>
      <c r="G819" s="52"/>
      <c r="H819" s="171"/>
      <c r="I819" s="175"/>
      <c r="J819" s="175"/>
      <c r="K819" s="175"/>
      <c r="L819" s="175"/>
      <c r="M819" s="183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2:36">
      <c r="B820" s="12"/>
      <c r="C820" s="11"/>
      <c r="D820" s="176"/>
      <c r="E820" s="175"/>
      <c r="F820" s="176"/>
      <c r="G820" s="52"/>
      <c r="H820" s="171"/>
      <c r="I820" s="175"/>
      <c r="J820" s="175"/>
      <c r="K820" s="175"/>
      <c r="L820" s="175"/>
      <c r="M820" s="183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2:36">
      <c r="B821" s="12"/>
      <c r="C821" s="11"/>
      <c r="D821" s="176"/>
      <c r="E821" s="175"/>
      <c r="F821" s="176"/>
      <c r="G821" s="52"/>
      <c r="H821" s="171"/>
      <c r="I821" s="175"/>
      <c r="J821" s="175"/>
      <c r="K821" s="175"/>
      <c r="L821" s="175"/>
      <c r="M821" s="183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2:36">
      <c r="B822" s="12"/>
      <c r="C822" s="11"/>
      <c r="D822" s="176"/>
      <c r="E822" s="175"/>
      <c r="F822" s="176"/>
      <c r="G822" s="52"/>
      <c r="H822" s="171"/>
      <c r="I822" s="175"/>
      <c r="J822" s="175"/>
      <c r="K822" s="175"/>
      <c r="L822" s="175"/>
      <c r="M822" s="183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2:36">
      <c r="B823" s="12"/>
      <c r="C823" s="11"/>
      <c r="D823" s="176"/>
      <c r="E823" s="175"/>
      <c r="F823" s="176"/>
      <c r="G823" s="52"/>
      <c r="H823" s="171"/>
      <c r="I823" s="175"/>
      <c r="J823" s="175"/>
      <c r="K823" s="175"/>
      <c r="L823" s="175"/>
      <c r="M823" s="183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2:36">
      <c r="B824" s="12"/>
      <c r="C824" s="11"/>
      <c r="D824" s="176"/>
      <c r="E824" s="175"/>
      <c r="F824" s="176"/>
      <c r="G824" s="52"/>
      <c r="H824" s="171"/>
      <c r="I824" s="175"/>
      <c r="J824" s="175"/>
      <c r="K824" s="175"/>
      <c r="L824" s="175"/>
      <c r="M824" s="183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2:36">
      <c r="B825" s="12"/>
      <c r="C825" s="11"/>
      <c r="D825" s="176"/>
      <c r="E825" s="175"/>
      <c r="F825" s="176"/>
      <c r="G825" s="52"/>
      <c r="H825" s="171"/>
      <c r="I825" s="175"/>
      <c r="J825" s="175"/>
      <c r="K825" s="175"/>
      <c r="L825" s="175"/>
      <c r="M825" s="183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2:36">
      <c r="B826" s="12"/>
      <c r="C826" s="11"/>
      <c r="D826" s="176"/>
      <c r="E826" s="175"/>
      <c r="F826" s="176"/>
      <c r="G826" s="52"/>
      <c r="H826" s="171"/>
      <c r="I826" s="175"/>
      <c r="J826" s="175"/>
      <c r="K826" s="175"/>
      <c r="L826" s="175"/>
      <c r="M826" s="183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2:36">
      <c r="B827" s="12"/>
      <c r="C827" s="11"/>
      <c r="D827" s="176"/>
      <c r="E827" s="175"/>
      <c r="F827" s="176"/>
      <c r="G827" s="52"/>
      <c r="H827" s="171"/>
      <c r="I827" s="175"/>
      <c r="J827" s="175"/>
      <c r="K827" s="175"/>
      <c r="L827" s="175"/>
      <c r="M827" s="183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2:36">
      <c r="B828" s="12"/>
      <c r="C828" s="11"/>
      <c r="D828" s="176"/>
      <c r="E828" s="175"/>
      <c r="F828" s="176"/>
      <c r="G828" s="52"/>
      <c r="H828" s="171"/>
      <c r="I828" s="175"/>
      <c r="J828" s="175"/>
      <c r="K828" s="175"/>
      <c r="L828" s="175"/>
      <c r="M828" s="183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2:36">
      <c r="B829" s="12"/>
      <c r="C829" s="11"/>
      <c r="D829" s="176"/>
      <c r="E829" s="175"/>
      <c r="F829" s="176"/>
      <c r="G829" s="52"/>
      <c r="H829" s="171"/>
      <c r="I829" s="175"/>
      <c r="J829" s="175"/>
      <c r="K829" s="175"/>
      <c r="L829" s="175"/>
      <c r="M829" s="183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2:36">
      <c r="B830" s="12"/>
      <c r="C830" s="11"/>
      <c r="D830" s="176"/>
      <c r="E830" s="175"/>
      <c r="F830" s="176"/>
      <c r="G830" s="52"/>
      <c r="H830" s="171"/>
      <c r="I830" s="175"/>
      <c r="J830" s="175"/>
      <c r="K830" s="175"/>
      <c r="L830" s="175"/>
      <c r="M830" s="183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2:36">
      <c r="B831" s="12"/>
      <c r="C831" s="11"/>
      <c r="D831" s="176"/>
      <c r="E831" s="175"/>
      <c r="F831" s="176"/>
      <c r="G831" s="52"/>
      <c r="H831" s="171"/>
      <c r="I831" s="175"/>
      <c r="J831" s="175"/>
      <c r="K831" s="175"/>
      <c r="L831" s="175"/>
      <c r="M831" s="183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2:36">
      <c r="B832" s="12"/>
      <c r="C832" s="11"/>
      <c r="D832" s="176"/>
      <c r="E832" s="175"/>
      <c r="F832" s="176"/>
      <c r="G832" s="52"/>
      <c r="H832" s="171"/>
      <c r="I832" s="175"/>
      <c r="J832" s="175"/>
      <c r="K832" s="175"/>
      <c r="L832" s="175"/>
      <c r="M832" s="183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2:36">
      <c r="B833" s="12"/>
      <c r="C833" s="11"/>
      <c r="D833" s="176"/>
      <c r="E833" s="175"/>
      <c r="F833" s="176"/>
      <c r="G833" s="52"/>
      <c r="H833" s="171"/>
      <c r="I833" s="175"/>
      <c r="J833" s="175"/>
      <c r="K833" s="175"/>
      <c r="L833" s="175"/>
      <c r="M833" s="183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2:36">
      <c r="B834" s="12"/>
      <c r="C834" s="11"/>
      <c r="D834" s="176"/>
      <c r="E834" s="175"/>
      <c r="F834" s="176"/>
      <c r="G834" s="52"/>
      <c r="H834" s="171"/>
      <c r="I834" s="175"/>
      <c r="J834" s="175"/>
      <c r="K834" s="175"/>
      <c r="L834" s="175"/>
      <c r="M834" s="183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2:36">
      <c r="B835" s="12"/>
      <c r="C835" s="11"/>
      <c r="D835" s="176"/>
      <c r="E835" s="175"/>
      <c r="F835" s="176"/>
      <c r="G835" s="52"/>
      <c r="H835" s="171"/>
      <c r="I835" s="175"/>
      <c r="J835" s="175"/>
      <c r="K835" s="175"/>
      <c r="L835" s="175"/>
      <c r="M835" s="183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2:36">
      <c r="B836" s="12"/>
      <c r="C836" s="11"/>
      <c r="D836" s="176"/>
      <c r="E836" s="175"/>
      <c r="F836" s="176"/>
      <c r="G836" s="52"/>
      <c r="H836" s="171"/>
      <c r="I836" s="175"/>
      <c r="J836" s="175"/>
      <c r="K836" s="175"/>
      <c r="L836" s="175"/>
      <c r="M836" s="183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2:36">
      <c r="B837" s="12"/>
      <c r="C837" s="11"/>
      <c r="D837" s="176"/>
      <c r="E837" s="175"/>
      <c r="F837" s="176"/>
      <c r="G837" s="52"/>
      <c r="H837" s="171"/>
      <c r="I837" s="175"/>
      <c r="J837" s="175"/>
      <c r="K837" s="175"/>
      <c r="L837" s="175"/>
      <c r="M837" s="183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2:36">
      <c r="B838" s="12"/>
      <c r="C838" s="11"/>
      <c r="D838" s="176"/>
      <c r="E838" s="175"/>
      <c r="F838" s="176"/>
      <c r="G838" s="52"/>
      <c r="H838" s="171"/>
      <c r="I838" s="175"/>
      <c r="J838" s="175"/>
      <c r="K838" s="175"/>
      <c r="L838" s="175"/>
      <c r="M838" s="183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2:36">
      <c r="B839" s="12"/>
      <c r="C839" s="11"/>
      <c r="D839" s="176"/>
      <c r="E839" s="175"/>
      <c r="F839" s="176"/>
      <c r="G839" s="52"/>
      <c r="H839" s="171"/>
      <c r="I839" s="175"/>
      <c r="J839" s="175"/>
      <c r="K839" s="175"/>
      <c r="L839" s="175"/>
      <c r="M839" s="183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2:36">
      <c r="B840" s="12"/>
      <c r="C840" s="11"/>
      <c r="D840" s="176"/>
      <c r="E840" s="175"/>
      <c r="F840" s="176"/>
      <c r="G840" s="52"/>
      <c r="H840" s="171"/>
      <c r="I840" s="175"/>
      <c r="J840" s="175"/>
      <c r="K840" s="175"/>
      <c r="L840" s="175"/>
      <c r="M840" s="183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2:36">
      <c r="B841" s="12"/>
      <c r="C841" s="11"/>
      <c r="D841" s="176"/>
      <c r="E841" s="175"/>
      <c r="F841" s="176"/>
      <c r="G841" s="52"/>
      <c r="H841" s="171"/>
      <c r="I841" s="175"/>
      <c r="J841" s="175"/>
      <c r="K841" s="175"/>
      <c r="L841" s="175"/>
      <c r="M841" s="183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2:36">
      <c r="B842" s="12"/>
      <c r="C842" s="11"/>
      <c r="D842" s="176"/>
      <c r="E842" s="175"/>
      <c r="F842" s="176"/>
      <c r="G842" s="52"/>
      <c r="H842" s="171"/>
      <c r="I842" s="175"/>
      <c r="J842" s="175"/>
      <c r="K842" s="175"/>
      <c r="L842" s="175"/>
      <c r="M842" s="183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2:36">
      <c r="B843" s="12"/>
      <c r="C843" s="11"/>
      <c r="D843" s="176"/>
      <c r="E843" s="175"/>
      <c r="F843" s="176"/>
      <c r="G843" s="52"/>
      <c r="H843" s="171"/>
      <c r="I843" s="175"/>
      <c r="J843" s="175"/>
      <c r="K843" s="175"/>
      <c r="L843" s="175"/>
      <c r="M843" s="183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2:36">
      <c r="B844" s="12"/>
      <c r="C844" s="11"/>
      <c r="D844" s="176"/>
      <c r="E844" s="175"/>
      <c r="F844" s="176"/>
      <c r="G844" s="52"/>
      <c r="H844" s="171"/>
      <c r="I844" s="175"/>
      <c r="J844" s="175"/>
      <c r="K844" s="175"/>
      <c r="L844" s="175"/>
      <c r="M844" s="183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2:36">
      <c r="B845" s="12"/>
      <c r="C845" s="11"/>
      <c r="D845" s="176"/>
      <c r="E845" s="175"/>
      <c r="F845" s="176"/>
      <c r="G845" s="52"/>
      <c r="H845" s="171"/>
      <c r="I845" s="175"/>
      <c r="J845" s="175"/>
      <c r="K845" s="175"/>
      <c r="L845" s="175"/>
      <c r="M845" s="183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2:36">
      <c r="B846" s="12"/>
      <c r="C846" s="11"/>
      <c r="D846" s="176"/>
      <c r="E846" s="175"/>
      <c r="F846" s="176"/>
      <c r="G846" s="52"/>
      <c r="H846" s="171"/>
      <c r="I846" s="175"/>
      <c r="J846" s="175"/>
      <c r="K846" s="175"/>
      <c r="L846" s="175"/>
      <c r="M846" s="183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2:36">
      <c r="B847" s="12"/>
      <c r="C847" s="11"/>
      <c r="D847" s="176"/>
      <c r="E847" s="175"/>
      <c r="F847" s="176"/>
      <c r="G847" s="52"/>
      <c r="H847" s="171"/>
      <c r="I847" s="175"/>
      <c r="J847" s="175"/>
      <c r="K847" s="175"/>
      <c r="L847" s="175"/>
      <c r="M847" s="183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2:36">
      <c r="B848" s="12"/>
      <c r="C848" s="11"/>
      <c r="D848" s="176"/>
      <c r="E848" s="175"/>
      <c r="F848" s="176"/>
      <c r="G848" s="52"/>
      <c r="H848" s="171"/>
      <c r="I848" s="175"/>
      <c r="J848" s="175"/>
      <c r="K848" s="175"/>
      <c r="L848" s="175"/>
      <c r="M848" s="183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2:36">
      <c r="B849" s="12"/>
      <c r="C849" s="11"/>
      <c r="D849" s="176"/>
      <c r="E849" s="175"/>
      <c r="F849" s="176"/>
      <c r="G849" s="52"/>
      <c r="H849" s="171"/>
      <c r="I849" s="175"/>
      <c r="J849" s="175"/>
      <c r="K849" s="175"/>
      <c r="L849" s="175"/>
      <c r="M849" s="183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2:36">
      <c r="B850" s="12"/>
      <c r="C850" s="11"/>
      <c r="D850" s="176"/>
      <c r="E850" s="175"/>
      <c r="F850" s="176"/>
      <c r="G850" s="52"/>
      <c r="H850" s="171"/>
      <c r="I850" s="175"/>
      <c r="J850" s="175"/>
      <c r="K850" s="175"/>
      <c r="L850" s="175"/>
      <c r="M850" s="183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2:36">
      <c r="B851" s="12"/>
      <c r="C851" s="11"/>
      <c r="D851" s="176"/>
      <c r="E851" s="175"/>
      <c r="F851" s="176"/>
      <c r="G851" s="52"/>
      <c r="H851" s="171"/>
      <c r="I851" s="175"/>
      <c r="J851" s="175"/>
      <c r="K851" s="175"/>
      <c r="L851" s="175"/>
      <c r="M851" s="183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2:36">
      <c r="B852" s="12"/>
      <c r="C852" s="11"/>
      <c r="D852" s="176"/>
      <c r="E852" s="175"/>
      <c r="F852" s="176"/>
      <c r="G852" s="52"/>
      <c r="H852" s="171"/>
      <c r="I852" s="175"/>
      <c r="J852" s="175"/>
      <c r="K852" s="175"/>
      <c r="L852" s="175"/>
      <c r="M852" s="183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2:36">
      <c r="B853" s="12"/>
      <c r="C853" s="11"/>
      <c r="D853" s="176"/>
      <c r="E853" s="175"/>
      <c r="F853" s="176"/>
      <c r="G853" s="52"/>
      <c r="H853" s="171"/>
      <c r="I853" s="175"/>
      <c r="J853" s="175"/>
      <c r="K853" s="175"/>
      <c r="L853" s="175"/>
      <c r="M853" s="183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2:36">
      <c r="B854" s="12"/>
      <c r="C854" s="11"/>
      <c r="D854" s="176"/>
      <c r="E854" s="175"/>
      <c r="F854" s="176"/>
      <c r="G854" s="52"/>
      <c r="H854" s="171"/>
      <c r="I854" s="175"/>
      <c r="J854" s="175"/>
      <c r="K854" s="175"/>
      <c r="L854" s="175"/>
      <c r="M854" s="183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2:36">
      <c r="B855" s="12"/>
      <c r="C855" s="11"/>
      <c r="D855" s="176"/>
      <c r="E855" s="175"/>
      <c r="F855" s="176"/>
      <c r="G855" s="52"/>
      <c r="H855" s="171"/>
      <c r="I855" s="175"/>
      <c r="J855" s="175"/>
      <c r="K855" s="175"/>
      <c r="L855" s="175"/>
      <c r="M855" s="183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2:36">
      <c r="B856" s="12"/>
      <c r="C856" s="11"/>
      <c r="D856" s="176"/>
      <c r="E856" s="175"/>
      <c r="F856" s="176"/>
      <c r="G856" s="52"/>
      <c r="H856" s="171"/>
      <c r="I856" s="175"/>
      <c r="J856" s="175"/>
      <c r="K856" s="175"/>
      <c r="L856" s="175"/>
      <c r="M856" s="183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2:36">
      <c r="B857" s="12"/>
      <c r="C857" s="11"/>
      <c r="D857" s="176"/>
      <c r="E857" s="175"/>
      <c r="F857" s="176"/>
      <c r="G857" s="52"/>
      <c r="H857" s="171"/>
      <c r="I857" s="175"/>
      <c r="J857" s="175"/>
      <c r="K857" s="175"/>
      <c r="L857" s="175"/>
      <c r="M857" s="183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2:36">
      <c r="B858" s="12"/>
      <c r="C858" s="11"/>
      <c r="D858" s="176"/>
      <c r="E858" s="175"/>
      <c r="F858" s="176"/>
      <c r="G858" s="52"/>
      <c r="H858" s="171"/>
      <c r="I858" s="175"/>
      <c r="J858" s="175"/>
      <c r="K858" s="175"/>
      <c r="L858" s="175"/>
      <c r="M858" s="183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2:36">
      <c r="B859" s="12"/>
      <c r="C859" s="11"/>
      <c r="D859" s="176"/>
      <c r="E859" s="175"/>
      <c r="F859" s="176"/>
      <c r="G859" s="52"/>
      <c r="H859" s="171"/>
      <c r="I859" s="175"/>
      <c r="J859" s="175"/>
      <c r="K859" s="175"/>
      <c r="L859" s="175"/>
      <c r="M859" s="183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2:36">
      <c r="B860" s="12"/>
      <c r="C860" s="11"/>
      <c r="D860" s="176"/>
      <c r="E860" s="175"/>
      <c r="F860" s="176"/>
      <c r="G860" s="52"/>
      <c r="H860" s="171"/>
      <c r="I860" s="175"/>
      <c r="J860" s="175"/>
      <c r="K860" s="175"/>
      <c r="L860" s="175"/>
      <c r="M860" s="183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2:36">
      <c r="B861" s="12"/>
      <c r="C861" s="11"/>
      <c r="D861" s="176"/>
      <c r="E861" s="175"/>
      <c r="F861" s="176"/>
      <c r="G861" s="52"/>
      <c r="H861" s="171"/>
      <c r="I861" s="175"/>
      <c r="J861" s="175"/>
      <c r="K861" s="175"/>
      <c r="L861" s="175"/>
      <c r="M861" s="183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2:36">
      <c r="B862" s="12"/>
      <c r="C862" s="11"/>
      <c r="D862" s="176"/>
      <c r="E862" s="175"/>
      <c r="F862" s="176"/>
      <c r="G862" s="52"/>
      <c r="H862" s="171"/>
      <c r="I862" s="175"/>
      <c r="J862" s="175"/>
      <c r="K862" s="175"/>
      <c r="L862" s="175"/>
      <c r="M862" s="183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2:36">
      <c r="B863" s="12"/>
      <c r="C863" s="11"/>
      <c r="D863" s="176"/>
      <c r="E863" s="175"/>
      <c r="F863" s="176"/>
      <c r="G863" s="52"/>
      <c r="H863" s="171"/>
      <c r="I863" s="175"/>
      <c r="J863" s="175"/>
      <c r="K863" s="175"/>
      <c r="L863" s="175"/>
      <c r="M863" s="183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2:36">
      <c r="B864" s="12"/>
      <c r="C864" s="11"/>
      <c r="D864" s="176"/>
      <c r="E864" s="175"/>
      <c r="F864" s="176"/>
      <c r="G864" s="52"/>
      <c r="H864" s="171"/>
      <c r="I864" s="175"/>
      <c r="J864" s="175"/>
      <c r="K864" s="175"/>
      <c r="L864" s="175"/>
      <c r="M864" s="183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2:36">
      <c r="B865" s="12"/>
      <c r="C865" s="11"/>
      <c r="D865" s="176"/>
      <c r="E865" s="175"/>
      <c r="F865" s="176"/>
      <c r="G865" s="52"/>
      <c r="H865" s="171"/>
      <c r="I865" s="175"/>
      <c r="J865" s="175"/>
      <c r="K865" s="175"/>
      <c r="L865" s="175"/>
      <c r="M865" s="183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2:36">
      <c r="B866" s="12"/>
      <c r="C866" s="11"/>
      <c r="D866" s="176"/>
      <c r="E866" s="175"/>
      <c r="F866" s="176"/>
      <c r="G866" s="52"/>
      <c r="H866" s="171"/>
      <c r="I866" s="175"/>
      <c r="J866" s="175"/>
      <c r="K866" s="175"/>
      <c r="L866" s="175"/>
      <c r="M866" s="183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2:36">
      <c r="B867" s="12"/>
      <c r="C867" s="11"/>
      <c r="D867" s="176"/>
      <c r="E867" s="175"/>
      <c r="F867" s="176"/>
      <c r="G867" s="52"/>
      <c r="H867" s="171"/>
      <c r="I867" s="175"/>
      <c r="J867" s="175"/>
      <c r="K867" s="175"/>
      <c r="L867" s="175"/>
      <c r="M867" s="183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2:36">
      <c r="B868" s="12"/>
      <c r="C868" s="11"/>
      <c r="D868" s="176"/>
      <c r="E868" s="175"/>
      <c r="F868" s="176"/>
      <c r="G868" s="52"/>
      <c r="H868" s="171"/>
      <c r="I868" s="175"/>
      <c r="J868" s="175"/>
      <c r="K868" s="175"/>
      <c r="L868" s="175"/>
      <c r="M868" s="183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2:36">
      <c r="B869" s="12"/>
      <c r="C869" s="11"/>
      <c r="D869" s="176"/>
      <c r="E869" s="175"/>
      <c r="F869" s="176"/>
      <c r="G869" s="52"/>
      <c r="H869" s="171"/>
      <c r="I869" s="175"/>
      <c r="J869" s="175"/>
      <c r="K869" s="175"/>
      <c r="L869" s="175"/>
      <c r="M869" s="183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2:36">
      <c r="B870" s="12"/>
      <c r="C870" s="11"/>
      <c r="D870" s="176"/>
      <c r="E870" s="175"/>
      <c r="F870" s="176"/>
      <c r="G870" s="52"/>
      <c r="H870" s="171"/>
      <c r="I870" s="175"/>
      <c r="J870" s="175"/>
      <c r="K870" s="175"/>
      <c r="L870" s="175"/>
      <c r="M870" s="183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2:36">
      <c r="B871" s="12"/>
      <c r="C871" s="11"/>
      <c r="D871" s="176"/>
      <c r="E871" s="175"/>
      <c r="F871" s="176"/>
      <c r="G871" s="52"/>
      <c r="H871" s="171"/>
      <c r="I871" s="175"/>
      <c r="J871" s="175"/>
      <c r="K871" s="175"/>
      <c r="L871" s="175"/>
      <c r="M871" s="183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2:36">
      <c r="B872" s="12"/>
      <c r="C872" s="11"/>
      <c r="D872" s="176"/>
      <c r="E872" s="175"/>
      <c r="F872" s="176"/>
      <c r="G872" s="52"/>
      <c r="H872" s="171"/>
      <c r="I872" s="175"/>
      <c r="J872" s="175"/>
      <c r="K872" s="175"/>
      <c r="L872" s="175"/>
      <c r="M872" s="183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2:36">
      <c r="B873" s="12"/>
      <c r="C873" s="11"/>
      <c r="D873" s="176"/>
      <c r="E873" s="175"/>
      <c r="F873" s="176"/>
      <c r="G873" s="52"/>
      <c r="H873" s="171"/>
      <c r="I873" s="175"/>
      <c r="J873" s="175"/>
      <c r="K873" s="175"/>
      <c r="L873" s="175"/>
      <c r="M873" s="183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2:36">
      <c r="B874" s="12"/>
      <c r="C874" s="11"/>
      <c r="D874" s="176"/>
      <c r="E874" s="175"/>
      <c r="F874" s="176"/>
      <c r="G874" s="52"/>
      <c r="H874" s="171"/>
      <c r="I874" s="175"/>
      <c r="J874" s="175"/>
      <c r="K874" s="175"/>
      <c r="L874" s="175"/>
      <c r="M874" s="183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2:36">
      <c r="B875" s="12"/>
      <c r="C875" s="11"/>
      <c r="D875" s="176"/>
      <c r="E875" s="175"/>
      <c r="F875" s="176"/>
      <c r="G875" s="52"/>
      <c r="H875" s="171"/>
      <c r="I875" s="175"/>
      <c r="J875" s="175"/>
      <c r="K875" s="175"/>
      <c r="L875" s="175"/>
      <c r="M875" s="183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2:36">
      <c r="B876" s="12"/>
      <c r="C876" s="11"/>
      <c r="D876" s="176"/>
      <c r="E876" s="175"/>
      <c r="F876" s="176"/>
      <c r="G876" s="52"/>
      <c r="H876" s="171"/>
      <c r="I876" s="175"/>
      <c r="J876" s="175"/>
      <c r="K876" s="175"/>
      <c r="L876" s="175"/>
      <c r="M876" s="183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2:36">
      <c r="B877" s="12"/>
      <c r="C877" s="11"/>
      <c r="D877" s="176"/>
      <c r="E877" s="175"/>
      <c r="F877" s="176"/>
      <c r="G877" s="52"/>
      <c r="H877" s="171"/>
      <c r="I877" s="175"/>
      <c r="J877" s="175"/>
      <c r="K877" s="175"/>
      <c r="L877" s="175"/>
      <c r="M877" s="183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2:36">
      <c r="B878" s="12"/>
      <c r="C878" s="11"/>
      <c r="D878" s="176"/>
      <c r="E878" s="175"/>
      <c r="F878" s="176"/>
      <c r="G878" s="52"/>
      <c r="H878" s="171"/>
      <c r="I878" s="175"/>
      <c r="J878" s="175"/>
      <c r="K878" s="175"/>
      <c r="L878" s="175"/>
      <c r="M878" s="183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2:36">
      <c r="B879" s="12"/>
      <c r="C879" s="11"/>
      <c r="D879" s="176"/>
      <c r="E879" s="175"/>
      <c r="F879" s="176"/>
      <c r="G879" s="52"/>
      <c r="H879" s="171"/>
      <c r="I879" s="175"/>
      <c r="J879" s="175"/>
      <c r="K879" s="175"/>
      <c r="L879" s="175"/>
      <c r="M879" s="183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2:36">
      <c r="B880" s="12"/>
      <c r="C880" s="11"/>
      <c r="D880" s="176"/>
      <c r="E880" s="175"/>
      <c r="F880" s="176"/>
      <c r="G880" s="52"/>
      <c r="H880" s="171"/>
      <c r="I880" s="175"/>
      <c r="J880" s="175"/>
      <c r="K880" s="175"/>
      <c r="L880" s="175"/>
      <c r="M880" s="183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2:36">
      <c r="B881" s="12"/>
      <c r="C881" s="11"/>
      <c r="D881" s="176"/>
      <c r="E881" s="175"/>
      <c r="F881" s="176"/>
      <c r="G881" s="52"/>
      <c r="H881" s="171"/>
      <c r="I881" s="175"/>
      <c r="J881" s="175"/>
      <c r="K881" s="175"/>
      <c r="L881" s="175"/>
      <c r="M881" s="183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2:36">
      <c r="B882" s="12"/>
      <c r="C882" s="11"/>
      <c r="D882" s="176"/>
      <c r="E882" s="175"/>
      <c r="F882" s="176"/>
      <c r="G882" s="52"/>
      <c r="H882" s="171"/>
      <c r="I882" s="175"/>
      <c r="J882" s="175"/>
      <c r="K882" s="175"/>
      <c r="L882" s="175"/>
      <c r="M882" s="183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2:36">
      <c r="B883" s="12"/>
      <c r="C883" s="11"/>
      <c r="D883" s="176"/>
      <c r="E883" s="175"/>
      <c r="F883" s="176"/>
      <c r="G883" s="52"/>
      <c r="H883" s="171"/>
      <c r="I883" s="175"/>
      <c r="J883" s="175"/>
      <c r="K883" s="175"/>
      <c r="L883" s="175"/>
      <c r="M883" s="183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2:36">
      <c r="B884" s="12"/>
      <c r="C884" s="11"/>
      <c r="D884" s="176"/>
      <c r="E884" s="175"/>
      <c r="F884" s="176"/>
      <c r="G884" s="52"/>
      <c r="H884" s="171"/>
      <c r="I884" s="175"/>
      <c r="J884" s="175"/>
      <c r="K884" s="175"/>
      <c r="L884" s="175"/>
      <c r="M884" s="183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2:36">
      <c r="B885" s="12"/>
      <c r="C885" s="11"/>
      <c r="D885" s="176"/>
      <c r="E885" s="175"/>
      <c r="F885" s="176"/>
      <c r="G885" s="52"/>
      <c r="H885" s="171"/>
      <c r="I885" s="175"/>
      <c r="J885" s="175"/>
      <c r="K885" s="175"/>
      <c r="L885" s="175"/>
      <c r="M885" s="183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2:36">
      <c r="B886" s="12"/>
      <c r="C886" s="11"/>
      <c r="D886" s="176"/>
      <c r="E886" s="175"/>
      <c r="F886" s="176"/>
      <c r="G886" s="52"/>
      <c r="H886" s="171"/>
      <c r="I886" s="175"/>
      <c r="J886" s="175"/>
      <c r="K886" s="175"/>
      <c r="L886" s="175"/>
      <c r="M886" s="183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2:36">
      <c r="B887" s="12"/>
      <c r="C887" s="11"/>
      <c r="D887" s="176"/>
      <c r="E887" s="175"/>
      <c r="F887" s="176"/>
      <c r="G887" s="52"/>
      <c r="H887" s="171"/>
      <c r="I887" s="175"/>
      <c r="J887" s="175"/>
      <c r="K887" s="175"/>
      <c r="L887" s="175"/>
      <c r="M887" s="183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2:36">
      <c r="B888" s="12"/>
      <c r="C888" s="11"/>
      <c r="D888" s="176"/>
      <c r="E888" s="175"/>
      <c r="F888" s="176"/>
      <c r="G888" s="52"/>
      <c r="H888" s="171"/>
      <c r="I888" s="175"/>
      <c r="J888" s="175"/>
      <c r="K888" s="175"/>
      <c r="L888" s="175"/>
      <c r="M888" s="183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2:36">
      <c r="B889" s="12"/>
      <c r="C889" s="11"/>
      <c r="D889" s="176"/>
      <c r="E889" s="175"/>
      <c r="F889" s="176"/>
      <c r="G889" s="52"/>
      <c r="H889" s="171"/>
      <c r="I889" s="175"/>
      <c r="J889" s="175"/>
      <c r="K889" s="175"/>
      <c r="L889" s="175"/>
      <c r="M889" s="183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2:36">
      <c r="B890" s="12"/>
      <c r="C890" s="11"/>
      <c r="D890" s="176"/>
      <c r="E890" s="175"/>
      <c r="F890" s="176"/>
      <c r="G890" s="52"/>
      <c r="H890" s="171"/>
      <c r="I890" s="175"/>
      <c r="J890" s="175"/>
      <c r="K890" s="175"/>
      <c r="L890" s="175"/>
      <c r="M890" s="183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2:36">
      <c r="B891" s="12"/>
      <c r="C891" s="11"/>
      <c r="D891" s="176"/>
      <c r="E891" s="175"/>
      <c r="F891" s="176"/>
      <c r="G891" s="52"/>
      <c r="H891" s="171"/>
      <c r="I891" s="175"/>
      <c r="J891" s="175"/>
      <c r="K891" s="175"/>
      <c r="L891" s="175"/>
      <c r="M891" s="183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2:36">
      <c r="B892" s="12"/>
      <c r="C892" s="11"/>
      <c r="D892" s="176"/>
      <c r="E892" s="175"/>
      <c r="F892" s="176"/>
      <c r="G892" s="52"/>
      <c r="H892" s="171"/>
      <c r="I892" s="175"/>
      <c r="J892" s="175"/>
      <c r="K892" s="175"/>
      <c r="L892" s="175"/>
      <c r="M892" s="183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2:36">
      <c r="B893" s="12"/>
      <c r="C893" s="11"/>
      <c r="D893" s="176"/>
      <c r="E893" s="175"/>
      <c r="F893" s="176"/>
      <c r="G893" s="52"/>
      <c r="H893" s="171"/>
      <c r="I893" s="175"/>
      <c r="J893" s="175"/>
      <c r="K893" s="175"/>
      <c r="L893" s="175"/>
      <c r="M893" s="183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2:36">
      <c r="B894" s="12"/>
      <c r="C894" s="11"/>
      <c r="D894" s="176"/>
      <c r="E894" s="175"/>
      <c r="F894" s="176"/>
      <c r="G894" s="52"/>
      <c r="H894" s="171"/>
      <c r="I894" s="175"/>
      <c r="J894" s="175"/>
      <c r="K894" s="175"/>
      <c r="L894" s="175"/>
      <c r="M894" s="183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2:36">
      <c r="B895" s="12"/>
      <c r="C895" s="11"/>
      <c r="D895" s="176"/>
      <c r="E895" s="175"/>
      <c r="F895" s="176"/>
      <c r="G895" s="52"/>
      <c r="H895" s="171"/>
      <c r="I895" s="175"/>
      <c r="J895" s="175"/>
      <c r="K895" s="175"/>
      <c r="L895" s="175"/>
      <c r="M895" s="183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2:36">
      <c r="B896" s="12"/>
      <c r="C896" s="11"/>
      <c r="D896" s="176"/>
      <c r="E896" s="175"/>
      <c r="F896" s="176"/>
      <c r="G896" s="52"/>
      <c r="H896" s="171"/>
      <c r="I896" s="175"/>
      <c r="J896" s="175"/>
      <c r="K896" s="175"/>
      <c r="L896" s="175"/>
      <c r="M896" s="183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2:36">
      <c r="B897" s="12"/>
      <c r="C897" s="11"/>
      <c r="D897" s="176"/>
      <c r="E897" s="175"/>
      <c r="F897" s="176"/>
      <c r="G897" s="52"/>
      <c r="H897" s="171"/>
      <c r="I897" s="175"/>
      <c r="J897" s="175"/>
      <c r="K897" s="175"/>
      <c r="L897" s="175"/>
      <c r="M897" s="183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2:36">
      <c r="B898" s="12"/>
      <c r="C898" s="11"/>
      <c r="D898" s="176"/>
      <c r="E898" s="175"/>
      <c r="F898" s="176"/>
      <c r="G898" s="52"/>
      <c r="H898" s="171"/>
      <c r="I898" s="175"/>
      <c r="J898" s="175"/>
      <c r="K898" s="175"/>
      <c r="L898" s="175"/>
      <c r="M898" s="183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2:36">
      <c r="B899" s="12"/>
      <c r="C899" s="11"/>
      <c r="D899" s="176"/>
      <c r="E899" s="175"/>
      <c r="F899" s="176"/>
      <c r="G899" s="52"/>
      <c r="H899" s="171"/>
      <c r="I899" s="175"/>
      <c r="J899" s="175"/>
      <c r="K899" s="175"/>
      <c r="L899" s="175"/>
      <c r="M899" s="183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2:36">
      <c r="B900" s="12"/>
      <c r="C900" s="11"/>
      <c r="D900" s="176"/>
      <c r="E900" s="175"/>
      <c r="F900" s="176"/>
      <c r="G900" s="52"/>
      <c r="H900" s="171"/>
      <c r="I900" s="175"/>
      <c r="J900" s="175"/>
      <c r="K900" s="175"/>
      <c r="L900" s="175"/>
      <c r="M900" s="183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2:36">
      <c r="B901" s="12"/>
      <c r="C901" s="11"/>
      <c r="D901" s="176"/>
      <c r="E901" s="175"/>
      <c r="F901" s="176"/>
      <c r="G901" s="52"/>
      <c r="H901" s="171"/>
      <c r="I901" s="175"/>
      <c r="J901" s="175"/>
      <c r="K901" s="175"/>
      <c r="L901" s="175"/>
      <c r="M901" s="183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2:36">
      <c r="B902" s="12"/>
      <c r="C902" s="11"/>
      <c r="D902" s="176"/>
      <c r="E902" s="175"/>
      <c r="F902" s="176"/>
      <c r="G902" s="52"/>
      <c r="H902" s="171"/>
      <c r="I902" s="175"/>
      <c r="J902" s="175"/>
      <c r="K902" s="175"/>
      <c r="L902" s="175"/>
      <c r="M902" s="183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2:36">
      <c r="B903" s="12"/>
      <c r="C903" s="11"/>
      <c r="D903" s="176"/>
      <c r="E903" s="175"/>
      <c r="F903" s="176"/>
      <c r="G903" s="52"/>
      <c r="H903" s="171"/>
      <c r="I903" s="175"/>
      <c r="J903" s="175"/>
      <c r="K903" s="175"/>
      <c r="L903" s="175"/>
      <c r="M903" s="183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2:36">
      <c r="B904" s="12"/>
      <c r="C904" s="11"/>
      <c r="D904" s="176"/>
      <c r="E904" s="175"/>
      <c r="F904" s="176"/>
      <c r="G904" s="52"/>
      <c r="H904" s="171"/>
      <c r="I904" s="175"/>
      <c r="J904" s="175"/>
      <c r="K904" s="175"/>
      <c r="L904" s="175"/>
      <c r="M904" s="183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2:36">
      <c r="B905" s="12"/>
      <c r="C905" s="11"/>
      <c r="D905" s="176"/>
      <c r="E905" s="175"/>
      <c r="F905" s="176"/>
      <c r="G905" s="52"/>
      <c r="H905" s="171"/>
      <c r="I905" s="175"/>
      <c r="J905" s="175"/>
      <c r="K905" s="175"/>
      <c r="L905" s="175"/>
      <c r="M905" s="183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2:36">
      <c r="B906" s="12"/>
      <c r="C906" s="11"/>
      <c r="D906" s="176"/>
      <c r="E906" s="175"/>
      <c r="F906" s="176"/>
      <c r="G906" s="52"/>
      <c r="H906" s="171"/>
      <c r="I906" s="175"/>
      <c r="J906" s="175"/>
      <c r="K906" s="175"/>
      <c r="L906" s="175"/>
      <c r="M906" s="183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2:36">
      <c r="B907" s="12"/>
      <c r="C907" s="11"/>
      <c r="D907" s="176"/>
      <c r="E907" s="175"/>
      <c r="F907" s="176"/>
      <c r="G907" s="52"/>
      <c r="H907" s="171"/>
      <c r="I907" s="175"/>
      <c r="J907" s="175"/>
      <c r="K907" s="175"/>
      <c r="L907" s="175"/>
      <c r="M907" s="183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2:36">
      <c r="B908" s="12"/>
      <c r="C908" s="11"/>
      <c r="D908" s="176"/>
      <c r="E908" s="175"/>
      <c r="F908" s="176"/>
      <c r="G908" s="52"/>
      <c r="H908" s="171"/>
      <c r="I908" s="175"/>
      <c r="J908" s="175"/>
      <c r="K908" s="175"/>
      <c r="L908" s="175"/>
      <c r="M908" s="183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2:36">
      <c r="B909" s="12"/>
      <c r="C909" s="11"/>
      <c r="D909" s="176"/>
      <c r="E909" s="175"/>
      <c r="F909" s="176"/>
      <c r="G909" s="52"/>
      <c r="H909" s="171"/>
      <c r="I909" s="175"/>
      <c r="J909" s="175"/>
      <c r="K909" s="175"/>
      <c r="L909" s="175"/>
      <c r="M909" s="183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2:36">
      <c r="B910" s="12"/>
      <c r="C910" s="11"/>
      <c r="D910" s="176"/>
      <c r="E910" s="175"/>
      <c r="F910" s="176"/>
      <c r="G910" s="52"/>
      <c r="H910" s="171"/>
      <c r="I910" s="175"/>
      <c r="J910" s="175"/>
      <c r="K910" s="175"/>
      <c r="L910" s="175"/>
      <c r="M910" s="183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2:36">
      <c r="B911" s="12"/>
      <c r="C911" s="11"/>
      <c r="D911" s="176"/>
      <c r="E911" s="175"/>
      <c r="F911" s="176"/>
      <c r="G911" s="52"/>
      <c r="H911" s="171"/>
      <c r="I911" s="175"/>
      <c r="J911" s="175"/>
      <c r="K911" s="175"/>
      <c r="L911" s="175"/>
      <c r="M911" s="183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2:36">
      <c r="B912" s="12"/>
      <c r="C912" s="11"/>
      <c r="D912" s="176"/>
      <c r="E912" s="175"/>
      <c r="F912" s="176"/>
      <c r="G912" s="52"/>
      <c r="H912" s="171"/>
      <c r="I912" s="175"/>
      <c r="J912" s="175"/>
      <c r="K912" s="175"/>
      <c r="L912" s="175"/>
      <c r="M912" s="183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2:36">
      <c r="B913" s="12"/>
      <c r="C913" s="11"/>
      <c r="D913" s="176"/>
      <c r="E913" s="175"/>
      <c r="F913" s="176"/>
      <c r="G913" s="52"/>
      <c r="H913" s="171"/>
      <c r="I913" s="175"/>
      <c r="J913" s="175"/>
      <c r="K913" s="175"/>
      <c r="L913" s="175"/>
      <c r="M913" s="183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2:36">
      <c r="B914" s="12"/>
      <c r="C914" s="11"/>
      <c r="D914" s="176"/>
      <c r="E914" s="175"/>
      <c r="F914" s="176"/>
      <c r="G914" s="52"/>
      <c r="H914" s="171"/>
      <c r="I914" s="175"/>
      <c r="J914" s="175"/>
      <c r="K914" s="175"/>
      <c r="L914" s="175"/>
      <c r="M914" s="183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spans="2:36">
      <c r="B915" s="12"/>
      <c r="C915" s="11"/>
      <c r="D915" s="176"/>
      <c r="E915" s="175"/>
      <c r="F915" s="176"/>
      <c r="G915" s="52"/>
      <c r="H915" s="171"/>
      <c r="I915" s="175"/>
      <c r="J915" s="175"/>
      <c r="K915" s="175"/>
      <c r="L915" s="175"/>
      <c r="M915" s="183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spans="2:36">
      <c r="B916" s="12"/>
      <c r="C916" s="11"/>
      <c r="D916" s="176"/>
      <c r="E916" s="175"/>
      <c r="F916" s="176"/>
      <c r="G916" s="52"/>
      <c r="H916" s="171"/>
      <c r="I916" s="175"/>
      <c r="J916" s="175"/>
      <c r="K916" s="175"/>
      <c r="L916" s="175"/>
      <c r="M916" s="183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spans="2:36">
      <c r="B917" s="12"/>
      <c r="C917" s="11"/>
      <c r="D917" s="176"/>
      <c r="E917" s="175"/>
      <c r="F917" s="176"/>
      <c r="G917" s="52"/>
      <c r="H917" s="171"/>
      <c r="I917" s="175"/>
      <c r="J917" s="175"/>
      <c r="K917" s="175"/>
      <c r="L917" s="175"/>
      <c r="M917" s="183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spans="2:36">
      <c r="B918" s="12"/>
      <c r="C918" s="11"/>
      <c r="D918" s="176"/>
      <c r="E918" s="175"/>
      <c r="F918" s="176"/>
      <c r="G918" s="52"/>
      <c r="H918" s="171"/>
      <c r="I918" s="175"/>
      <c r="J918" s="175"/>
      <c r="K918" s="175"/>
      <c r="L918" s="175"/>
      <c r="M918" s="183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spans="2:36">
      <c r="B919" s="12"/>
      <c r="C919" s="11"/>
      <c r="D919" s="176"/>
      <c r="E919" s="175"/>
      <c r="F919" s="176"/>
      <c r="G919" s="52"/>
      <c r="H919" s="171"/>
      <c r="I919" s="175"/>
      <c r="J919" s="175"/>
      <c r="K919" s="175"/>
      <c r="L919" s="175"/>
      <c r="M919" s="183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spans="2:36">
      <c r="B920" s="12"/>
      <c r="C920" s="11"/>
      <c r="D920" s="176"/>
      <c r="E920" s="175"/>
      <c r="F920" s="176"/>
      <c r="G920" s="52"/>
      <c r="H920" s="171"/>
      <c r="I920" s="175"/>
      <c r="J920" s="175"/>
      <c r="K920" s="175"/>
      <c r="L920" s="175"/>
      <c r="M920" s="183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spans="2:36">
      <c r="B921" s="12"/>
      <c r="C921" s="11"/>
      <c r="D921" s="176"/>
      <c r="E921" s="175"/>
      <c r="F921" s="176"/>
      <c r="G921" s="52"/>
      <c r="H921" s="171"/>
      <c r="I921" s="175"/>
      <c r="J921" s="175"/>
      <c r="K921" s="175"/>
      <c r="L921" s="175"/>
      <c r="M921" s="183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spans="2:36">
      <c r="B922" s="12"/>
      <c r="C922" s="11"/>
      <c r="D922" s="176"/>
      <c r="E922" s="175"/>
      <c r="F922" s="176"/>
      <c r="G922" s="52"/>
      <c r="H922" s="171"/>
      <c r="I922" s="175"/>
      <c r="J922" s="175"/>
      <c r="K922" s="175"/>
      <c r="L922" s="175"/>
      <c r="M922" s="183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spans="2:36">
      <c r="B923" s="12"/>
      <c r="C923" s="11"/>
      <c r="D923" s="176"/>
      <c r="E923" s="175"/>
      <c r="F923" s="176"/>
      <c r="G923" s="52"/>
      <c r="H923" s="171"/>
      <c r="I923" s="175"/>
      <c r="J923" s="175"/>
      <c r="K923" s="175"/>
      <c r="L923" s="175"/>
      <c r="M923" s="183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spans="2:36">
      <c r="B924" s="12"/>
      <c r="C924" s="11"/>
      <c r="D924" s="176"/>
      <c r="E924" s="175"/>
      <c r="F924" s="176"/>
      <c r="G924" s="52"/>
      <c r="H924" s="171"/>
      <c r="I924" s="175"/>
      <c r="J924" s="175"/>
      <c r="K924" s="175"/>
      <c r="L924" s="175"/>
      <c r="M924" s="183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spans="2:36">
      <c r="B925" s="12"/>
      <c r="C925" s="11"/>
      <c r="D925" s="176"/>
      <c r="E925" s="175"/>
      <c r="F925" s="176"/>
      <c r="G925" s="52"/>
      <c r="H925" s="171"/>
      <c r="I925" s="175"/>
      <c r="J925" s="175"/>
      <c r="K925" s="175"/>
      <c r="L925" s="175"/>
      <c r="M925" s="183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spans="2:36">
      <c r="B926" s="12"/>
      <c r="C926" s="11"/>
      <c r="D926" s="176"/>
      <c r="E926" s="175"/>
      <c r="F926" s="176"/>
      <c r="G926" s="52"/>
      <c r="H926" s="171"/>
      <c r="I926" s="175"/>
      <c r="J926" s="175"/>
      <c r="K926" s="175"/>
      <c r="L926" s="175"/>
      <c r="M926" s="183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spans="2:36">
      <c r="B927" s="12"/>
      <c r="C927" s="11"/>
      <c r="D927" s="176"/>
      <c r="E927" s="175"/>
      <c r="F927" s="176"/>
      <c r="G927" s="52"/>
      <c r="H927" s="171"/>
      <c r="I927" s="175"/>
      <c r="J927" s="175"/>
      <c r="K927" s="175"/>
      <c r="L927" s="175"/>
      <c r="M927" s="183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spans="2:36">
      <c r="B928" s="12"/>
      <c r="C928" s="11"/>
      <c r="D928" s="176"/>
      <c r="E928" s="175"/>
      <c r="F928" s="176"/>
      <c r="G928" s="52"/>
      <c r="H928" s="171"/>
      <c r="I928" s="175"/>
      <c r="J928" s="175"/>
      <c r="K928" s="175"/>
      <c r="L928" s="175"/>
      <c r="M928" s="183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spans="2:36">
      <c r="B929" s="12"/>
      <c r="C929" s="11"/>
      <c r="D929" s="176"/>
      <c r="E929" s="175"/>
      <c r="F929" s="176"/>
      <c r="G929" s="52"/>
      <c r="H929" s="171"/>
      <c r="I929" s="175"/>
      <c r="J929" s="175"/>
      <c r="K929" s="175"/>
      <c r="L929" s="175"/>
      <c r="M929" s="183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spans="2:36">
      <c r="B930" s="12"/>
      <c r="C930" s="11"/>
      <c r="D930" s="176"/>
      <c r="E930" s="175"/>
      <c r="F930" s="176"/>
      <c r="G930" s="52"/>
      <c r="H930" s="171"/>
      <c r="I930" s="175"/>
      <c r="J930" s="175"/>
      <c r="K930" s="175"/>
      <c r="L930" s="175"/>
      <c r="M930" s="183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spans="2:36">
      <c r="B931" s="12"/>
      <c r="C931" s="11"/>
      <c r="D931" s="176"/>
      <c r="E931" s="175"/>
      <c r="F931" s="176"/>
      <c r="G931" s="52"/>
      <c r="H931" s="171"/>
      <c r="I931" s="175"/>
      <c r="J931" s="175"/>
      <c r="K931" s="175"/>
      <c r="L931" s="175"/>
      <c r="M931" s="183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spans="2:36">
      <c r="B932" s="12"/>
      <c r="C932" s="11"/>
      <c r="D932" s="176"/>
      <c r="E932" s="175"/>
      <c r="F932" s="176"/>
      <c r="G932" s="52"/>
      <c r="H932" s="171"/>
      <c r="I932" s="175"/>
      <c r="J932" s="175"/>
      <c r="K932" s="175"/>
      <c r="L932" s="175"/>
      <c r="M932" s="183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spans="2:36">
      <c r="B933" s="12"/>
      <c r="C933" s="11"/>
      <c r="D933" s="176"/>
      <c r="E933" s="175"/>
      <c r="F933" s="176"/>
      <c r="G933" s="52"/>
      <c r="H933" s="171"/>
      <c r="I933" s="175"/>
      <c r="J933" s="175"/>
      <c r="K933" s="175"/>
      <c r="L933" s="175"/>
      <c r="M933" s="183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spans="2:36">
      <c r="B934" s="12"/>
      <c r="C934" s="11"/>
      <c r="D934" s="176"/>
      <c r="E934" s="175"/>
      <c r="F934" s="176"/>
      <c r="G934" s="52"/>
      <c r="H934" s="171"/>
      <c r="I934" s="175"/>
      <c r="J934" s="175"/>
      <c r="K934" s="175"/>
      <c r="L934" s="175"/>
      <c r="M934" s="183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spans="2:36">
      <c r="B935" s="12"/>
      <c r="C935" s="11"/>
      <c r="D935" s="176"/>
      <c r="E935" s="175"/>
      <c r="F935" s="176"/>
      <c r="G935" s="52"/>
      <c r="H935" s="171"/>
      <c r="I935" s="175"/>
      <c r="J935" s="175"/>
      <c r="K935" s="175"/>
      <c r="L935" s="175"/>
      <c r="M935" s="183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spans="2:36">
      <c r="B936" s="12"/>
      <c r="C936" s="11"/>
      <c r="D936" s="176"/>
      <c r="E936" s="175"/>
      <c r="F936" s="176"/>
      <c r="G936" s="52"/>
      <c r="H936" s="171"/>
      <c r="I936" s="175"/>
      <c r="J936" s="175"/>
      <c r="K936" s="175"/>
      <c r="L936" s="175"/>
      <c r="M936" s="183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spans="2:36">
      <c r="B937" s="12"/>
      <c r="C937" s="11"/>
      <c r="D937" s="176"/>
      <c r="E937" s="175"/>
      <c r="F937" s="176"/>
      <c r="G937" s="52"/>
      <c r="H937" s="171"/>
      <c r="I937" s="175"/>
      <c r="J937" s="175"/>
      <c r="K937" s="175"/>
      <c r="L937" s="175"/>
      <c r="M937" s="183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spans="2:36">
      <c r="B938" s="12"/>
      <c r="C938" s="11"/>
      <c r="D938" s="176"/>
      <c r="E938" s="175"/>
      <c r="F938" s="176"/>
      <c r="G938" s="52"/>
      <c r="H938" s="171"/>
      <c r="I938" s="175"/>
      <c r="J938" s="175"/>
      <c r="K938" s="175"/>
      <c r="L938" s="175"/>
      <c r="M938" s="183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spans="2:36">
      <c r="B939" s="12"/>
      <c r="C939" s="11"/>
      <c r="D939" s="176"/>
      <c r="E939" s="175"/>
      <c r="F939" s="176"/>
      <c r="G939" s="52"/>
      <c r="H939" s="171"/>
      <c r="I939" s="175"/>
      <c r="J939" s="175"/>
      <c r="K939" s="175"/>
      <c r="L939" s="175"/>
      <c r="M939" s="183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spans="2:36">
      <c r="B940" s="12"/>
      <c r="C940" s="11"/>
      <c r="D940" s="176"/>
      <c r="E940" s="175"/>
      <c r="F940" s="176"/>
      <c r="G940" s="52"/>
      <c r="H940" s="171"/>
      <c r="I940" s="175"/>
      <c r="J940" s="175"/>
      <c r="K940" s="175"/>
      <c r="L940" s="175"/>
      <c r="M940" s="183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spans="2:36">
      <c r="B941" s="12"/>
      <c r="C941" s="11"/>
      <c r="D941" s="176"/>
      <c r="E941" s="175"/>
      <c r="F941" s="176"/>
      <c r="G941" s="52"/>
      <c r="H941" s="171"/>
      <c r="I941" s="175"/>
      <c r="J941" s="175"/>
      <c r="K941" s="175"/>
      <c r="L941" s="175"/>
      <c r="M941" s="183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spans="2:36">
      <c r="B942" s="12"/>
      <c r="C942" s="11"/>
      <c r="D942" s="176"/>
      <c r="E942" s="175"/>
      <c r="F942" s="176"/>
      <c r="G942" s="52"/>
      <c r="H942" s="171"/>
      <c r="I942" s="175"/>
      <c r="J942" s="175"/>
      <c r="K942" s="175"/>
      <c r="L942" s="175"/>
      <c r="M942" s="183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spans="2:36">
      <c r="B943" s="12"/>
      <c r="C943" s="11"/>
      <c r="D943" s="176"/>
      <c r="E943" s="175"/>
      <c r="F943" s="176"/>
      <c r="G943" s="52"/>
      <c r="H943" s="171"/>
      <c r="I943" s="175"/>
      <c r="J943" s="175"/>
      <c r="K943" s="175"/>
      <c r="L943" s="175"/>
      <c r="M943" s="183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spans="2:36">
      <c r="B944" s="12"/>
      <c r="C944" s="11"/>
      <c r="D944" s="176"/>
      <c r="E944" s="175"/>
      <c r="F944" s="176"/>
      <c r="G944" s="52"/>
      <c r="H944" s="171"/>
      <c r="I944" s="175"/>
      <c r="J944" s="175"/>
      <c r="K944" s="175"/>
      <c r="L944" s="175"/>
      <c r="M944" s="183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spans="2:36">
      <c r="B945" s="12"/>
      <c r="C945" s="11"/>
      <c r="D945" s="176"/>
      <c r="E945" s="175"/>
      <c r="F945" s="176"/>
      <c r="G945" s="52"/>
      <c r="H945" s="171"/>
      <c r="I945" s="175"/>
      <c r="J945" s="175"/>
      <c r="K945" s="175"/>
      <c r="L945" s="175"/>
      <c r="M945" s="183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spans="2:36">
      <c r="B946" s="12"/>
      <c r="C946" s="11"/>
      <c r="D946" s="176"/>
      <c r="E946" s="175"/>
      <c r="F946" s="176"/>
      <c r="G946" s="52"/>
      <c r="H946" s="171"/>
      <c r="I946" s="175"/>
      <c r="J946" s="175"/>
      <c r="K946" s="175"/>
      <c r="L946" s="175"/>
      <c r="M946" s="183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spans="2:36">
      <c r="B947" s="12"/>
      <c r="C947" s="11"/>
      <c r="D947" s="176"/>
      <c r="E947" s="175"/>
      <c r="F947" s="176"/>
      <c r="G947" s="52"/>
      <c r="H947" s="171"/>
      <c r="I947" s="175"/>
      <c r="J947" s="175"/>
      <c r="K947" s="175"/>
      <c r="L947" s="175"/>
      <c r="M947" s="183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spans="2:36">
      <c r="B948" s="12"/>
      <c r="C948" s="11"/>
      <c r="D948" s="176"/>
      <c r="E948" s="175"/>
      <c r="F948" s="176"/>
      <c r="G948" s="52"/>
      <c r="H948" s="171"/>
      <c r="I948" s="175"/>
      <c r="J948" s="175"/>
      <c r="K948" s="175"/>
      <c r="L948" s="175"/>
      <c r="M948" s="183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spans="2:36">
      <c r="B949" s="12"/>
      <c r="C949" s="11"/>
      <c r="D949" s="176"/>
      <c r="E949" s="175"/>
      <c r="F949" s="176"/>
      <c r="G949" s="52"/>
      <c r="H949" s="171"/>
      <c r="I949" s="175"/>
      <c r="J949" s="175"/>
      <c r="K949" s="175"/>
      <c r="L949" s="175"/>
      <c r="M949" s="183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spans="2:36">
      <c r="B950" s="12"/>
      <c r="C950" s="11"/>
      <c r="D950" s="176"/>
      <c r="E950" s="175"/>
      <c r="F950" s="176"/>
      <c r="G950" s="52"/>
      <c r="H950" s="171"/>
      <c r="I950" s="175"/>
      <c r="J950" s="175"/>
      <c r="K950" s="175"/>
      <c r="L950" s="175"/>
      <c r="M950" s="183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spans="2:36">
      <c r="B951" s="12"/>
      <c r="C951" s="11"/>
      <c r="D951" s="176"/>
      <c r="E951" s="175"/>
      <c r="F951" s="176"/>
      <c r="G951" s="52"/>
      <c r="H951" s="171"/>
      <c r="I951" s="175"/>
      <c r="J951" s="175"/>
      <c r="K951" s="175"/>
      <c r="L951" s="175"/>
      <c r="M951" s="183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spans="2:36">
      <c r="B952" s="12"/>
      <c r="C952" s="11"/>
      <c r="D952" s="176"/>
      <c r="E952" s="175"/>
      <c r="F952" s="176"/>
      <c r="G952" s="52"/>
      <c r="H952" s="171"/>
      <c r="I952" s="175"/>
      <c r="J952" s="175"/>
      <c r="K952" s="175"/>
      <c r="L952" s="175"/>
      <c r="M952" s="183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spans="2:36">
      <c r="B953" s="12"/>
      <c r="C953" s="11"/>
      <c r="D953" s="176"/>
      <c r="E953" s="175"/>
      <c r="F953" s="176"/>
      <c r="G953" s="52"/>
      <c r="H953" s="171"/>
      <c r="I953" s="175"/>
      <c r="J953" s="175"/>
      <c r="K953" s="175"/>
      <c r="L953" s="175"/>
      <c r="M953" s="183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spans="2:36">
      <c r="B954" s="12"/>
      <c r="C954" s="11"/>
      <c r="D954" s="176"/>
      <c r="E954" s="175"/>
      <c r="F954" s="176"/>
      <c r="G954" s="52"/>
      <c r="H954" s="171"/>
      <c r="I954" s="175"/>
      <c r="J954" s="175"/>
      <c r="K954" s="175"/>
      <c r="L954" s="175"/>
      <c r="M954" s="183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spans="2:36">
      <c r="B955" s="12"/>
      <c r="C955" s="11"/>
      <c r="D955" s="176"/>
      <c r="E955" s="175"/>
      <c r="F955" s="176"/>
      <c r="G955" s="52"/>
      <c r="H955" s="171"/>
      <c r="I955" s="175"/>
      <c r="J955" s="175"/>
      <c r="K955" s="175"/>
      <c r="L955" s="175"/>
      <c r="M955" s="183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spans="2:36">
      <c r="B956" s="12"/>
      <c r="C956" s="11"/>
      <c r="D956" s="176"/>
      <c r="E956" s="175"/>
      <c r="F956" s="176"/>
      <c r="G956" s="52"/>
      <c r="H956" s="171"/>
      <c r="I956" s="175"/>
      <c r="J956" s="175"/>
      <c r="K956" s="175"/>
      <c r="L956" s="175"/>
      <c r="M956" s="183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spans="2:36">
      <c r="B957" s="12"/>
      <c r="C957" s="11"/>
      <c r="D957" s="176"/>
      <c r="E957" s="175"/>
      <c r="F957" s="176"/>
      <c r="G957" s="52"/>
      <c r="H957" s="171"/>
      <c r="I957" s="175"/>
      <c r="J957" s="175"/>
      <c r="K957" s="175"/>
      <c r="L957" s="175"/>
      <c r="M957" s="183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spans="2:36">
      <c r="B958" s="12"/>
      <c r="C958" s="11"/>
      <c r="D958" s="176"/>
      <c r="E958" s="175"/>
      <c r="F958" s="176"/>
      <c r="G958" s="52"/>
      <c r="H958" s="171"/>
      <c r="I958" s="175"/>
      <c r="J958" s="175"/>
      <c r="K958" s="175"/>
      <c r="L958" s="175"/>
      <c r="M958" s="183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spans="2:36">
      <c r="B959" s="12"/>
      <c r="C959" s="11"/>
      <c r="D959" s="176"/>
      <c r="E959" s="175"/>
      <c r="F959" s="176"/>
      <c r="G959" s="52"/>
      <c r="H959" s="171"/>
      <c r="I959" s="175"/>
      <c r="J959" s="175"/>
      <c r="K959" s="175"/>
      <c r="L959" s="175"/>
      <c r="M959" s="183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spans="2:36">
      <c r="B960" s="12"/>
      <c r="C960" s="11"/>
      <c r="D960" s="176"/>
      <c r="E960" s="175"/>
      <c r="F960" s="176"/>
      <c r="G960" s="52"/>
      <c r="H960" s="171"/>
      <c r="I960" s="175"/>
      <c r="J960" s="175"/>
      <c r="K960" s="175"/>
      <c r="L960" s="175"/>
      <c r="M960" s="183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spans="2:36">
      <c r="B961" s="12"/>
      <c r="C961" s="11"/>
      <c r="D961" s="176"/>
      <c r="E961" s="175"/>
      <c r="F961" s="176"/>
      <c r="G961" s="52"/>
      <c r="H961" s="171"/>
      <c r="I961" s="175"/>
      <c r="J961" s="175"/>
      <c r="K961" s="175"/>
      <c r="L961" s="175"/>
      <c r="M961" s="183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spans="2:36">
      <c r="B962" s="12"/>
      <c r="C962" s="11"/>
      <c r="D962" s="176"/>
      <c r="E962" s="175"/>
      <c r="F962" s="176"/>
      <c r="G962" s="52"/>
      <c r="H962" s="171"/>
      <c r="I962" s="175"/>
      <c r="J962" s="175"/>
      <c r="K962" s="175"/>
      <c r="L962" s="175"/>
      <c r="M962" s="183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spans="2:36">
      <c r="B963" s="12"/>
      <c r="C963" s="11"/>
      <c r="D963" s="176"/>
      <c r="E963" s="175"/>
      <c r="F963" s="176"/>
      <c r="G963" s="52"/>
      <c r="H963" s="171"/>
      <c r="I963" s="175"/>
      <c r="J963" s="175"/>
      <c r="K963" s="175"/>
      <c r="L963" s="175"/>
      <c r="M963" s="183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spans="2:36">
      <c r="B964" s="12"/>
      <c r="C964" s="11"/>
      <c r="D964" s="176"/>
      <c r="E964" s="175"/>
      <c r="F964" s="176"/>
      <c r="G964" s="52"/>
      <c r="H964" s="171"/>
      <c r="I964" s="175"/>
      <c r="J964" s="175"/>
      <c r="K964" s="175"/>
      <c r="L964" s="175"/>
      <c r="M964" s="183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spans="2:36">
      <c r="B965" s="12"/>
      <c r="C965" s="11"/>
      <c r="D965" s="176"/>
      <c r="E965" s="175"/>
      <c r="F965" s="176"/>
      <c r="G965" s="52"/>
      <c r="H965" s="171"/>
      <c r="I965" s="175"/>
      <c r="J965" s="175"/>
      <c r="K965" s="175"/>
      <c r="L965" s="175"/>
      <c r="M965" s="183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spans="2:36">
      <c r="B966" s="12"/>
      <c r="C966" s="11"/>
      <c r="D966" s="176"/>
      <c r="E966" s="175"/>
      <c r="F966" s="176"/>
      <c r="G966" s="52"/>
      <c r="H966" s="171"/>
      <c r="I966" s="175"/>
      <c r="J966" s="175"/>
      <c r="K966" s="175"/>
      <c r="L966" s="175"/>
      <c r="M966" s="183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spans="2:36">
      <c r="B967" s="12"/>
      <c r="C967" s="11"/>
      <c r="D967" s="176"/>
      <c r="E967" s="175"/>
      <c r="F967" s="176"/>
      <c r="G967" s="52"/>
      <c r="H967" s="171"/>
      <c r="I967" s="175"/>
      <c r="J967" s="175"/>
      <c r="K967" s="175"/>
      <c r="L967" s="175"/>
      <c r="M967" s="183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spans="2:36">
      <c r="B968" s="12"/>
      <c r="C968" s="11"/>
      <c r="D968" s="176"/>
      <c r="E968" s="175"/>
      <c r="F968" s="176"/>
      <c r="G968" s="52"/>
      <c r="H968" s="171"/>
      <c r="I968" s="175"/>
      <c r="J968" s="175"/>
      <c r="K968" s="175"/>
      <c r="L968" s="175"/>
      <c r="M968" s="183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spans="2:36">
      <c r="B969" s="12"/>
      <c r="C969" s="11"/>
      <c r="D969" s="176"/>
      <c r="E969" s="175"/>
      <c r="F969" s="176"/>
      <c r="G969" s="52"/>
      <c r="H969" s="171"/>
      <c r="I969" s="175"/>
      <c r="J969" s="175"/>
      <c r="K969" s="175"/>
      <c r="L969" s="175"/>
      <c r="M969" s="183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spans="2:36">
      <c r="B970" s="12"/>
      <c r="C970" s="11"/>
      <c r="D970" s="176"/>
      <c r="E970" s="175"/>
      <c r="F970" s="176"/>
      <c r="G970" s="52"/>
      <c r="H970" s="171"/>
      <c r="I970" s="175"/>
      <c r="J970" s="175"/>
      <c r="K970" s="175"/>
      <c r="L970" s="175"/>
      <c r="M970" s="183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spans="2:36">
      <c r="B971" s="12"/>
      <c r="C971" s="11"/>
      <c r="D971" s="176"/>
      <c r="E971" s="175"/>
      <c r="F971" s="176"/>
      <c r="G971" s="52"/>
      <c r="H971" s="171"/>
      <c r="I971" s="175"/>
      <c r="J971" s="175"/>
      <c r="K971" s="175"/>
      <c r="L971" s="175"/>
      <c r="M971" s="183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spans="2:36">
      <c r="B972" s="12"/>
      <c r="C972" s="11"/>
      <c r="D972" s="176"/>
      <c r="E972" s="175"/>
      <c r="F972" s="176"/>
      <c r="G972" s="52"/>
      <c r="H972" s="171"/>
      <c r="I972" s="175"/>
      <c r="J972" s="175"/>
      <c r="K972" s="175"/>
      <c r="L972" s="175"/>
      <c r="M972" s="183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spans="2:36">
      <c r="B973" s="12"/>
      <c r="C973" s="11"/>
      <c r="D973" s="176"/>
      <c r="E973" s="175"/>
      <c r="F973" s="176"/>
      <c r="G973" s="52"/>
      <c r="H973" s="171"/>
      <c r="I973" s="175"/>
      <c r="J973" s="175"/>
      <c r="K973" s="175"/>
      <c r="L973" s="175"/>
      <c r="M973" s="183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spans="2:36">
      <c r="B974" s="12"/>
      <c r="C974" s="11"/>
      <c r="D974" s="176"/>
      <c r="E974" s="175"/>
      <c r="F974" s="176"/>
      <c r="G974" s="52"/>
      <c r="H974" s="171"/>
      <c r="I974" s="175"/>
      <c r="J974" s="175"/>
      <c r="K974" s="175"/>
      <c r="L974" s="175"/>
      <c r="M974" s="183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spans="2:36">
      <c r="B975" s="12"/>
      <c r="C975" s="11"/>
      <c r="D975" s="176"/>
      <c r="E975" s="175"/>
      <c r="F975" s="176"/>
      <c r="G975" s="52"/>
      <c r="H975" s="171"/>
      <c r="I975" s="175"/>
      <c r="J975" s="175"/>
      <c r="K975" s="175"/>
      <c r="L975" s="175"/>
      <c r="M975" s="183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spans="2:36">
      <c r="B976" s="12"/>
      <c r="C976" s="11"/>
      <c r="D976" s="176"/>
      <c r="E976" s="175"/>
      <c r="F976" s="176"/>
      <c r="G976" s="52"/>
      <c r="H976" s="171"/>
      <c r="I976" s="175"/>
      <c r="J976" s="175"/>
      <c r="K976" s="175"/>
      <c r="L976" s="175"/>
      <c r="M976" s="183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spans="2:36">
      <c r="B977" s="12"/>
      <c r="C977" s="11"/>
      <c r="D977" s="176"/>
      <c r="E977" s="175"/>
      <c r="F977" s="176"/>
      <c r="G977" s="52"/>
      <c r="H977" s="171"/>
      <c r="I977" s="175"/>
      <c r="J977" s="175"/>
      <c r="K977" s="175"/>
      <c r="L977" s="175"/>
      <c r="M977" s="183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spans="2:36">
      <c r="B978" s="12"/>
      <c r="C978" s="11"/>
      <c r="D978" s="176"/>
      <c r="E978" s="175"/>
      <c r="F978" s="176"/>
      <c r="G978" s="52"/>
      <c r="H978" s="171"/>
      <c r="I978" s="175"/>
      <c r="J978" s="175"/>
      <c r="K978" s="175"/>
      <c r="L978" s="175"/>
      <c r="M978" s="183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spans="2:36">
      <c r="B979" s="12"/>
      <c r="C979" s="11"/>
      <c r="D979" s="176"/>
      <c r="E979" s="175"/>
      <c r="F979" s="176"/>
      <c r="G979" s="52"/>
      <c r="H979" s="171"/>
      <c r="I979" s="175"/>
      <c r="J979" s="175"/>
      <c r="K979" s="175"/>
      <c r="L979" s="175"/>
      <c r="M979" s="183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spans="2:36">
      <c r="B980" s="12"/>
      <c r="C980" s="11"/>
      <c r="D980" s="176"/>
      <c r="E980" s="175"/>
      <c r="F980" s="176"/>
      <c r="G980" s="52"/>
      <c r="H980" s="171"/>
      <c r="I980" s="175"/>
      <c r="J980" s="175"/>
      <c r="K980" s="175"/>
      <c r="L980" s="175"/>
      <c r="M980" s="183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spans="2:36">
      <c r="B981" s="12"/>
      <c r="C981" s="11"/>
      <c r="D981" s="176"/>
      <c r="E981" s="175"/>
      <c r="F981" s="176"/>
      <c r="G981" s="52"/>
      <c r="H981" s="171"/>
      <c r="I981" s="175"/>
      <c r="J981" s="175"/>
      <c r="K981" s="175"/>
      <c r="L981" s="175"/>
      <c r="M981" s="183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spans="2:36">
      <c r="B982" s="12"/>
      <c r="C982" s="11"/>
      <c r="D982" s="176"/>
      <c r="E982" s="175"/>
      <c r="F982" s="176"/>
      <c r="G982" s="52"/>
      <c r="H982" s="171"/>
      <c r="I982" s="175"/>
      <c r="J982" s="175"/>
      <c r="K982" s="175"/>
      <c r="L982" s="175"/>
      <c r="M982" s="183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spans="2:36">
      <c r="B983" s="12"/>
      <c r="C983" s="11"/>
      <c r="D983" s="176"/>
      <c r="E983" s="175"/>
      <c r="F983" s="176"/>
      <c r="G983" s="52"/>
      <c r="H983" s="171"/>
      <c r="I983" s="175"/>
      <c r="J983" s="175"/>
      <c r="K983" s="175"/>
      <c r="L983" s="175"/>
      <c r="M983" s="183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spans="2:36">
      <c r="B984" s="12"/>
      <c r="C984" s="11"/>
      <c r="D984" s="176"/>
      <c r="E984" s="175"/>
      <c r="F984" s="176"/>
      <c r="G984" s="52"/>
      <c r="H984" s="171"/>
      <c r="I984" s="175"/>
      <c r="J984" s="175"/>
      <c r="K984" s="175"/>
      <c r="L984" s="175"/>
      <c r="M984" s="183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spans="2:36">
      <c r="B985" s="12"/>
      <c r="C985" s="11"/>
      <c r="D985" s="176"/>
      <c r="E985" s="175"/>
      <c r="F985" s="176"/>
      <c r="G985" s="52"/>
      <c r="H985" s="171"/>
      <c r="I985" s="175"/>
      <c r="J985" s="175"/>
      <c r="K985" s="175"/>
      <c r="L985" s="175"/>
      <c r="M985" s="183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spans="2:36">
      <c r="B986" s="12"/>
      <c r="C986" s="11"/>
      <c r="D986" s="176"/>
      <c r="E986" s="175"/>
      <c r="F986" s="176"/>
      <c r="G986" s="52"/>
      <c r="H986" s="171"/>
      <c r="I986" s="175"/>
      <c r="J986" s="175"/>
      <c r="K986" s="175"/>
      <c r="L986" s="175"/>
      <c r="M986" s="183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spans="2:36">
      <c r="B987" s="12"/>
      <c r="C987" s="11"/>
      <c r="D987" s="176"/>
      <c r="E987" s="175"/>
      <c r="F987" s="176"/>
      <c r="G987" s="52"/>
      <c r="H987" s="171"/>
      <c r="I987" s="175"/>
      <c r="J987" s="175"/>
      <c r="K987" s="175"/>
      <c r="L987" s="175"/>
      <c r="M987" s="183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spans="2:36">
      <c r="B988" s="12"/>
      <c r="C988" s="11"/>
      <c r="D988" s="176"/>
      <c r="E988" s="175"/>
      <c r="F988" s="176"/>
      <c r="G988" s="52"/>
      <c r="H988" s="171"/>
      <c r="I988" s="175"/>
      <c r="J988" s="175"/>
      <c r="K988" s="175"/>
      <c r="L988" s="175"/>
      <c r="M988" s="183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spans="2:36">
      <c r="B989" s="12"/>
      <c r="C989" s="11"/>
      <c r="D989" s="176"/>
      <c r="E989" s="175"/>
      <c r="F989" s="176"/>
      <c r="G989" s="52"/>
      <c r="H989" s="171"/>
      <c r="I989" s="175"/>
      <c r="J989" s="175"/>
      <c r="K989" s="175"/>
      <c r="L989" s="175"/>
      <c r="M989" s="183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spans="2:36">
      <c r="B990" s="12"/>
      <c r="C990" s="11"/>
      <c r="D990" s="176"/>
      <c r="E990" s="175"/>
      <c r="F990" s="176"/>
      <c r="G990" s="52"/>
      <c r="H990" s="171"/>
      <c r="I990" s="175"/>
      <c r="J990" s="175"/>
      <c r="K990" s="175"/>
      <c r="L990" s="175"/>
      <c r="M990" s="183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spans="2:36">
      <c r="B991" s="12"/>
      <c r="C991" s="11"/>
      <c r="D991" s="176"/>
      <c r="E991" s="175"/>
      <c r="F991" s="176"/>
      <c r="G991" s="52"/>
      <c r="H991" s="171"/>
      <c r="I991" s="175"/>
      <c r="J991" s="175"/>
      <c r="K991" s="175"/>
      <c r="L991" s="175"/>
      <c r="M991" s="183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spans="2:36">
      <c r="B992" s="12"/>
      <c r="C992" s="11"/>
      <c r="D992" s="176"/>
      <c r="E992" s="175"/>
      <c r="F992" s="176"/>
      <c r="G992" s="52"/>
      <c r="H992" s="171"/>
      <c r="I992" s="175"/>
      <c r="J992" s="175"/>
      <c r="K992" s="175"/>
      <c r="L992" s="175"/>
      <c r="M992" s="183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spans="2:36">
      <c r="B993" s="12"/>
      <c r="C993" s="11"/>
      <c r="D993" s="176"/>
      <c r="E993" s="175"/>
      <c r="F993" s="176"/>
      <c r="G993" s="52"/>
      <c r="H993" s="171"/>
      <c r="I993" s="175"/>
      <c r="J993" s="175"/>
      <c r="K993" s="175"/>
      <c r="L993" s="175"/>
      <c r="M993" s="183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spans="2:36">
      <c r="B994" s="12"/>
      <c r="C994" s="11"/>
      <c r="D994" s="176"/>
      <c r="E994" s="175"/>
      <c r="F994" s="176"/>
      <c r="G994" s="52"/>
      <c r="H994" s="171"/>
      <c r="I994" s="175"/>
      <c r="J994" s="175"/>
      <c r="K994" s="175"/>
      <c r="L994" s="175"/>
      <c r="M994" s="183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spans="2:36">
      <c r="B995" s="12"/>
      <c r="C995" s="11"/>
      <c r="D995" s="176"/>
      <c r="E995" s="175"/>
      <c r="F995" s="176"/>
      <c r="G995" s="52"/>
      <c r="H995" s="171"/>
      <c r="I995" s="175"/>
      <c r="J995" s="175"/>
      <c r="K995" s="175"/>
      <c r="L995" s="175"/>
      <c r="M995" s="183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spans="2:36">
      <c r="B996" s="12"/>
      <c r="C996" s="11"/>
      <c r="D996" s="176"/>
      <c r="E996" s="175"/>
      <c r="F996" s="176"/>
      <c r="G996" s="52"/>
      <c r="H996" s="171"/>
      <c r="I996" s="175"/>
      <c r="J996" s="175"/>
      <c r="K996" s="175"/>
      <c r="L996" s="175"/>
      <c r="M996" s="183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spans="2:36">
      <c r="B997" s="12"/>
      <c r="C997" s="11"/>
      <c r="D997" s="176"/>
      <c r="E997" s="175"/>
      <c r="F997" s="176"/>
      <c r="G997" s="52"/>
      <c r="H997" s="171"/>
      <c r="I997" s="175"/>
      <c r="J997" s="175"/>
      <c r="K997" s="175"/>
      <c r="L997" s="175"/>
      <c r="M997" s="183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spans="2:36">
      <c r="B998" s="12"/>
      <c r="C998" s="11"/>
      <c r="D998" s="176"/>
      <c r="E998" s="175"/>
      <c r="F998" s="176"/>
      <c r="G998" s="52"/>
      <c r="H998" s="171"/>
      <c r="I998" s="175"/>
      <c r="J998" s="175"/>
      <c r="K998" s="175"/>
      <c r="L998" s="175"/>
      <c r="M998" s="183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spans="2:36">
      <c r="B999" s="12"/>
      <c r="C999" s="11"/>
      <c r="D999" s="176"/>
      <c r="E999" s="175"/>
      <c r="F999" s="176"/>
      <c r="G999" s="52"/>
      <c r="H999" s="171"/>
      <c r="I999" s="175"/>
      <c r="J999" s="175"/>
      <c r="K999" s="175"/>
      <c r="L999" s="175"/>
      <c r="M999" s="183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spans="2:36">
      <c r="B1000" s="12"/>
      <c r="C1000" s="11"/>
      <c r="D1000" s="176"/>
      <c r="E1000" s="175"/>
      <c r="F1000" s="176"/>
      <c r="G1000" s="52"/>
      <c r="H1000" s="171"/>
      <c r="I1000" s="175"/>
      <c r="J1000" s="175"/>
      <c r="K1000" s="175"/>
      <c r="L1000" s="175"/>
      <c r="M1000" s="183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 spans="2:36">
      <c r="B1001" s="12"/>
      <c r="C1001" s="11"/>
      <c r="D1001" s="176"/>
      <c r="E1001" s="175"/>
      <c r="F1001" s="176"/>
      <c r="G1001" s="52"/>
      <c r="H1001" s="171"/>
      <c r="I1001" s="175"/>
      <c r="J1001" s="175"/>
      <c r="K1001" s="175"/>
      <c r="L1001" s="175"/>
      <c r="M1001" s="183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 spans="2:36">
      <c r="B1002" s="12"/>
      <c r="C1002" s="11"/>
      <c r="D1002" s="176"/>
      <c r="E1002" s="175"/>
      <c r="F1002" s="176"/>
      <c r="G1002" s="52"/>
      <c r="H1002" s="171"/>
      <c r="I1002" s="175"/>
      <c r="J1002" s="175"/>
      <c r="K1002" s="175"/>
      <c r="L1002" s="175"/>
      <c r="M1002" s="183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 spans="2:36">
      <c r="B1003" s="12"/>
      <c r="C1003" s="11"/>
      <c r="D1003" s="176"/>
      <c r="E1003" s="175"/>
      <c r="F1003" s="176"/>
      <c r="G1003" s="52"/>
      <c r="H1003" s="171"/>
      <c r="I1003" s="175"/>
      <c r="J1003" s="175"/>
      <c r="K1003" s="175"/>
      <c r="L1003" s="175"/>
      <c r="M1003" s="183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 spans="2:36">
      <c r="B1004" s="12"/>
      <c r="C1004" s="11"/>
      <c r="D1004" s="176"/>
      <c r="E1004" s="175"/>
      <c r="F1004" s="176"/>
      <c r="G1004" s="52"/>
      <c r="H1004" s="171"/>
      <c r="I1004" s="175"/>
      <c r="J1004" s="175"/>
      <c r="K1004" s="175"/>
      <c r="L1004" s="175"/>
      <c r="M1004" s="183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 spans="2:36">
      <c r="B1005" s="12"/>
      <c r="C1005" s="11"/>
      <c r="D1005" s="176"/>
      <c r="E1005" s="175"/>
      <c r="F1005" s="176"/>
      <c r="G1005" s="52"/>
      <c r="H1005" s="171"/>
      <c r="I1005" s="175"/>
      <c r="J1005" s="175"/>
      <c r="K1005" s="175"/>
      <c r="L1005" s="175"/>
      <c r="M1005" s="183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 spans="2:36">
      <c r="B1006" s="12"/>
      <c r="C1006" s="11"/>
      <c r="D1006" s="176"/>
      <c r="E1006" s="175"/>
      <c r="F1006" s="176"/>
      <c r="G1006" s="52"/>
      <c r="H1006" s="171"/>
      <c r="I1006" s="175"/>
      <c r="J1006" s="175"/>
      <c r="K1006" s="175"/>
      <c r="L1006" s="175"/>
      <c r="M1006" s="183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 spans="2:36">
      <c r="B1007" s="12"/>
      <c r="C1007" s="11"/>
      <c r="D1007" s="176"/>
      <c r="E1007" s="175"/>
      <c r="F1007" s="176"/>
      <c r="G1007" s="52"/>
      <c r="H1007" s="171"/>
      <c r="I1007" s="175"/>
      <c r="J1007" s="175"/>
      <c r="K1007" s="175"/>
      <c r="L1007" s="175"/>
      <c r="M1007" s="183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  <row r="1008" spans="2:36">
      <c r="B1008" s="12"/>
      <c r="C1008" s="11"/>
      <c r="D1008" s="176"/>
      <c r="E1008" s="175"/>
      <c r="F1008" s="176"/>
      <c r="G1008" s="52"/>
      <c r="H1008" s="171"/>
      <c r="I1008" s="175"/>
      <c r="J1008" s="175"/>
      <c r="K1008" s="175"/>
      <c r="L1008" s="175"/>
      <c r="M1008" s="183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</row>
    <row r="1009" spans="2:36">
      <c r="B1009" s="12"/>
      <c r="C1009" s="11"/>
      <c r="D1009" s="176"/>
      <c r="E1009" s="175"/>
      <c r="F1009" s="176"/>
      <c r="G1009" s="52"/>
      <c r="H1009" s="171"/>
      <c r="I1009" s="175"/>
      <c r="J1009" s="175"/>
      <c r="K1009" s="175"/>
      <c r="L1009" s="175"/>
      <c r="M1009" s="183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</row>
    <row r="1010" spans="2:36">
      <c r="B1010" s="12"/>
      <c r="C1010" s="11"/>
      <c r="D1010" s="176"/>
      <c r="E1010" s="175"/>
      <c r="F1010" s="176"/>
      <c r="G1010" s="52"/>
      <c r="H1010" s="171"/>
      <c r="I1010" s="175"/>
      <c r="J1010" s="175"/>
      <c r="K1010" s="175"/>
      <c r="L1010" s="175"/>
      <c r="M1010" s="183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</row>
    <row r="1011" spans="2:36">
      <c r="B1011" s="12"/>
      <c r="C1011" s="11"/>
      <c r="D1011" s="176"/>
      <c r="E1011" s="175"/>
      <c r="F1011" s="176"/>
      <c r="G1011" s="52"/>
      <c r="H1011" s="171"/>
      <c r="I1011" s="175"/>
      <c r="J1011" s="175"/>
      <c r="K1011" s="175"/>
      <c r="L1011" s="175"/>
      <c r="M1011" s="183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</row>
    <row r="1012" spans="2:36">
      <c r="B1012" s="12"/>
      <c r="C1012" s="11"/>
      <c r="D1012" s="176"/>
      <c r="E1012" s="175"/>
      <c r="F1012" s="176"/>
      <c r="G1012" s="52"/>
      <c r="H1012" s="171"/>
      <c r="I1012" s="175"/>
      <c r="J1012" s="175"/>
      <c r="K1012" s="175"/>
      <c r="L1012" s="175"/>
      <c r="M1012" s="183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</row>
    <row r="1013" spans="2:36">
      <c r="B1013" s="12"/>
      <c r="C1013" s="11"/>
      <c r="D1013" s="176"/>
      <c r="E1013" s="175"/>
      <c r="F1013" s="176"/>
      <c r="G1013" s="52"/>
      <c r="H1013" s="171"/>
      <c r="I1013" s="175"/>
      <c r="J1013" s="175"/>
      <c r="K1013" s="175"/>
      <c r="L1013" s="175"/>
      <c r="M1013" s="183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</row>
    <row r="1014" spans="2:36">
      <c r="B1014" s="12"/>
      <c r="C1014" s="11"/>
      <c r="D1014" s="176"/>
      <c r="E1014" s="175"/>
      <c r="F1014" s="176"/>
      <c r="G1014" s="52"/>
      <c r="H1014" s="171"/>
      <c r="I1014" s="175"/>
      <c r="J1014" s="175"/>
      <c r="K1014" s="175"/>
      <c r="L1014" s="175"/>
      <c r="M1014" s="183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</row>
    <row r="1015" spans="2:36">
      <c r="B1015" s="12"/>
      <c r="C1015" s="11"/>
      <c r="D1015" s="176"/>
      <c r="E1015" s="175"/>
      <c r="F1015" s="176"/>
      <c r="G1015" s="52"/>
      <c r="H1015" s="171"/>
      <c r="I1015" s="175"/>
      <c r="J1015" s="175"/>
      <c r="K1015" s="175"/>
      <c r="L1015" s="175"/>
      <c r="M1015" s="183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</row>
    <row r="1016" spans="2:36">
      <c r="B1016" s="12"/>
      <c r="C1016" s="11"/>
      <c r="D1016" s="176"/>
      <c r="E1016" s="175"/>
      <c r="F1016" s="176"/>
      <c r="G1016" s="52"/>
      <c r="H1016" s="171"/>
      <c r="I1016" s="175"/>
      <c r="J1016" s="175"/>
      <c r="K1016" s="175"/>
      <c r="L1016" s="175"/>
      <c r="M1016" s="183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</row>
    <row r="1017" spans="2:36">
      <c r="B1017" s="12"/>
      <c r="C1017" s="11"/>
      <c r="D1017" s="176"/>
      <c r="E1017" s="175"/>
      <c r="F1017" s="176"/>
      <c r="G1017" s="52"/>
      <c r="H1017" s="171"/>
      <c r="I1017" s="175"/>
      <c r="J1017" s="175"/>
      <c r="K1017" s="175"/>
      <c r="L1017" s="175"/>
      <c r="M1017" s="183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</row>
    <row r="1018" spans="2:36">
      <c r="B1018" s="12"/>
      <c r="C1018" s="11"/>
      <c r="D1018" s="176"/>
      <c r="E1018" s="175"/>
      <c r="F1018" s="176"/>
      <c r="G1018" s="52"/>
      <c r="H1018" s="171"/>
      <c r="I1018" s="175"/>
      <c r="J1018" s="175"/>
      <c r="K1018" s="175"/>
      <c r="L1018" s="175"/>
      <c r="M1018" s="183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</row>
    <row r="1019" spans="2:36">
      <c r="B1019" s="12"/>
      <c r="C1019" s="11"/>
      <c r="D1019" s="176"/>
      <c r="E1019" s="175"/>
      <c r="F1019" s="176"/>
      <c r="G1019" s="52"/>
      <c r="H1019" s="171"/>
      <c r="I1019" s="175"/>
      <c r="J1019" s="175"/>
      <c r="K1019" s="175"/>
      <c r="L1019" s="175"/>
      <c r="M1019" s="183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</row>
    <row r="1020" spans="2:36">
      <c r="B1020" s="12"/>
      <c r="C1020" s="11"/>
      <c r="D1020" s="176"/>
      <c r="E1020" s="175"/>
      <c r="F1020" s="176"/>
      <c r="G1020" s="52"/>
      <c r="H1020" s="171"/>
      <c r="I1020" s="175"/>
      <c r="J1020" s="175"/>
      <c r="K1020" s="175"/>
      <c r="L1020" s="175"/>
      <c r="M1020" s="183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</row>
    <row r="1021" spans="2:36">
      <c r="B1021" s="12"/>
      <c r="C1021" s="11"/>
      <c r="D1021" s="176"/>
      <c r="E1021" s="175"/>
      <c r="F1021" s="176"/>
      <c r="G1021" s="52"/>
      <c r="H1021" s="171"/>
      <c r="I1021" s="175"/>
      <c r="J1021" s="175"/>
      <c r="K1021" s="175"/>
      <c r="L1021" s="175"/>
      <c r="M1021" s="183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</row>
    <row r="1022" spans="2:36">
      <c r="B1022" s="12"/>
      <c r="C1022" s="11"/>
      <c r="D1022" s="176"/>
      <c r="E1022" s="175"/>
      <c r="F1022" s="176"/>
      <c r="G1022" s="52"/>
      <c r="H1022" s="171"/>
      <c r="I1022" s="175"/>
      <c r="J1022" s="175"/>
      <c r="K1022" s="175"/>
      <c r="L1022" s="175"/>
      <c r="M1022" s="183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</row>
    <row r="1023" spans="2:36">
      <c r="B1023" s="12"/>
      <c r="C1023" s="11"/>
      <c r="D1023" s="176"/>
      <c r="E1023" s="175"/>
      <c r="F1023" s="176"/>
      <c r="G1023" s="52"/>
      <c r="H1023" s="171"/>
      <c r="I1023" s="175"/>
      <c r="J1023" s="175"/>
      <c r="K1023" s="175"/>
      <c r="L1023" s="175"/>
      <c r="M1023" s="183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</row>
    <row r="1024" spans="2:36">
      <c r="B1024" s="12"/>
      <c r="C1024" s="11"/>
      <c r="D1024" s="176"/>
      <c r="E1024" s="175"/>
      <c r="F1024" s="176"/>
      <c r="G1024" s="52"/>
      <c r="H1024" s="171"/>
      <c r="I1024" s="175"/>
      <c r="J1024" s="175"/>
      <c r="K1024" s="175"/>
      <c r="L1024" s="175"/>
      <c r="M1024" s="183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</row>
    <row r="1025" spans="2:36">
      <c r="B1025" s="12"/>
      <c r="C1025" s="11"/>
      <c r="D1025" s="176"/>
      <c r="E1025" s="175"/>
      <c r="F1025" s="176"/>
      <c r="G1025" s="52"/>
      <c r="H1025" s="171"/>
      <c r="I1025" s="175"/>
      <c r="J1025" s="175"/>
      <c r="K1025" s="175"/>
      <c r="L1025" s="175"/>
      <c r="M1025" s="183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</row>
    <row r="1026" spans="2:36">
      <c r="B1026" s="12"/>
      <c r="C1026" s="11"/>
      <c r="D1026" s="176"/>
      <c r="E1026" s="175"/>
      <c r="F1026" s="176"/>
      <c r="G1026" s="52"/>
      <c r="H1026" s="171"/>
      <c r="I1026" s="175"/>
      <c r="J1026" s="175"/>
      <c r="K1026" s="175"/>
      <c r="L1026" s="175"/>
      <c r="M1026" s="183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</row>
    <row r="1027" spans="2:36">
      <c r="B1027" s="12"/>
      <c r="C1027" s="11"/>
      <c r="D1027" s="176"/>
      <c r="E1027" s="175"/>
      <c r="F1027" s="176"/>
      <c r="G1027" s="52"/>
      <c r="H1027" s="171"/>
      <c r="I1027" s="175"/>
      <c r="J1027" s="175"/>
      <c r="K1027" s="175"/>
      <c r="L1027" s="175"/>
      <c r="M1027" s="183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</row>
    <row r="1028" spans="2:36">
      <c r="B1028" s="12"/>
      <c r="C1028" s="11"/>
      <c r="D1028" s="176"/>
      <c r="E1028" s="175"/>
      <c r="F1028" s="176"/>
      <c r="G1028" s="52"/>
      <c r="H1028" s="171"/>
      <c r="I1028" s="175"/>
      <c r="J1028" s="175"/>
      <c r="K1028" s="175"/>
      <c r="L1028" s="175"/>
      <c r="M1028" s="183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</row>
    <row r="1029" spans="2:36">
      <c r="B1029" s="12"/>
      <c r="C1029" s="11"/>
      <c r="D1029" s="176"/>
      <c r="E1029" s="175"/>
      <c r="F1029" s="176"/>
      <c r="G1029" s="52"/>
      <c r="H1029" s="171"/>
      <c r="I1029" s="175"/>
      <c r="J1029" s="175"/>
      <c r="K1029" s="175"/>
      <c r="L1029" s="175"/>
      <c r="M1029" s="183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</row>
    <row r="1030" spans="2:36">
      <c r="B1030" s="12"/>
      <c r="C1030" s="11"/>
      <c r="D1030" s="176"/>
      <c r="E1030" s="175"/>
      <c r="F1030" s="176"/>
      <c r="G1030" s="52"/>
      <c r="H1030" s="171"/>
      <c r="I1030" s="175"/>
      <c r="J1030" s="175"/>
      <c r="K1030" s="175"/>
      <c r="L1030" s="175"/>
      <c r="M1030" s="183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</row>
    <row r="1031" spans="2:36">
      <c r="B1031" s="12"/>
      <c r="C1031" s="11"/>
      <c r="D1031" s="176"/>
      <c r="E1031" s="175"/>
      <c r="F1031" s="176"/>
      <c r="G1031" s="52"/>
      <c r="H1031" s="171"/>
      <c r="I1031" s="175"/>
      <c r="J1031" s="175"/>
      <c r="K1031" s="175"/>
      <c r="L1031" s="175"/>
      <c r="M1031" s="183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</row>
    <row r="1032" spans="2:36">
      <c r="B1032" s="12"/>
      <c r="C1032" s="11"/>
      <c r="D1032" s="176"/>
      <c r="E1032" s="175"/>
      <c r="F1032" s="176"/>
      <c r="G1032" s="52"/>
      <c r="H1032" s="171"/>
      <c r="I1032" s="175"/>
      <c r="J1032" s="175"/>
      <c r="K1032" s="175"/>
      <c r="L1032" s="175"/>
      <c r="M1032" s="183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</row>
    <row r="1033" spans="2:36">
      <c r="B1033" s="12"/>
      <c r="C1033" s="11"/>
      <c r="D1033" s="176"/>
      <c r="E1033" s="175"/>
      <c r="F1033" s="176"/>
      <c r="G1033" s="52"/>
      <c r="H1033" s="171"/>
      <c r="I1033" s="175"/>
      <c r="J1033" s="175"/>
      <c r="K1033" s="175"/>
      <c r="L1033" s="175"/>
      <c r="M1033" s="183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</row>
    <row r="1034" spans="2:36">
      <c r="B1034" s="12"/>
      <c r="C1034" s="11"/>
      <c r="D1034" s="176"/>
      <c r="E1034" s="175"/>
      <c r="F1034" s="176"/>
      <c r="G1034" s="52"/>
      <c r="H1034" s="171"/>
      <c r="I1034" s="175"/>
      <c r="J1034" s="175"/>
      <c r="K1034" s="175"/>
      <c r="L1034" s="175"/>
      <c r="M1034" s="183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</row>
    <row r="1035" spans="2:36">
      <c r="B1035" s="12"/>
      <c r="C1035" s="11"/>
      <c r="D1035" s="176"/>
      <c r="E1035" s="175"/>
      <c r="F1035" s="176"/>
      <c r="G1035" s="52"/>
      <c r="H1035" s="171"/>
      <c r="I1035" s="175"/>
      <c r="J1035" s="175"/>
      <c r="K1035" s="175"/>
      <c r="L1035" s="175"/>
      <c r="M1035" s="183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</row>
    <row r="1036" spans="2:36">
      <c r="B1036" s="12"/>
      <c r="C1036" s="11"/>
      <c r="D1036" s="176"/>
      <c r="E1036" s="175"/>
      <c r="F1036" s="176"/>
      <c r="G1036" s="52"/>
      <c r="H1036" s="171"/>
      <c r="I1036" s="175"/>
      <c r="J1036" s="175"/>
      <c r="K1036" s="175"/>
      <c r="L1036" s="175"/>
      <c r="M1036" s="183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</row>
    <row r="1037" spans="2:36">
      <c r="B1037" s="12"/>
      <c r="C1037" s="11"/>
      <c r="D1037" s="176"/>
      <c r="E1037" s="175"/>
      <c r="F1037" s="176"/>
      <c r="G1037" s="52"/>
      <c r="H1037" s="171"/>
      <c r="I1037" s="175"/>
      <c r="J1037" s="175"/>
      <c r="K1037" s="175"/>
      <c r="L1037" s="175"/>
      <c r="M1037" s="183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</row>
    <row r="1038" spans="2:36">
      <c r="B1038" s="12"/>
      <c r="C1038" s="11"/>
      <c r="D1038" s="176"/>
      <c r="E1038" s="175"/>
      <c r="F1038" s="176"/>
      <c r="G1038" s="52"/>
      <c r="H1038" s="171"/>
      <c r="I1038" s="175"/>
      <c r="J1038" s="175"/>
      <c r="K1038" s="175"/>
      <c r="L1038" s="175"/>
      <c r="M1038" s="183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</row>
    <row r="1039" spans="2:36">
      <c r="B1039" s="12"/>
      <c r="C1039" s="11"/>
      <c r="D1039" s="176"/>
      <c r="E1039" s="175"/>
      <c r="F1039" s="176"/>
      <c r="G1039" s="52"/>
      <c r="H1039" s="171"/>
      <c r="I1039" s="175"/>
      <c r="J1039" s="175"/>
      <c r="K1039" s="175"/>
      <c r="L1039" s="175"/>
      <c r="M1039" s="183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</row>
    <row r="1040" spans="2:36">
      <c r="B1040" s="12"/>
      <c r="C1040" s="11"/>
      <c r="D1040" s="176"/>
      <c r="E1040" s="175"/>
      <c r="F1040" s="176"/>
      <c r="G1040" s="52"/>
      <c r="H1040" s="171"/>
      <c r="I1040" s="175"/>
      <c r="J1040" s="175"/>
      <c r="K1040" s="175"/>
      <c r="L1040" s="175"/>
      <c r="M1040" s="183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</row>
    <row r="1041" spans="2:36">
      <c r="B1041" s="12"/>
      <c r="C1041" s="11"/>
      <c r="D1041" s="176"/>
      <c r="E1041" s="175"/>
      <c r="F1041" s="176"/>
      <c r="G1041" s="52"/>
      <c r="H1041" s="171"/>
      <c r="I1041" s="175"/>
      <c r="J1041" s="175"/>
      <c r="K1041" s="175"/>
      <c r="L1041" s="175"/>
      <c r="M1041" s="183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</row>
    <row r="1042" spans="2:36">
      <c r="B1042" s="12"/>
      <c r="C1042" s="11"/>
      <c r="D1042" s="176"/>
      <c r="E1042" s="175"/>
      <c r="F1042" s="176"/>
      <c r="G1042" s="52"/>
      <c r="H1042" s="171"/>
      <c r="I1042" s="175"/>
      <c r="J1042" s="175"/>
      <c r="K1042" s="175"/>
      <c r="L1042" s="175"/>
      <c r="M1042" s="183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</row>
    <row r="1043" spans="2:36">
      <c r="B1043" s="12"/>
      <c r="C1043" s="11"/>
      <c r="D1043" s="176"/>
      <c r="E1043" s="175"/>
      <c r="F1043" s="176"/>
      <c r="G1043" s="52"/>
      <c r="H1043" s="171"/>
      <c r="I1043" s="175"/>
      <c r="J1043" s="175"/>
      <c r="K1043" s="175"/>
      <c r="L1043" s="175"/>
      <c r="M1043" s="183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</row>
    <row r="1044" spans="2:36">
      <c r="B1044" s="12"/>
      <c r="C1044" s="11"/>
      <c r="D1044" s="176"/>
      <c r="E1044" s="175"/>
      <c r="F1044" s="176"/>
      <c r="G1044" s="52"/>
      <c r="H1044" s="171"/>
      <c r="I1044" s="175"/>
      <c r="J1044" s="175"/>
      <c r="K1044" s="175"/>
      <c r="L1044" s="175"/>
      <c r="M1044" s="183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</row>
    <row r="1045" spans="2:36">
      <c r="B1045" s="12"/>
      <c r="C1045" s="11"/>
      <c r="D1045" s="176"/>
      <c r="E1045" s="175"/>
      <c r="F1045" s="176"/>
      <c r="G1045" s="52"/>
      <c r="H1045" s="171"/>
      <c r="I1045" s="175"/>
      <c r="J1045" s="175"/>
      <c r="K1045" s="175"/>
      <c r="L1045" s="175"/>
      <c r="M1045" s="183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</row>
    <row r="1046" spans="2:36">
      <c r="B1046" s="12"/>
      <c r="C1046" s="11"/>
      <c r="D1046" s="176"/>
      <c r="E1046" s="175"/>
      <c r="F1046" s="176"/>
      <c r="G1046" s="52"/>
      <c r="H1046" s="171"/>
      <c r="I1046" s="175"/>
      <c r="J1046" s="175"/>
      <c r="K1046" s="175"/>
      <c r="L1046" s="175"/>
      <c r="M1046" s="183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</row>
    <row r="1047" spans="2:36">
      <c r="B1047" s="12"/>
      <c r="C1047" s="11"/>
      <c r="D1047" s="176"/>
      <c r="E1047" s="175"/>
      <c r="F1047" s="176"/>
      <c r="G1047" s="52"/>
      <c r="H1047" s="171"/>
      <c r="I1047" s="175"/>
      <c r="J1047" s="175"/>
      <c r="K1047" s="175"/>
      <c r="L1047" s="175"/>
      <c r="M1047" s="183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</row>
    <row r="1048" spans="2:36">
      <c r="B1048" s="12"/>
      <c r="C1048" s="11"/>
      <c r="D1048" s="176"/>
      <c r="E1048" s="175"/>
      <c r="F1048" s="176"/>
      <c r="G1048" s="52"/>
      <c r="H1048" s="171"/>
      <c r="I1048" s="175"/>
      <c r="J1048" s="175"/>
      <c r="K1048" s="175"/>
      <c r="L1048" s="175"/>
      <c r="M1048" s="183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</row>
    <row r="1049" spans="2:36">
      <c r="B1049" s="12"/>
      <c r="C1049" s="11"/>
      <c r="D1049" s="176"/>
      <c r="E1049" s="175"/>
      <c r="F1049" s="176"/>
      <c r="G1049" s="52"/>
      <c r="H1049" s="171"/>
      <c r="I1049" s="175"/>
      <c r="J1049" s="175"/>
      <c r="K1049" s="175"/>
      <c r="L1049" s="175"/>
      <c r="M1049" s="183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</row>
    <row r="1050" spans="2:36">
      <c r="B1050" s="12"/>
      <c r="C1050" s="11"/>
      <c r="D1050" s="176"/>
      <c r="E1050" s="175"/>
      <c r="F1050" s="176"/>
      <c r="G1050" s="52"/>
      <c r="H1050" s="171"/>
      <c r="I1050" s="175"/>
      <c r="J1050" s="175"/>
      <c r="K1050" s="175"/>
      <c r="L1050" s="175"/>
      <c r="M1050" s="183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</row>
    <row r="1051" spans="2:36">
      <c r="B1051" s="12"/>
      <c r="C1051" s="11"/>
      <c r="D1051" s="176"/>
      <c r="E1051" s="175"/>
      <c r="F1051" s="176"/>
      <c r="G1051" s="52"/>
      <c r="H1051" s="171"/>
      <c r="I1051" s="175"/>
      <c r="J1051" s="175"/>
      <c r="K1051" s="175"/>
      <c r="L1051" s="175"/>
      <c r="M1051" s="183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</row>
    <row r="1052" spans="2:36">
      <c r="B1052" s="12"/>
      <c r="C1052" s="11"/>
      <c r="D1052" s="176"/>
      <c r="E1052" s="175"/>
      <c r="F1052" s="176"/>
      <c r="G1052" s="52"/>
      <c r="H1052" s="171"/>
      <c r="I1052" s="175"/>
      <c r="J1052" s="175"/>
      <c r="K1052" s="175"/>
      <c r="L1052" s="175"/>
      <c r="M1052" s="183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</row>
    <row r="1053" spans="2:36">
      <c r="B1053" s="12"/>
      <c r="C1053" s="11"/>
      <c r="D1053" s="176"/>
      <c r="E1053" s="175"/>
      <c r="F1053" s="176"/>
      <c r="G1053" s="52"/>
      <c r="H1053" s="171"/>
      <c r="I1053" s="175"/>
      <c r="J1053" s="175"/>
      <c r="K1053" s="175"/>
      <c r="L1053" s="175"/>
      <c r="M1053" s="183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</row>
    <row r="1054" spans="2:36">
      <c r="B1054" s="12"/>
      <c r="C1054" s="11"/>
      <c r="D1054" s="176"/>
      <c r="E1054" s="175"/>
      <c r="F1054" s="176"/>
      <c r="G1054" s="52"/>
      <c r="H1054" s="171"/>
      <c r="I1054" s="175"/>
      <c r="J1054" s="175"/>
      <c r="K1054" s="175"/>
      <c r="L1054" s="175"/>
      <c r="M1054" s="183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</row>
    <row r="1055" spans="2:36">
      <c r="B1055" s="12"/>
      <c r="C1055" s="11"/>
      <c r="D1055" s="176"/>
      <c r="E1055" s="175"/>
      <c r="F1055" s="176"/>
      <c r="G1055" s="52"/>
      <c r="H1055" s="171"/>
      <c r="I1055" s="175"/>
      <c r="J1055" s="175"/>
      <c r="K1055" s="175"/>
      <c r="L1055" s="175"/>
      <c r="M1055" s="183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</row>
    <row r="1056" spans="2:36">
      <c r="B1056" s="12"/>
      <c r="C1056" s="11"/>
      <c r="D1056" s="176"/>
      <c r="E1056" s="175"/>
      <c r="F1056" s="176"/>
      <c r="G1056" s="52"/>
      <c r="H1056" s="171"/>
      <c r="I1056" s="175"/>
      <c r="J1056" s="175"/>
      <c r="K1056" s="175"/>
      <c r="L1056" s="175"/>
      <c r="M1056" s="183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</row>
    <row r="1057" spans="2:36">
      <c r="B1057" s="12"/>
      <c r="C1057" s="11"/>
      <c r="D1057" s="176"/>
      <c r="E1057" s="175"/>
      <c r="F1057" s="176"/>
      <c r="G1057" s="52"/>
      <c r="H1057" s="171"/>
      <c r="I1057" s="175"/>
      <c r="J1057" s="175"/>
      <c r="K1057" s="175"/>
      <c r="L1057" s="175"/>
      <c r="M1057" s="183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</row>
    <row r="1058" spans="2:36">
      <c r="B1058" s="12"/>
      <c r="C1058" s="11"/>
      <c r="D1058" s="176"/>
      <c r="E1058" s="175"/>
      <c r="F1058" s="176"/>
      <c r="G1058" s="52"/>
      <c r="H1058" s="171"/>
      <c r="I1058" s="175"/>
      <c r="J1058" s="175"/>
      <c r="K1058" s="175"/>
      <c r="L1058" s="175"/>
      <c r="M1058" s="183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</row>
    <row r="1059" spans="2:36">
      <c r="B1059" s="12"/>
      <c r="C1059" s="11"/>
      <c r="D1059" s="176"/>
      <c r="E1059" s="175"/>
      <c r="F1059" s="176"/>
      <c r="G1059" s="52"/>
      <c r="H1059" s="171"/>
      <c r="I1059" s="175"/>
      <c r="J1059" s="175"/>
      <c r="K1059" s="175"/>
      <c r="L1059" s="175"/>
      <c r="M1059" s="183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</row>
    <row r="1060" spans="2:36">
      <c r="B1060" s="12"/>
      <c r="C1060" s="11"/>
      <c r="D1060" s="176"/>
      <c r="E1060" s="175"/>
      <c r="F1060" s="176"/>
      <c r="G1060" s="52"/>
      <c r="H1060" s="171"/>
      <c r="I1060" s="175"/>
      <c r="J1060" s="175"/>
      <c r="K1060" s="175"/>
      <c r="L1060" s="175"/>
      <c r="M1060" s="183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</row>
    <row r="1061" spans="2:36">
      <c r="B1061" s="12"/>
      <c r="C1061" s="11"/>
      <c r="D1061" s="176"/>
      <c r="E1061" s="175"/>
      <c r="F1061" s="176"/>
      <c r="G1061" s="52"/>
      <c r="H1061" s="171"/>
      <c r="I1061" s="175"/>
      <c r="J1061" s="175"/>
      <c r="K1061" s="175"/>
      <c r="L1061" s="175"/>
      <c r="M1061" s="183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</row>
    <row r="1062" spans="2:36">
      <c r="B1062" s="12"/>
      <c r="C1062" s="11"/>
      <c r="D1062" s="176"/>
      <c r="E1062" s="175"/>
      <c r="F1062" s="176"/>
      <c r="G1062" s="52"/>
      <c r="H1062" s="171"/>
      <c r="I1062" s="175"/>
      <c r="J1062" s="175"/>
      <c r="K1062" s="175"/>
      <c r="L1062" s="175"/>
      <c r="M1062" s="183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</row>
    <row r="1063" spans="2:36">
      <c r="B1063" s="12"/>
      <c r="C1063" s="11"/>
      <c r="D1063" s="176"/>
      <c r="E1063" s="175"/>
      <c r="F1063" s="176"/>
      <c r="G1063" s="52"/>
      <c r="H1063" s="171"/>
      <c r="I1063" s="175"/>
      <c r="J1063" s="175"/>
      <c r="K1063" s="175"/>
      <c r="L1063" s="175"/>
      <c r="M1063" s="183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</row>
    <row r="1064" spans="2:36">
      <c r="B1064" s="12"/>
      <c r="C1064" s="11"/>
      <c r="D1064" s="176"/>
      <c r="E1064" s="175"/>
      <c r="F1064" s="176"/>
      <c r="G1064" s="52"/>
      <c r="H1064" s="171"/>
      <c r="I1064" s="175"/>
      <c r="J1064" s="175"/>
      <c r="K1064" s="175"/>
      <c r="L1064" s="175"/>
      <c r="M1064" s="183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</row>
    <row r="1065" spans="2:36">
      <c r="B1065" s="12"/>
      <c r="C1065" s="11"/>
      <c r="D1065" s="176"/>
      <c r="E1065" s="175"/>
      <c r="F1065" s="176"/>
      <c r="G1065" s="52"/>
      <c r="H1065" s="171"/>
      <c r="I1065" s="175"/>
      <c r="J1065" s="175"/>
      <c r="K1065" s="175"/>
      <c r="L1065" s="175"/>
      <c r="M1065" s="183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</row>
    <row r="1066" spans="2:36">
      <c r="B1066" s="12"/>
      <c r="C1066" s="11"/>
      <c r="D1066" s="176"/>
      <c r="E1066" s="175"/>
      <c r="F1066" s="176"/>
      <c r="G1066" s="52"/>
      <c r="H1066" s="171"/>
      <c r="I1066" s="175"/>
      <c r="J1066" s="175"/>
      <c r="K1066" s="175"/>
      <c r="L1066" s="175"/>
      <c r="M1066" s="183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</row>
    <row r="1067" spans="2:36">
      <c r="B1067" s="12"/>
      <c r="C1067" s="11"/>
      <c r="D1067" s="176"/>
      <c r="E1067" s="175"/>
      <c r="F1067" s="176"/>
      <c r="G1067" s="52"/>
      <c r="H1067" s="171"/>
      <c r="I1067" s="175"/>
      <c r="J1067" s="175"/>
      <c r="K1067" s="175"/>
      <c r="L1067" s="175"/>
      <c r="M1067" s="183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</row>
    <row r="1068" spans="2:36">
      <c r="B1068" s="12"/>
      <c r="C1068" s="11"/>
      <c r="D1068" s="176"/>
      <c r="E1068" s="175"/>
      <c r="F1068" s="176"/>
      <c r="G1068" s="52"/>
      <c r="H1068" s="171"/>
      <c r="I1068" s="175"/>
      <c r="J1068" s="175"/>
      <c r="K1068" s="175"/>
      <c r="L1068" s="175"/>
      <c r="M1068" s="183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</row>
    <row r="1069" spans="2:36">
      <c r="B1069" s="12"/>
      <c r="C1069" s="11"/>
      <c r="D1069" s="176"/>
      <c r="E1069" s="175"/>
      <c r="F1069" s="176"/>
      <c r="G1069" s="52"/>
      <c r="H1069" s="171"/>
      <c r="I1069" s="175"/>
      <c r="J1069" s="175"/>
      <c r="K1069" s="175"/>
      <c r="L1069" s="175"/>
      <c r="M1069" s="183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</row>
    <row r="1070" spans="2:36">
      <c r="B1070" s="12"/>
      <c r="C1070" s="11"/>
      <c r="D1070" s="176"/>
      <c r="E1070" s="175"/>
      <c r="F1070" s="176"/>
      <c r="G1070" s="52"/>
      <c r="H1070" s="171"/>
      <c r="I1070" s="175"/>
      <c r="J1070" s="175"/>
      <c r="K1070" s="175"/>
      <c r="L1070" s="175"/>
      <c r="M1070" s="183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</row>
    <row r="1071" spans="2:36">
      <c r="B1071" s="12"/>
      <c r="C1071" s="11"/>
      <c r="D1071" s="176"/>
      <c r="E1071" s="175"/>
      <c r="F1071" s="176"/>
      <c r="G1071" s="52"/>
      <c r="H1071" s="171"/>
      <c r="I1071" s="175"/>
      <c r="J1071" s="175"/>
      <c r="K1071" s="175"/>
      <c r="L1071" s="175"/>
      <c r="M1071" s="183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</row>
    <row r="1072" spans="2:36">
      <c r="B1072" s="12"/>
      <c r="C1072" s="11"/>
      <c r="D1072" s="176"/>
      <c r="E1072" s="175"/>
      <c r="F1072" s="176"/>
      <c r="G1072" s="52"/>
      <c r="H1072" s="171"/>
      <c r="I1072" s="175"/>
      <c r="J1072" s="175"/>
      <c r="K1072" s="175"/>
      <c r="L1072" s="175"/>
      <c r="M1072" s="183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</row>
    <row r="1073" spans="2:36">
      <c r="B1073" s="12"/>
      <c r="C1073" s="11"/>
      <c r="D1073" s="176"/>
      <c r="E1073" s="175"/>
      <c r="F1073" s="176"/>
      <c r="G1073" s="52"/>
      <c r="H1073" s="171"/>
      <c r="I1073" s="175"/>
      <c r="J1073" s="175"/>
      <c r="K1073" s="175"/>
      <c r="L1073" s="175"/>
      <c r="M1073" s="183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</row>
    <row r="1074" spans="2:36">
      <c r="B1074" s="12"/>
      <c r="C1074" s="11"/>
      <c r="D1074" s="176"/>
      <c r="E1074" s="175"/>
      <c r="F1074" s="176"/>
      <c r="G1074" s="52"/>
      <c r="H1074" s="171"/>
      <c r="I1074" s="175"/>
      <c r="J1074" s="175"/>
      <c r="K1074" s="175"/>
      <c r="L1074" s="175"/>
      <c r="M1074" s="183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</row>
    <row r="1075" spans="2:36">
      <c r="B1075" s="12"/>
      <c r="C1075" s="11"/>
      <c r="D1075" s="176"/>
      <c r="E1075" s="175"/>
      <c r="F1075" s="176"/>
      <c r="G1075" s="52"/>
      <c r="H1075" s="171"/>
      <c r="I1075" s="175"/>
      <c r="J1075" s="175"/>
      <c r="K1075" s="175"/>
      <c r="L1075" s="175"/>
      <c r="M1075" s="183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</row>
    <row r="1076" spans="2:36">
      <c r="B1076" s="12"/>
      <c r="C1076" s="11"/>
      <c r="D1076" s="176"/>
      <c r="E1076" s="175"/>
      <c r="F1076" s="176"/>
      <c r="G1076" s="52"/>
      <c r="H1076" s="171"/>
      <c r="I1076" s="175"/>
      <c r="J1076" s="175"/>
      <c r="K1076" s="175"/>
      <c r="L1076" s="175"/>
      <c r="M1076" s="183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</row>
    <row r="1077" spans="2:36">
      <c r="B1077" s="12"/>
      <c r="C1077" s="11"/>
      <c r="D1077" s="176"/>
      <c r="E1077" s="175"/>
      <c r="F1077" s="176"/>
      <c r="G1077" s="52"/>
      <c r="H1077" s="171"/>
      <c r="I1077" s="175"/>
      <c r="J1077" s="175"/>
      <c r="K1077" s="175"/>
      <c r="L1077" s="175"/>
      <c r="M1077" s="183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</row>
    <row r="1078" spans="2:36">
      <c r="B1078" s="12"/>
      <c r="C1078" s="11"/>
      <c r="D1078" s="176"/>
      <c r="E1078" s="175"/>
      <c r="F1078" s="176"/>
      <c r="G1078" s="52"/>
      <c r="H1078" s="171"/>
      <c r="I1078" s="175"/>
      <c r="J1078" s="175"/>
      <c r="K1078" s="175"/>
      <c r="L1078" s="175"/>
      <c r="M1078" s="183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</row>
    <row r="1079" spans="2:36">
      <c r="B1079" s="12"/>
      <c r="C1079" s="11"/>
      <c r="D1079" s="176"/>
      <c r="E1079" s="175"/>
      <c r="F1079" s="176"/>
      <c r="G1079" s="52"/>
      <c r="H1079" s="171"/>
      <c r="I1079" s="175"/>
      <c r="J1079" s="175"/>
      <c r="K1079" s="175"/>
      <c r="L1079" s="175"/>
      <c r="M1079" s="183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</row>
    <row r="1080" spans="2:36">
      <c r="B1080" s="12"/>
      <c r="C1080" s="11"/>
      <c r="D1080" s="176"/>
      <c r="E1080" s="175"/>
      <c r="F1080" s="176"/>
      <c r="G1080" s="52"/>
      <c r="H1080" s="171"/>
      <c r="I1080" s="175"/>
      <c r="J1080" s="175"/>
      <c r="K1080" s="175"/>
      <c r="L1080" s="175"/>
      <c r="M1080" s="183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</row>
    <row r="1081" spans="2:36">
      <c r="B1081" s="12"/>
      <c r="C1081" s="11"/>
      <c r="D1081" s="176"/>
      <c r="E1081" s="175"/>
      <c r="F1081" s="176"/>
      <c r="G1081" s="52"/>
      <c r="H1081" s="171"/>
      <c r="I1081" s="175"/>
      <c r="J1081" s="175"/>
      <c r="K1081" s="175"/>
      <c r="L1081" s="175"/>
      <c r="M1081" s="183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</row>
    <row r="1082" spans="2:36">
      <c r="B1082" s="12"/>
      <c r="C1082" s="11"/>
      <c r="D1082" s="176"/>
      <c r="E1082" s="175"/>
      <c r="F1082" s="176"/>
      <c r="G1082" s="52"/>
      <c r="H1082" s="171"/>
      <c r="I1082" s="175"/>
      <c r="J1082" s="175"/>
      <c r="K1082" s="175"/>
      <c r="L1082" s="175"/>
      <c r="M1082" s="183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</row>
    <row r="1083" spans="2:36">
      <c r="B1083" s="12"/>
      <c r="C1083" s="11"/>
      <c r="D1083" s="176"/>
      <c r="E1083" s="175"/>
      <c r="F1083" s="176"/>
      <c r="G1083" s="52"/>
      <c r="H1083" s="171"/>
      <c r="I1083" s="175"/>
      <c r="J1083" s="175"/>
      <c r="K1083" s="175"/>
      <c r="L1083" s="175"/>
      <c r="M1083" s="183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</row>
    <row r="1084" spans="2:36">
      <c r="B1084" s="12"/>
      <c r="C1084" s="11"/>
      <c r="D1084" s="176"/>
      <c r="E1084" s="175"/>
      <c r="F1084" s="176"/>
      <c r="G1084" s="52"/>
      <c r="H1084" s="171"/>
      <c r="I1084" s="175"/>
      <c r="J1084" s="175"/>
      <c r="K1084" s="175"/>
      <c r="L1084" s="175"/>
      <c r="M1084" s="183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</row>
    <row r="1085" spans="2:36">
      <c r="B1085" s="12"/>
      <c r="C1085" s="11"/>
      <c r="D1085" s="176"/>
      <c r="E1085" s="175"/>
      <c r="F1085" s="176"/>
      <c r="G1085" s="52"/>
      <c r="H1085" s="171"/>
      <c r="I1085" s="175"/>
      <c r="J1085" s="175"/>
      <c r="K1085" s="175"/>
      <c r="L1085" s="175"/>
      <c r="M1085" s="183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</row>
    <row r="1086" spans="2:36">
      <c r="B1086" s="12"/>
      <c r="C1086" s="11"/>
      <c r="D1086" s="176"/>
      <c r="E1086" s="175"/>
      <c r="F1086" s="176"/>
      <c r="G1086" s="52"/>
      <c r="H1086" s="171"/>
      <c r="I1086" s="175"/>
      <c r="J1086" s="175"/>
      <c r="K1086" s="175"/>
      <c r="L1086" s="175"/>
      <c r="M1086" s="183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</row>
    <row r="1087" spans="2:36">
      <c r="B1087" s="12"/>
      <c r="C1087" s="11"/>
      <c r="D1087" s="176"/>
      <c r="E1087" s="175"/>
      <c r="F1087" s="176"/>
      <c r="G1087" s="52"/>
      <c r="H1087" s="171"/>
      <c r="I1087" s="175"/>
      <c r="J1087" s="175"/>
      <c r="K1087" s="175"/>
      <c r="L1087" s="175"/>
      <c r="M1087" s="183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</row>
    <row r="1088" spans="2:36">
      <c r="B1088" s="12"/>
      <c r="C1088" s="11"/>
      <c r="D1088" s="176"/>
      <c r="E1088" s="175"/>
      <c r="F1088" s="176"/>
      <c r="G1088" s="52"/>
      <c r="H1088" s="171"/>
      <c r="I1088" s="175"/>
      <c r="J1088" s="175"/>
      <c r="K1088" s="175"/>
      <c r="L1088" s="175"/>
      <c r="M1088" s="183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</row>
    <row r="1089" spans="2:36">
      <c r="B1089" s="12"/>
      <c r="C1089" s="11"/>
      <c r="D1089" s="176"/>
      <c r="E1089" s="175"/>
      <c r="F1089" s="176"/>
      <c r="G1089" s="52"/>
      <c r="H1089" s="171"/>
      <c r="I1089" s="175"/>
      <c r="J1089" s="175"/>
      <c r="K1089" s="175"/>
      <c r="L1089" s="175"/>
      <c r="M1089" s="183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</row>
    <row r="1090" spans="2:36">
      <c r="B1090" s="12"/>
      <c r="C1090" s="11"/>
      <c r="D1090" s="176"/>
      <c r="E1090" s="175"/>
      <c r="F1090" s="176"/>
      <c r="G1090" s="52"/>
      <c r="H1090" s="171"/>
      <c r="I1090" s="175"/>
      <c r="J1090" s="175"/>
      <c r="K1090" s="175"/>
      <c r="L1090" s="175"/>
      <c r="M1090" s="183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</row>
    <row r="1091" spans="2:36">
      <c r="B1091" s="12"/>
      <c r="C1091" s="11"/>
      <c r="D1091" s="176"/>
      <c r="E1091" s="175"/>
      <c r="F1091" s="176"/>
      <c r="G1091" s="52"/>
      <c r="H1091" s="171"/>
      <c r="I1091" s="175"/>
      <c r="J1091" s="175"/>
      <c r="K1091" s="175"/>
      <c r="L1091" s="175"/>
      <c r="M1091" s="183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</row>
    <row r="1092" spans="2:36">
      <c r="B1092" s="12"/>
      <c r="C1092" s="11"/>
      <c r="D1092" s="176"/>
      <c r="E1092" s="175"/>
      <c r="F1092" s="176"/>
      <c r="G1092" s="52"/>
      <c r="H1092" s="171"/>
      <c r="I1092" s="175"/>
      <c r="J1092" s="175"/>
      <c r="K1092" s="175"/>
      <c r="L1092" s="175"/>
      <c r="M1092" s="183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</row>
    <row r="1093" spans="2:36">
      <c r="B1093" s="12"/>
      <c r="C1093" s="11"/>
      <c r="D1093" s="176"/>
      <c r="E1093" s="175"/>
      <c r="F1093" s="176"/>
      <c r="G1093" s="52"/>
      <c r="H1093" s="171"/>
      <c r="I1093" s="175"/>
      <c r="J1093" s="175"/>
      <c r="K1093" s="175"/>
      <c r="L1093" s="175"/>
      <c r="M1093" s="183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</row>
    <row r="1094" spans="2:36">
      <c r="B1094" s="12"/>
      <c r="C1094" s="11"/>
      <c r="D1094" s="176"/>
      <c r="E1094" s="175"/>
      <c r="F1094" s="176"/>
      <c r="G1094" s="52"/>
      <c r="H1094" s="171"/>
      <c r="I1094" s="175"/>
      <c r="J1094" s="175"/>
      <c r="K1094" s="175"/>
      <c r="L1094" s="175"/>
      <c r="M1094" s="183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</row>
    <row r="1095" spans="2:36">
      <c r="B1095" s="12"/>
      <c r="C1095" s="11"/>
      <c r="D1095" s="176"/>
      <c r="E1095" s="175"/>
      <c r="F1095" s="176"/>
      <c r="G1095" s="52"/>
      <c r="H1095" s="171"/>
      <c r="I1095" s="175"/>
      <c r="J1095" s="175"/>
      <c r="K1095" s="175"/>
      <c r="L1095" s="175"/>
      <c r="M1095" s="183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</row>
    <row r="1096" spans="2:36">
      <c r="B1096" s="12"/>
      <c r="C1096" s="11"/>
      <c r="D1096" s="176"/>
      <c r="E1096" s="175"/>
      <c r="F1096" s="176"/>
      <c r="G1096" s="52"/>
      <c r="H1096" s="171"/>
      <c r="I1096" s="175"/>
      <c r="J1096" s="175"/>
      <c r="K1096" s="175"/>
      <c r="L1096" s="175"/>
      <c r="M1096" s="183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</row>
    <row r="1097" spans="2:36">
      <c r="B1097" s="12"/>
      <c r="C1097" s="11"/>
      <c r="D1097" s="176"/>
      <c r="E1097" s="175"/>
      <c r="F1097" s="176"/>
      <c r="G1097" s="52"/>
      <c r="H1097" s="171"/>
      <c r="I1097" s="175"/>
      <c r="J1097" s="175"/>
      <c r="K1097" s="175"/>
      <c r="L1097" s="175"/>
      <c r="M1097" s="183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</row>
    <row r="1098" spans="2:36">
      <c r="B1098" s="12"/>
      <c r="C1098" s="11"/>
      <c r="D1098" s="176"/>
      <c r="E1098" s="175"/>
      <c r="F1098" s="176"/>
      <c r="G1098" s="52"/>
      <c r="H1098" s="171"/>
      <c r="I1098" s="175"/>
      <c r="J1098" s="175"/>
      <c r="K1098" s="175"/>
      <c r="L1098" s="175"/>
      <c r="M1098" s="183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</row>
    <row r="1099" spans="2:36">
      <c r="B1099" s="12"/>
      <c r="C1099" s="11"/>
      <c r="D1099" s="176"/>
      <c r="E1099" s="175"/>
      <c r="F1099" s="176"/>
      <c r="G1099" s="52"/>
      <c r="H1099" s="171"/>
      <c r="I1099" s="175"/>
      <c r="J1099" s="175"/>
      <c r="K1099" s="175"/>
      <c r="L1099" s="175"/>
      <c r="M1099" s="183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</row>
    <row r="1100" spans="2:36">
      <c r="B1100" s="12"/>
      <c r="C1100" s="11"/>
      <c r="D1100" s="176"/>
      <c r="E1100" s="175"/>
      <c r="F1100" s="176"/>
      <c r="G1100" s="52"/>
      <c r="H1100" s="171"/>
      <c r="I1100" s="175"/>
      <c r="J1100" s="175"/>
      <c r="K1100" s="175"/>
      <c r="L1100" s="175"/>
      <c r="M1100" s="183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</row>
    <row r="1101" spans="2:36">
      <c r="B1101" s="12"/>
      <c r="C1101" s="11"/>
      <c r="D1101" s="176"/>
      <c r="E1101" s="175"/>
      <c r="F1101" s="176"/>
      <c r="G1101" s="52"/>
      <c r="H1101" s="171"/>
      <c r="I1101" s="175"/>
      <c r="J1101" s="175"/>
      <c r="K1101" s="175"/>
      <c r="L1101" s="175"/>
      <c r="M1101" s="183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</row>
    <row r="1102" spans="2:36">
      <c r="B1102" s="12"/>
      <c r="C1102" s="11"/>
      <c r="D1102" s="176"/>
      <c r="E1102" s="175"/>
      <c r="F1102" s="176"/>
      <c r="G1102" s="52"/>
      <c r="H1102" s="171"/>
      <c r="I1102" s="175"/>
      <c r="J1102" s="175"/>
      <c r="K1102" s="175"/>
      <c r="L1102" s="175"/>
      <c r="M1102" s="183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</row>
    <row r="1103" spans="2:36">
      <c r="B1103" s="12"/>
      <c r="C1103" s="11"/>
      <c r="D1103" s="176"/>
      <c r="E1103" s="175"/>
      <c r="F1103" s="176"/>
      <c r="G1103" s="52"/>
      <c r="H1103" s="171"/>
      <c r="I1103" s="175"/>
      <c r="J1103" s="175"/>
      <c r="K1103" s="175"/>
      <c r="L1103" s="175"/>
      <c r="M1103" s="183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</row>
    <row r="1104" spans="2:36">
      <c r="B1104" s="12"/>
      <c r="C1104" s="11"/>
      <c r="D1104" s="176"/>
      <c r="E1104" s="175"/>
      <c r="F1104" s="176"/>
      <c r="G1104" s="52"/>
      <c r="H1104" s="171"/>
      <c r="I1104" s="175"/>
      <c r="J1104" s="175"/>
      <c r="K1104" s="175"/>
      <c r="L1104" s="175"/>
      <c r="M1104" s="183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</row>
    <row r="1105" spans="2:36">
      <c r="B1105" s="12"/>
      <c r="C1105" s="11"/>
      <c r="D1105" s="176"/>
      <c r="E1105" s="175"/>
      <c r="F1105" s="176"/>
      <c r="G1105" s="52"/>
      <c r="H1105" s="171"/>
      <c r="I1105" s="175"/>
      <c r="J1105" s="175"/>
      <c r="K1105" s="175"/>
      <c r="L1105" s="175"/>
      <c r="M1105" s="183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</row>
    <row r="1106" spans="2:36">
      <c r="B1106" s="12"/>
      <c r="C1106" s="11"/>
      <c r="D1106" s="176"/>
      <c r="E1106" s="175"/>
      <c r="F1106" s="176"/>
      <c r="G1106" s="52"/>
      <c r="H1106" s="171"/>
      <c r="I1106" s="175"/>
      <c r="J1106" s="175"/>
      <c r="K1106" s="175"/>
      <c r="L1106" s="175"/>
      <c r="M1106" s="183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</row>
    <row r="1107" spans="2:36">
      <c r="B1107" s="12"/>
      <c r="C1107" s="11"/>
      <c r="D1107" s="176"/>
      <c r="E1107" s="175"/>
      <c r="F1107" s="176"/>
      <c r="G1107" s="52"/>
      <c r="H1107" s="171"/>
      <c r="I1107" s="175"/>
      <c r="J1107" s="175"/>
      <c r="K1107" s="175"/>
      <c r="L1107" s="175"/>
      <c r="M1107" s="183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</row>
    <row r="1108" spans="2:36">
      <c r="B1108" s="12"/>
      <c r="C1108" s="11"/>
      <c r="D1108" s="176"/>
      <c r="E1108" s="175"/>
      <c r="F1108" s="176"/>
      <c r="G1108" s="52"/>
      <c r="H1108" s="171"/>
      <c r="I1108" s="175"/>
      <c r="J1108" s="175"/>
      <c r="K1108" s="175"/>
      <c r="L1108" s="175"/>
      <c r="M1108" s="183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</row>
    <row r="1109" spans="2:36">
      <c r="B1109" s="12"/>
      <c r="C1109" s="11"/>
      <c r="D1109" s="176"/>
      <c r="E1109" s="175"/>
      <c r="F1109" s="176"/>
      <c r="G1109" s="52"/>
      <c r="H1109" s="171"/>
      <c r="I1109" s="175"/>
      <c r="J1109" s="175"/>
      <c r="K1109" s="175"/>
      <c r="L1109" s="175"/>
      <c r="M1109" s="183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</row>
    <row r="1110" spans="2:36">
      <c r="B1110" s="12"/>
      <c r="C1110" s="11"/>
      <c r="D1110" s="176"/>
      <c r="E1110" s="175"/>
      <c r="F1110" s="176"/>
      <c r="G1110" s="52"/>
      <c r="H1110" s="171"/>
      <c r="I1110" s="175"/>
      <c r="J1110" s="175"/>
      <c r="K1110" s="175"/>
      <c r="L1110" s="175"/>
      <c r="M1110" s="183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</row>
    <row r="1111" spans="2:36">
      <c r="M1111" s="179"/>
    </row>
    <row r="1112" spans="2:36">
      <c r="M1112" s="179"/>
    </row>
    <row r="1113" spans="2:36">
      <c r="M1113" s="179"/>
    </row>
    <row r="1114" spans="2:36">
      <c r="M1114" s="179"/>
    </row>
    <row r="1115" spans="2:36">
      <c r="M1115" s="179"/>
    </row>
    <row r="1116" spans="2:36">
      <c r="M1116" s="179"/>
    </row>
    <row r="1117" spans="2:36">
      <c r="M1117" s="179"/>
    </row>
    <row r="1118" spans="2:36">
      <c r="M1118" s="179"/>
    </row>
    <row r="1119" spans="2:36">
      <c r="M1119" s="179"/>
    </row>
    <row r="1120" spans="2:36">
      <c r="M1120" s="179"/>
    </row>
    <row r="1121" spans="13:13">
      <c r="M1121" s="179"/>
    </row>
    <row r="1122" spans="13:13">
      <c r="M1122" s="179"/>
    </row>
    <row r="1123" spans="13:13">
      <c r="M1123" s="179"/>
    </row>
    <row r="1124" spans="13:13">
      <c r="M1124" s="179"/>
    </row>
    <row r="1125" spans="13:13">
      <c r="M1125" s="179"/>
    </row>
    <row r="1126" spans="13:13">
      <c r="M1126" s="179"/>
    </row>
    <row r="1127" spans="13:13">
      <c r="M1127" s="179"/>
    </row>
    <row r="1128" spans="13:13">
      <c r="M1128" s="179"/>
    </row>
    <row r="1129" spans="13:13">
      <c r="M1129" s="179"/>
    </row>
    <row r="1130" spans="13:13">
      <c r="M1130" s="179"/>
    </row>
    <row r="1131" spans="13:13">
      <c r="M1131" s="179"/>
    </row>
    <row r="1132" spans="13:13">
      <c r="M1132" s="179"/>
    </row>
    <row r="1133" spans="13:13">
      <c r="M1133" s="179"/>
    </row>
    <row r="1134" spans="13:13">
      <c r="M1134" s="179"/>
    </row>
    <row r="1135" spans="13:13">
      <c r="M1135" s="179"/>
    </row>
    <row r="1136" spans="13:13">
      <c r="M1136" s="179"/>
    </row>
    <row r="1137" spans="13:13">
      <c r="M1137" s="179"/>
    </row>
    <row r="1138" spans="13:13">
      <c r="M1138" s="179"/>
    </row>
    <row r="1139" spans="13:13">
      <c r="M1139" s="179"/>
    </row>
    <row r="1140" spans="13:13">
      <c r="M1140" s="179"/>
    </row>
    <row r="1141" spans="13:13">
      <c r="M1141" s="179"/>
    </row>
    <row r="1142" spans="13:13">
      <c r="M1142" s="179"/>
    </row>
    <row r="1143" spans="13:13">
      <c r="M1143" s="179"/>
    </row>
    <row r="1144" spans="13:13">
      <c r="M1144" s="179"/>
    </row>
    <row r="1145" spans="13:13">
      <c r="M1145" s="179"/>
    </row>
    <row r="1146" spans="13:13">
      <c r="M1146" s="179"/>
    </row>
    <row r="1147" spans="13:13">
      <c r="M1147" s="179"/>
    </row>
    <row r="1148" spans="13:13">
      <c r="M1148" s="179"/>
    </row>
    <row r="1149" spans="13:13">
      <c r="M1149" s="179"/>
    </row>
    <row r="1150" spans="13:13">
      <c r="M1150" s="179"/>
    </row>
    <row r="1151" spans="13:13">
      <c r="M1151" s="179"/>
    </row>
    <row r="1152" spans="13:13">
      <c r="M1152" s="179"/>
    </row>
    <row r="1153" spans="13:13">
      <c r="M1153" s="179"/>
    </row>
    <row r="1154" spans="13:13">
      <c r="M1154" s="179"/>
    </row>
    <row r="1155" spans="13:13">
      <c r="M1155" s="179"/>
    </row>
    <row r="1156" spans="13:13">
      <c r="M1156" s="179"/>
    </row>
    <row r="1157" spans="13:13">
      <c r="M1157" s="179"/>
    </row>
    <row r="1158" spans="13:13">
      <c r="M1158" s="179"/>
    </row>
    <row r="1159" spans="13:13">
      <c r="M1159" s="179"/>
    </row>
    <row r="1160" spans="13:13">
      <c r="M1160" s="179"/>
    </row>
    <row r="1161" spans="13:13">
      <c r="M1161" s="179"/>
    </row>
    <row r="1162" spans="13:13">
      <c r="M1162" s="179"/>
    </row>
    <row r="1163" spans="13:13">
      <c r="M1163" s="179"/>
    </row>
    <row r="1164" spans="13:13">
      <c r="M1164" s="179"/>
    </row>
    <row r="1165" spans="13:13">
      <c r="M1165" s="179"/>
    </row>
    <row r="1166" spans="13:13">
      <c r="M1166" s="179"/>
    </row>
    <row r="1167" spans="13:13">
      <c r="M1167" s="179"/>
    </row>
    <row r="1168" spans="13:13">
      <c r="M1168" s="179"/>
    </row>
    <row r="1169" spans="13:13">
      <c r="M1169" s="179"/>
    </row>
    <row r="1170" spans="13:13">
      <c r="M1170" s="179"/>
    </row>
    <row r="1171" spans="13:13">
      <c r="M1171" s="179"/>
    </row>
    <row r="1172" spans="13:13">
      <c r="M1172" s="179"/>
    </row>
    <row r="1173" spans="13:13">
      <c r="M1173" s="179"/>
    </row>
    <row r="1174" spans="13:13">
      <c r="M1174" s="179"/>
    </row>
    <row r="1175" spans="13:13">
      <c r="M1175" s="179"/>
    </row>
    <row r="1176" spans="13:13">
      <c r="M1176" s="179"/>
    </row>
    <row r="1177" spans="13:13">
      <c r="M1177" s="179"/>
    </row>
    <row r="1178" spans="13:13">
      <c r="M1178" s="179"/>
    </row>
    <row r="1179" spans="13:13">
      <c r="M1179" s="179"/>
    </row>
    <row r="1180" spans="13:13">
      <c r="M1180" s="179"/>
    </row>
    <row r="1181" spans="13:13">
      <c r="M1181" s="179"/>
    </row>
    <row r="1182" spans="13:13">
      <c r="M1182" s="179"/>
    </row>
    <row r="1183" spans="13:13">
      <c r="M1183" s="179"/>
    </row>
    <row r="1184" spans="13:13">
      <c r="M1184" s="179"/>
    </row>
    <row r="1185" spans="13:13">
      <c r="M1185" s="179"/>
    </row>
    <row r="1186" spans="13:13">
      <c r="M1186" s="179"/>
    </row>
    <row r="1187" spans="13:13">
      <c r="M1187" s="179"/>
    </row>
    <row r="1188" spans="13:13">
      <c r="M1188" s="179"/>
    </row>
    <row r="1189" spans="13:13">
      <c r="M1189" s="179"/>
    </row>
    <row r="1190" spans="13:13">
      <c r="M1190" s="179"/>
    </row>
    <row r="1191" spans="13:13">
      <c r="M1191" s="179"/>
    </row>
    <row r="1192" spans="13:13">
      <c r="M1192" s="179"/>
    </row>
    <row r="1193" spans="13:13">
      <c r="M1193" s="179"/>
    </row>
    <row r="1194" spans="13:13">
      <c r="M1194" s="179"/>
    </row>
    <row r="1195" spans="13:13">
      <c r="M1195" s="179"/>
    </row>
    <row r="1196" spans="13:13">
      <c r="M1196" s="179"/>
    </row>
    <row r="1197" spans="13:13">
      <c r="M1197" s="179"/>
    </row>
    <row r="1198" spans="13:13">
      <c r="M1198" s="179"/>
    </row>
    <row r="1199" spans="13:13">
      <c r="M1199" s="179"/>
    </row>
    <row r="1200" spans="13:13">
      <c r="M1200" s="179"/>
    </row>
    <row r="1201" spans="13:13">
      <c r="M1201" s="179"/>
    </row>
    <row r="1202" spans="13:13">
      <c r="M1202" s="179"/>
    </row>
    <row r="1203" spans="13:13">
      <c r="M1203" s="179"/>
    </row>
    <row r="1204" spans="13:13">
      <c r="M1204" s="179"/>
    </row>
    <row r="1205" spans="13:13">
      <c r="M1205" s="179"/>
    </row>
    <row r="1206" spans="13:13">
      <c r="M1206" s="179"/>
    </row>
    <row r="1207" spans="13:13">
      <c r="M1207" s="179"/>
    </row>
    <row r="1208" spans="13:13">
      <c r="M1208" s="179"/>
    </row>
    <row r="1209" spans="13:13">
      <c r="M1209" s="179"/>
    </row>
    <row r="1210" spans="13:13">
      <c r="M1210" s="179"/>
    </row>
    <row r="1211" spans="13:13">
      <c r="M1211" s="179"/>
    </row>
    <row r="1212" spans="13:13">
      <c r="M1212" s="179"/>
    </row>
    <row r="1213" spans="13:13">
      <c r="M1213" s="179"/>
    </row>
    <row r="1214" spans="13:13">
      <c r="M1214" s="179"/>
    </row>
    <row r="1215" spans="13:13">
      <c r="M1215" s="179"/>
    </row>
    <row r="1216" spans="13:13">
      <c r="M1216" s="179"/>
    </row>
    <row r="1217" spans="13:13">
      <c r="M1217" s="179"/>
    </row>
    <row r="1218" spans="13:13">
      <c r="M1218" s="179"/>
    </row>
    <row r="1219" spans="13:13">
      <c r="M1219" s="179"/>
    </row>
    <row r="1220" spans="13:13">
      <c r="M1220" s="179"/>
    </row>
    <row r="1221" spans="13:13">
      <c r="M1221" s="179"/>
    </row>
    <row r="1222" spans="13:13">
      <c r="M1222" s="179"/>
    </row>
    <row r="1223" spans="13:13">
      <c r="M1223" s="179"/>
    </row>
    <row r="1224" spans="13:13">
      <c r="M1224" s="179"/>
    </row>
    <row r="1225" spans="13:13">
      <c r="M1225" s="179"/>
    </row>
    <row r="1226" spans="13:13">
      <c r="M1226" s="179"/>
    </row>
    <row r="1227" spans="13:13">
      <c r="M1227" s="179"/>
    </row>
    <row r="1228" spans="13:13">
      <c r="M1228" s="179"/>
    </row>
    <row r="1229" spans="13:13">
      <c r="M1229" s="179"/>
    </row>
    <row r="1230" spans="13:13">
      <c r="M1230" s="179"/>
    </row>
    <row r="1231" spans="13:13">
      <c r="M1231" s="179"/>
    </row>
    <row r="1232" spans="13:13">
      <c r="M1232" s="179"/>
    </row>
    <row r="1233" spans="13:13">
      <c r="M1233" s="179"/>
    </row>
    <row r="1234" spans="13:13">
      <c r="M1234" s="179"/>
    </row>
    <row r="1235" spans="13:13">
      <c r="M1235" s="179"/>
    </row>
    <row r="1236" spans="13:13">
      <c r="M1236" s="179"/>
    </row>
    <row r="1237" spans="13:13">
      <c r="M1237" s="179"/>
    </row>
    <row r="1238" spans="13:13">
      <c r="M1238" s="179"/>
    </row>
    <row r="1239" spans="13:13">
      <c r="M1239" s="179"/>
    </row>
    <row r="1240" spans="13:13">
      <c r="M1240" s="179"/>
    </row>
    <row r="1241" spans="13:13">
      <c r="M1241" s="179"/>
    </row>
    <row r="1242" spans="13:13">
      <c r="M1242" s="179"/>
    </row>
    <row r="1243" spans="13:13">
      <c r="M1243" s="179"/>
    </row>
    <row r="1244" spans="13:13">
      <c r="M1244" s="179"/>
    </row>
    <row r="1245" spans="13:13">
      <c r="M1245" s="179"/>
    </row>
    <row r="1246" spans="13:13">
      <c r="M1246" s="179"/>
    </row>
    <row r="1247" spans="13:13">
      <c r="M1247" s="179"/>
    </row>
    <row r="1248" spans="13:13">
      <c r="M1248" s="179"/>
    </row>
    <row r="1249" spans="13:13">
      <c r="M1249" s="179"/>
    </row>
    <row r="1250" spans="13:13">
      <c r="M1250" s="179"/>
    </row>
    <row r="1251" spans="13:13">
      <c r="M1251" s="179"/>
    </row>
    <row r="1252" spans="13:13">
      <c r="M1252" s="179"/>
    </row>
    <row r="1253" spans="13:13">
      <c r="M1253" s="179"/>
    </row>
    <row r="1254" spans="13:13">
      <c r="M1254" s="179"/>
    </row>
    <row r="1255" spans="13:13">
      <c r="M1255" s="179"/>
    </row>
    <row r="1256" spans="13:13">
      <c r="M1256" s="179"/>
    </row>
    <row r="1257" spans="13:13">
      <c r="M1257" s="179"/>
    </row>
    <row r="1258" spans="13:13">
      <c r="M1258" s="179"/>
    </row>
    <row r="1259" spans="13:13">
      <c r="M1259" s="179"/>
    </row>
    <row r="1260" spans="13:13">
      <c r="M1260" s="179"/>
    </row>
    <row r="1261" spans="13:13">
      <c r="M1261" s="179"/>
    </row>
    <row r="1262" spans="13:13">
      <c r="M1262" s="179"/>
    </row>
    <row r="1263" spans="13:13">
      <c r="M1263" s="179"/>
    </row>
    <row r="1264" spans="13:13">
      <c r="M1264" s="179"/>
    </row>
    <row r="1265" spans="13:13">
      <c r="M1265" s="179"/>
    </row>
    <row r="1266" spans="13:13">
      <c r="M1266" s="179"/>
    </row>
    <row r="1267" spans="13:13">
      <c r="M1267" s="179"/>
    </row>
    <row r="1268" spans="13:13">
      <c r="M1268" s="179"/>
    </row>
    <row r="1269" spans="13:13">
      <c r="M1269" s="179"/>
    </row>
    <row r="1270" spans="13:13">
      <c r="M1270" s="179"/>
    </row>
    <row r="1271" spans="13:13">
      <c r="M1271" s="179"/>
    </row>
    <row r="1272" spans="13:13">
      <c r="M1272" s="179"/>
    </row>
    <row r="1273" spans="13:13">
      <c r="M1273" s="179"/>
    </row>
    <row r="1274" spans="13:13">
      <c r="M1274" s="179"/>
    </row>
    <row r="1275" spans="13:13">
      <c r="M1275" s="179"/>
    </row>
    <row r="1276" spans="13:13">
      <c r="M1276" s="179"/>
    </row>
    <row r="1277" spans="13:13">
      <c r="M1277" s="179"/>
    </row>
    <row r="1278" spans="13:13">
      <c r="M1278" s="179"/>
    </row>
    <row r="1279" spans="13:13">
      <c r="M1279" s="179"/>
    </row>
    <row r="1280" spans="13:13">
      <c r="M1280" s="179"/>
    </row>
    <row r="1281" spans="13:13">
      <c r="M1281" s="179"/>
    </row>
    <row r="1282" spans="13:13">
      <c r="M1282" s="179"/>
    </row>
    <row r="1283" spans="13:13">
      <c r="M1283" s="179"/>
    </row>
    <row r="1284" spans="13:13">
      <c r="M1284" s="179"/>
    </row>
    <row r="1285" spans="13:13">
      <c r="M1285" s="179"/>
    </row>
    <row r="1286" spans="13:13">
      <c r="M1286" s="179"/>
    </row>
    <row r="1287" spans="13:13">
      <c r="M1287" s="179"/>
    </row>
    <row r="1288" spans="13:13">
      <c r="M1288" s="179"/>
    </row>
    <row r="1289" spans="13:13">
      <c r="M1289" s="179"/>
    </row>
    <row r="1290" spans="13:13">
      <c r="M1290" s="179"/>
    </row>
    <row r="1291" spans="13:13">
      <c r="M1291" s="179"/>
    </row>
    <row r="1292" spans="13:13">
      <c r="M1292" s="179"/>
    </row>
    <row r="1293" spans="13:13">
      <c r="M1293" s="179"/>
    </row>
    <row r="1294" spans="13:13">
      <c r="M1294" s="179"/>
    </row>
    <row r="1295" spans="13:13">
      <c r="M1295" s="179"/>
    </row>
    <row r="1296" spans="13:13">
      <c r="M1296" s="179"/>
    </row>
    <row r="1297" spans="13:13">
      <c r="M1297" s="179"/>
    </row>
    <row r="1298" spans="13:13">
      <c r="M1298" s="179"/>
    </row>
    <row r="1299" spans="13:13">
      <c r="M1299" s="179"/>
    </row>
    <row r="1300" spans="13:13">
      <c r="M1300" s="179"/>
    </row>
    <row r="1301" spans="13:13">
      <c r="M1301" s="179"/>
    </row>
    <row r="1302" spans="13:13">
      <c r="M1302" s="179"/>
    </row>
    <row r="1303" spans="13:13">
      <c r="M1303" s="179"/>
    </row>
    <row r="1304" spans="13:13">
      <c r="M1304" s="179"/>
    </row>
    <row r="1305" spans="13:13">
      <c r="M1305" s="179"/>
    </row>
    <row r="1306" spans="13:13">
      <c r="M1306" s="179"/>
    </row>
    <row r="1307" spans="13:13">
      <c r="M1307" s="179"/>
    </row>
    <row r="1308" spans="13:13">
      <c r="M1308" s="179"/>
    </row>
    <row r="1309" spans="13:13">
      <c r="M1309" s="179"/>
    </row>
    <row r="1310" spans="13:13">
      <c r="M1310" s="179"/>
    </row>
    <row r="1311" spans="13:13">
      <c r="M1311" s="179"/>
    </row>
    <row r="1312" spans="13:13">
      <c r="M1312" s="179"/>
    </row>
    <row r="1313" spans="13:13">
      <c r="M1313" s="179"/>
    </row>
    <row r="1314" spans="13:13">
      <c r="M1314" s="179"/>
    </row>
    <row r="1315" spans="13:13">
      <c r="M1315" s="179"/>
    </row>
    <row r="1316" spans="13:13">
      <c r="M1316" s="179"/>
    </row>
    <row r="1317" spans="13:13">
      <c r="M1317" s="179"/>
    </row>
    <row r="1318" spans="13:13">
      <c r="M1318" s="179"/>
    </row>
    <row r="1319" spans="13:13">
      <c r="M1319" s="179"/>
    </row>
    <row r="1320" spans="13:13">
      <c r="M1320" s="179"/>
    </row>
    <row r="1321" spans="13:13">
      <c r="M1321" s="179"/>
    </row>
    <row r="1322" spans="13:13">
      <c r="M1322" s="179"/>
    </row>
    <row r="1323" spans="13:13">
      <c r="M1323" s="179"/>
    </row>
    <row r="1324" spans="13:13">
      <c r="M1324" s="179"/>
    </row>
    <row r="1325" spans="13:13">
      <c r="M1325" s="179"/>
    </row>
    <row r="1326" spans="13:13">
      <c r="M1326" s="179"/>
    </row>
    <row r="1327" spans="13:13">
      <c r="M1327" s="179"/>
    </row>
    <row r="1328" spans="13:13">
      <c r="M1328" s="179"/>
    </row>
    <row r="1329" spans="13:13">
      <c r="M1329" s="179"/>
    </row>
    <row r="1330" spans="13:13">
      <c r="M1330" s="179"/>
    </row>
    <row r="1331" spans="13:13">
      <c r="M1331" s="179"/>
    </row>
    <row r="1332" spans="13:13">
      <c r="M1332" s="179"/>
    </row>
    <row r="1333" spans="13:13">
      <c r="M1333" s="179"/>
    </row>
    <row r="1334" spans="13:13">
      <c r="M1334" s="179"/>
    </row>
    <row r="1335" spans="13:13">
      <c r="M1335" s="179"/>
    </row>
    <row r="1336" spans="13:13">
      <c r="M1336" s="179"/>
    </row>
    <row r="1337" spans="13:13">
      <c r="M1337" s="179"/>
    </row>
    <row r="1338" spans="13:13">
      <c r="M1338" s="179"/>
    </row>
    <row r="1339" spans="13:13">
      <c r="M1339" s="179"/>
    </row>
    <row r="1340" spans="13:13">
      <c r="M1340" s="179"/>
    </row>
    <row r="1341" spans="13:13">
      <c r="M1341" s="179"/>
    </row>
    <row r="1342" spans="13:13">
      <c r="M1342" s="179"/>
    </row>
    <row r="1343" spans="13:13">
      <c r="M1343" s="179"/>
    </row>
    <row r="1344" spans="13:13">
      <c r="M1344" s="179"/>
    </row>
    <row r="1345" spans="13:13">
      <c r="M1345" s="179"/>
    </row>
    <row r="1346" spans="13:13">
      <c r="M1346" s="179"/>
    </row>
    <row r="1347" spans="13:13">
      <c r="M1347" s="179"/>
    </row>
    <row r="1348" spans="13:13">
      <c r="M1348" s="179"/>
    </row>
    <row r="1349" spans="13:13">
      <c r="M1349" s="179"/>
    </row>
    <row r="1350" spans="13:13">
      <c r="M1350" s="179"/>
    </row>
    <row r="1351" spans="13:13">
      <c r="M1351" s="179"/>
    </row>
    <row r="1352" spans="13:13">
      <c r="M1352" s="179"/>
    </row>
    <row r="1353" spans="13:13">
      <c r="M1353" s="179"/>
    </row>
    <row r="1354" spans="13:13">
      <c r="M1354" s="179"/>
    </row>
    <row r="1355" spans="13:13">
      <c r="M1355" s="179"/>
    </row>
    <row r="1356" spans="13:13">
      <c r="M1356" s="179"/>
    </row>
    <row r="1357" spans="13:13">
      <c r="M1357" s="179"/>
    </row>
    <row r="1358" spans="13:13">
      <c r="M1358" s="179"/>
    </row>
    <row r="1359" spans="13:13">
      <c r="M1359" s="179"/>
    </row>
    <row r="1360" spans="13:13">
      <c r="M1360" s="179"/>
    </row>
    <row r="1361" spans="13:13">
      <c r="M1361" s="179"/>
    </row>
    <row r="1362" spans="13:13">
      <c r="M1362" s="179"/>
    </row>
    <row r="1363" spans="13:13">
      <c r="M1363" s="179"/>
    </row>
    <row r="1364" spans="13:13">
      <c r="M1364" s="179"/>
    </row>
    <row r="1365" spans="13:13">
      <c r="M1365" s="179"/>
    </row>
    <row r="1366" spans="13:13">
      <c r="M1366" s="179"/>
    </row>
    <row r="1367" spans="13:13">
      <c r="M1367" s="179"/>
    </row>
    <row r="1368" spans="13:13">
      <c r="M1368" s="179"/>
    </row>
    <row r="1369" spans="13:13">
      <c r="M1369" s="179"/>
    </row>
    <row r="1370" spans="13:13">
      <c r="M1370" s="179"/>
    </row>
    <row r="1371" spans="13:13">
      <c r="M1371" s="179"/>
    </row>
    <row r="1372" spans="13:13">
      <c r="M1372" s="179"/>
    </row>
    <row r="1373" spans="13:13">
      <c r="M1373" s="179"/>
    </row>
    <row r="1374" spans="13:13">
      <c r="M1374" s="179"/>
    </row>
    <row r="1375" spans="13:13">
      <c r="M1375" s="179"/>
    </row>
    <row r="1376" spans="13:13">
      <c r="M1376" s="179"/>
    </row>
    <row r="1377" spans="13:13">
      <c r="M1377" s="179"/>
    </row>
    <row r="1378" spans="13:13">
      <c r="M1378" s="179"/>
    </row>
    <row r="1379" spans="13:13">
      <c r="M1379" s="179"/>
    </row>
    <row r="1380" spans="13:13">
      <c r="M1380" s="179"/>
    </row>
    <row r="1381" spans="13:13">
      <c r="M1381" s="179"/>
    </row>
    <row r="1382" spans="13:13">
      <c r="M1382" s="179"/>
    </row>
    <row r="1383" spans="13:13">
      <c r="M1383" s="179"/>
    </row>
    <row r="1384" spans="13:13">
      <c r="M1384" s="179"/>
    </row>
    <row r="1385" spans="13:13">
      <c r="M1385" s="179"/>
    </row>
    <row r="1386" spans="13:13">
      <c r="M1386" s="179"/>
    </row>
    <row r="1387" spans="13:13">
      <c r="M1387" s="179"/>
    </row>
    <row r="1388" spans="13:13">
      <c r="M1388" s="179"/>
    </row>
    <row r="1389" spans="13:13">
      <c r="M1389" s="179"/>
    </row>
    <row r="1390" spans="13:13">
      <c r="M1390" s="179"/>
    </row>
    <row r="1391" spans="13:13">
      <c r="M1391" s="179"/>
    </row>
    <row r="1392" spans="13:13">
      <c r="M1392" s="179"/>
    </row>
    <row r="1393" spans="13:13">
      <c r="M1393" s="179"/>
    </row>
    <row r="1394" spans="13:13">
      <c r="M1394" s="179"/>
    </row>
    <row r="1395" spans="13:13">
      <c r="M1395" s="179"/>
    </row>
    <row r="1396" spans="13:13">
      <c r="M1396" s="179"/>
    </row>
    <row r="1397" spans="13:13">
      <c r="M1397" s="179"/>
    </row>
    <row r="1398" spans="13:13">
      <c r="M1398" s="179"/>
    </row>
    <row r="1399" spans="13:13">
      <c r="M1399" s="179"/>
    </row>
    <row r="1400" spans="13:13">
      <c r="M1400" s="179"/>
    </row>
    <row r="1401" spans="13:13">
      <c r="M1401" s="179"/>
    </row>
    <row r="1402" spans="13:13">
      <c r="M1402" s="179"/>
    </row>
    <row r="1403" spans="13:13">
      <c r="M1403" s="179"/>
    </row>
    <row r="1404" spans="13:13">
      <c r="M1404" s="179"/>
    </row>
    <row r="1405" spans="13:13">
      <c r="M1405" s="179"/>
    </row>
    <row r="1406" spans="13:13">
      <c r="M1406" s="179"/>
    </row>
    <row r="1407" spans="13:13">
      <c r="M1407" s="179"/>
    </row>
    <row r="1408" spans="13:13">
      <c r="M1408" s="179"/>
    </row>
    <row r="1409" spans="13:13">
      <c r="M1409" s="179"/>
    </row>
    <row r="1410" spans="13:13">
      <c r="M1410" s="179"/>
    </row>
    <row r="1411" spans="13:13">
      <c r="M1411" s="179"/>
    </row>
    <row r="1412" spans="13:13">
      <c r="M1412" s="179"/>
    </row>
    <row r="1413" spans="13:13">
      <c r="M1413" s="179"/>
    </row>
    <row r="1414" spans="13:13">
      <c r="M1414" s="179"/>
    </row>
    <row r="1415" spans="13:13">
      <c r="M1415" s="179"/>
    </row>
    <row r="1416" spans="13:13">
      <c r="M1416" s="179"/>
    </row>
    <row r="1417" spans="13:13">
      <c r="M1417" s="179"/>
    </row>
    <row r="1418" spans="13:13">
      <c r="M1418" s="179"/>
    </row>
    <row r="1419" spans="13:13">
      <c r="M1419" s="179"/>
    </row>
    <row r="1420" spans="13:13">
      <c r="M1420" s="179"/>
    </row>
    <row r="1421" spans="13:13">
      <c r="M1421" s="179"/>
    </row>
    <row r="1422" spans="13:13">
      <c r="M1422" s="179"/>
    </row>
    <row r="1423" spans="13:13">
      <c r="M1423" s="179"/>
    </row>
    <row r="1424" spans="13:13">
      <c r="M1424" s="179"/>
    </row>
    <row r="1425" spans="13:13">
      <c r="M1425" s="179"/>
    </row>
    <row r="1426" spans="13:13">
      <c r="M1426" s="179"/>
    </row>
    <row r="1427" spans="13:13">
      <c r="M1427" s="179"/>
    </row>
    <row r="1428" spans="13:13">
      <c r="M1428" s="179"/>
    </row>
    <row r="1429" spans="13:13">
      <c r="M1429" s="179"/>
    </row>
    <row r="1430" spans="13:13">
      <c r="M1430" s="179"/>
    </row>
    <row r="1431" spans="13:13">
      <c r="M1431" s="179"/>
    </row>
    <row r="1432" spans="13:13">
      <c r="M1432" s="179"/>
    </row>
    <row r="1433" spans="13:13">
      <c r="M1433" s="179"/>
    </row>
    <row r="1434" spans="13:13">
      <c r="M1434" s="179"/>
    </row>
    <row r="1435" spans="13:13">
      <c r="M1435" s="179"/>
    </row>
    <row r="1436" spans="13:13">
      <c r="M1436" s="179"/>
    </row>
    <row r="1437" spans="13:13">
      <c r="M1437" s="179"/>
    </row>
    <row r="1438" spans="13:13">
      <c r="M1438" s="179"/>
    </row>
    <row r="1439" spans="13:13">
      <c r="M1439" s="179"/>
    </row>
    <row r="1440" spans="13:13">
      <c r="M1440" s="179"/>
    </row>
    <row r="1441" spans="13:13">
      <c r="M1441" s="179"/>
    </row>
    <row r="1442" spans="13:13">
      <c r="M1442" s="179"/>
    </row>
    <row r="1443" spans="13:13">
      <c r="M1443" s="179"/>
    </row>
    <row r="1444" spans="13:13">
      <c r="M1444" s="179"/>
    </row>
    <row r="1445" spans="13:13">
      <c r="M1445" s="179"/>
    </row>
    <row r="1446" spans="13:13">
      <c r="M1446" s="179"/>
    </row>
    <row r="1447" spans="13:13">
      <c r="M1447" s="179"/>
    </row>
    <row r="1448" spans="13:13">
      <c r="M1448" s="179"/>
    </row>
    <row r="1449" spans="13:13">
      <c r="M1449" s="179"/>
    </row>
    <row r="1450" spans="13:13">
      <c r="M1450" s="179"/>
    </row>
    <row r="1451" spans="13:13">
      <c r="M1451" s="179"/>
    </row>
    <row r="1452" spans="13:13">
      <c r="M1452" s="179"/>
    </row>
    <row r="1453" spans="13:13">
      <c r="M1453" s="179"/>
    </row>
    <row r="1454" spans="13:13">
      <c r="M1454" s="179"/>
    </row>
    <row r="1455" spans="13:13">
      <c r="M1455" s="179"/>
    </row>
    <row r="1456" spans="13:13">
      <c r="M1456" s="179"/>
    </row>
    <row r="1457" spans="13:13">
      <c r="M1457" s="179"/>
    </row>
    <row r="1458" spans="13:13">
      <c r="M1458" s="179"/>
    </row>
    <row r="1459" spans="13:13">
      <c r="M1459" s="179"/>
    </row>
    <row r="1460" spans="13:13">
      <c r="M1460" s="179"/>
    </row>
    <row r="1461" spans="13:13">
      <c r="M1461" s="179"/>
    </row>
    <row r="1462" spans="13:13">
      <c r="M1462" s="179"/>
    </row>
    <row r="1463" spans="13:13">
      <c r="M1463" s="179"/>
    </row>
    <row r="1464" spans="13:13">
      <c r="M1464" s="179"/>
    </row>
    <row r="1465" spans="13:13">
      <c r="M1465" s="179"/>
    </row>
    <row r="1466" spans="13:13">
      <c r="M1466" s="179"/>
    </row>
    <row r="1467" spans="13:13">
      <c r="M1467" s="179"/>
    </row>
    <row r="1468" spans="13:13">
      <c r="M1468" s="179"/>
    </row>
    <row r="1469" spans="13:13">
      <c r="M1469" s="179"/>
    </row>
    <row r="1470" spans="13:13">
      <c r="M1470" s="179"/>
    </row>
    <row r="1471" spans="13:13">
      <c r="M1471" s="179"/>
    </row>
    <row r="1472" spans="13:13">
      <c r="M1472" s="179"/>
    </row>
    <row r="1473" spans="13:13">
      <c r="M1473" s="179"/>
    </row>
    <row r="1474" spans="13:13">
      <c r="M1474" s="179"/>
    </row>
    <row r="1475" spans="13:13">
      <c r="M1475" s="179"/>
    </row>
    <row r="1476" spans="13:13">
      <c r="M1476" s="179"/>
    </row>
    <row r="1477" spans="13:13">
      <c r="M1477" s="179"/>
    </row>
    <row r="1478" spans="13:13">
      <c r="M1478" s="179"/>
    </row>
    <row r="1479" spans="13:13">
      <c r="M1479" s="179"/>
    </row>
    <row r="1480" spans="13:13">
      <c r="M1480" s="179"/>
    </row>
    <row r="1481" spans="13:13">
      <c r="M1481" s="179"/>
    </row>
    <row r="1482" spans="13:13">
      <c r="M1482" s="179"/>
    </row>
    <row r="1483" spans="13:13">
      <c r="M1483" s="179"/>
    </row>
    <row r="1484" spans="13:13">
      <c r="M1484" s="179"/>
    </row>
    <row r="1485" spans="13:13">
      <c r="M1485" s="179"/>
    </row>
    <row r="1486" spans="13:13">
      <c r="M1486" s="179"/>
    </row>
    <row r="1487" spans="13:13">
      <c r="M1487" s="179"/>
    </row>
    <row r="1488" spans="13:13">
      <c r="M1488" s="179"/>
    </row>
    <row r="1489" spans="13:13">
      <c r="M1489" s="179"/>
    </row>
    <row r="1490" spans="13:13">
      <c r="M1490" s="179"/>
    </row>
    <row r="1491" spans="13:13">
      <c r="M1491" s="179"/>
    </row>
    <row r="1492" spans="13:13">
      <c r="M1492" s="179"/>
    </row>
    <row r="1493" spans="13:13">
      <c r="M1493" s="179"/>
    </row>
    <row r="1494" spans="13:13">
      <c r="M1494" s="179"/>
    </row>
    <row r="1495" spans="13:13">
      <c r="M1495" s="179"/>
    </row>
    <row r="1496" spans="13:13">
      <c r="M1496" s="179"/>
    </row>
    <row r="1497" spans="13:13">
      <c r="M1497" s="179"/>
    </row>
    <row r="1498" spans="13:13">
      <c r="M1498" s="179"/>
    </row>
    <row r="1499" spans="13:13">
      <c r="M1499" s="179"/>
    </row>
    <row r="1500" spans="13:13">
      <c r="M1500" s="179"/>
    </row>
    <row r="1501" spans="13:13">
      <c r="M1501" s="179"/>
    </row>
    <row r="1502" spans="13:13">
      <c r="M1502" s="179"/>
    </row>
    <row r="1503" spans="13:13">
      <c r="M1503" s="179"/>
    </row>
    <row r="1504" spans="13:13">
      <c r="M1504" s="179"/>
    </row>
    <row r="1505" spans="13:13">
      <c r="M1505" s="179"/>
    </row>
    <row r="1506" spans="13:13">
      <c r="M1506" s="179"/>
    </row>
    <row r="1507" spans="13:13">
      <c r="M1507" s="179"/>
    </row>
    <row r="1508" spans="13:13">
      <c r="M1508" s="179"/>
    </row>
    <row r="1509" spans="13:13">
      <c r="M1509" s="179"/>
    </row>
    <row r="1510" spans="13:13">
      <c r="M1510" s="179"/>
    </row>
    <row r="1511" spans="13:13">
      <c r="M1511" s="179"/>
    </row>
    <row r="1512" spans="13:13">
      <c r="M1512" s="179"/>
    </row>
    <row r="1513" spans="13:13">
      <c r="M1513" s="179"/>
    </row>
    <row r="1514" spans="13:13">
      <c r="M1514" s="179"/>
    </row>
    <row r="1515" spans="13:13">
      <c r="M1515" s="179"/>
    </row>
    <row r="1516" spans="13:13">
      <c r="M1516" s="179"/>
    </row>
    <row r="1517" spans="13:13">
      <c r="M1517" s="179"/>
    </row>
    <row r="1518" spans="13:13">
      <c r="M1518" s="179"/>
    </row>
    <row r="1519" spans="13:13">
      <c r="M1519" s="179"/>
    </row>
    <row r="1520" spans="13:13">
      <c r="M1520" s="179"/>
    </row>
    <row r="1521" spans="13:13">
      <c r="M1521" s="179"/>
    </row>
    <row r="1522" spans="13:13">
      <c r="M1522" s="179"/>
    </row>
    <row r="1523" spans="13:13">
      <c r="M1523" s="179"/>
    </row>
    <row r="1524" spans="13:13">
      <c r="M1524" s="179"/>
    </row>
    <row r="1525" spans="13:13">
      <c r="M1525" s="179"/>
    </row>
    <row r="1526" spans="13:13">
      <c r="M1526" s="179"/>
    </row>
    <row r="1527" spans="13:13">
      <c r="M1527" s="179"/>
    </row>
    <row r="1528" spans="13:13">
      <c r="M1528" s="179"/>
    </row>
    <row r="1529" spans="13:13">
      <c r="M1529" s="179"/>
    </row>
    <row r="1530" spans="13:13">
      <c r="M1530" s="179"/>
    </row>
    <row r="1531" spans="13:13">
      <c r="M1531" s="179"/>
    </row>
    <row r="1532" spans="13:13">
      <c r="M1532" s="179"/>
    </row>
    <row r="1533" spans="13:13">
      <c r="M1533" s="179"/>
    </row>
    <row r="1534" spans="13:13">
      <c r="M1534" s="179"/>
    </row>
    <row r="1535" spans="13:13">
      <c r="M1535" s="179"/>
    </row>
    <row r="1536" spans="13:13">
      <c r="M1536" s="179"/>
    </row>
    <row r="1537" spans="13:13">
      <c r="M1537" s="179"/>
    </row>
    <row r="1538" spans="13:13">
      <c r="M1538" s="179"/>
    </row>
    <row r="1539" spans="13:13">
      <c r="M1539" s="179"/>
    </row>
    <row r="1540" spans="13:13">
      <c r="M1540" s="179"/>
    </row>
    <row r="1541" spans="13:13">
      <c r="M1541" s="179"/>
    </row>
    <row r="1542" spans="13:13">
      <c r="M1542" s="179"/>
    </row>
    <row r="1543" spans="13:13">
      <c r="M1543" s="179"/>
    </row>
    <row r="1544" spans="13:13">
      <c r="M1544" s="179"/>
    </row>
    <row r="1545" spans="13:13">
      <c r="M1545" s="179"/>
    </row>
    <row r="1546" spans="13:13">
      <c r="M1546" s="179"/>
    </row>
    <row r="1547" spans="13:13">
      <c r="M1547" s="179"/>
    </row>
    <row r="1548" spans="13:13">
      <c r="M1548" s="179"/>
    </row>
    <row r="1549" spans="13:13">
      <c r="M1549" s="179"/>
    </row>
    <row r="1550" spans="13:13">
      <c r="M1550" s="179"/>
    </row>
    <row r="1551" spans="13:13">
      <c r="M1551" s="179"/>
    </row>
    <row r="1552" spans="13:13">
      <c r="M1552" s="179"/>
    </row>
    <row r="1553" spans="13:13">
      <c r="M1553" s="179"/>
    </row>
    <row r="1554" spans="13:13">
      <c r="M1554" s="179"/>
    </row>
    <row r="1555" spans="13:13">
      <c r="M1555" s="179"/>
    </row>
    <row r="1556" spans="13:13">
      <c r="M1556" s="179"/>
    </row>
    <row r="1557" spans="13:13">
      <c r="M1557" s="179"/>
    </row>
    <row r="1558" spans="13:13">
      <c r="M1558" s="179"/>
    </row>
    <row r="1559" spans="13:13">
      <c r="M1559" s="179"/>
    </row>
    <row r="1560" spans="13:13">
      <c r="M1560" s="179"/>
    </row>
    <row r="1561" spans="13:13">
      <c r="M1561" s="179"/>
    </row>
    <row r="1562" spans="13:13">
      <c r="M1562" s="179"/>
    </row>
    <row r="1563" spans="13:13">
      <c r="M1563" s="179"/>
    </row>
    <row r="1564" spans="13:13">
      <c r="M1564" s="179"/>
    </row>
    <row r="1565" spans="13:13">
      <c r="M1565" s="179"/>
    </row>
    <row r="1566" spans="13:13">
      <c r="M1566" s="179"/>
    </row>
    <row r="1567" spans="13:13">
      <c r="M1567" s="179"/>
    </row>
    <row r="1568" spans="13:13">
      <c r="M1568" s="179"/>
    </row>
    <row r="1569" spans="13:13">
      <c r="M1569" s="179"/>
    </row>
    <row r="1570" spans="13:13">
      <c r="M1570" s="179"/>
    </row>
    <row r="1571" spans="13:13">
      <c r="M1571" s="179"/>
    </row>
    <row r="1572" spans="13:13">
      <c r="M1572" s="179"/>
    </row>
    <row r="1573" spans="13:13">
      <c r="M1573" s="179"/>
    </row>
    <row r="1574" spans="13:13">
      <c r="M1574" s="179"/>
    </row>
    <row r="1575" spans="13:13">
      <c r="M1575" s="179"/>
    </row>
    <row r="1576" spans="13:13">
      <c r="M1576" s="179"/>
    </row>
    <row r="1577" spans="13:13">
      <c r="M1577" s="179"/>
    </row>
    <row r="1578" spans="13:13">
      <c r="M1578" s="179"/>
    </row>
    <row r="1579" spans="13:13">
      <c r="M1579" s="179"/>
    </row>
    <row r="1580" spans="13:13">
      <c r="M1580" s="179"/>
    </row>
    <row r="1581" spans="13:13">
      <c r="M1581" s="179"/>
    </row>
    <row r="1582" spans="13:13">
      <c r="M1582" s="179"/>
    </row>
    <row r="1583" spans="13:13">
      <c r="M1583" s="179"/>
    </row>
    <row r="1584" spans="13:13">
      <c r="M1584" s="179"/>
    </row>
    <row r="1585" spans="13:13">
      <c r="M1585" s="179"/>
    </row>
    <row r="1586" spans="13:13">
      <c r="M1586" s="179"/>
    </row>
    <row r="1587" spans="13:13">
      <c r="M1587" s="179"/>
    </row>
    <row r="1588" spans="13:13">
      <c r="M1588" s="179"/>
    </row>
    <row r="1589" spans="13:13">
      <c r="M1589" s="179"/>
    </row>
    <row r="1590" spans="13:13">
      <c r="M1590" s="179"/>
    </row>
    <row r="1591" spans="13:13">
      <c r="M1591" s="179"/>
    </row>
    <row r="1592" spans="13:13">
      <c r="M1592" s="179"/>
    </row>
    <row r="1593" spans="13:13">
      <c r="M1593" s="179"/>
    </row>
    <row r="1594" spans="13:13">
      <c r="M1594" s="179"/>
    </row>
    <row r="1595" spans="13:13">
      <c r="M1595" s="179"/>
    </row>
    <row r="1596" spans="13:13">
      <c r="M1596" s="179"/>
    </row>
    <row r="1597" spans="13:13">
      <c r="M1597" s="179"/>
    </row>
    <row r="1598" spans="13:13">
      <c r="M1598" s="179"/>
    </row>
    <row r="1599" spans="13:13">
      <c r="M1599" s="179"/>
    </row>
    <row r="1600" spans="13:13">
      <c r="M1600" s="179"/>
    </row>
    <row r="1601" spans="13:13">
      <c r="M1601" s="179"/>
    </row>
    <row r="1602" spans="13:13">
      <c r="M1602" s="179"/>
    </row>
    <row r="1603" spans="13:13">
      <c r="M1603" s="179"/>
    </row>
    <row r="1604" spans="13:13">
      <c r="M1604" s="179"/>
    </row>
    <row r="1605" spans="13:13">
      <c r="M1605" s="179"/>
    </row>
    <row r="1606" spans="13:13">
      <c r="M1606" s="179"/>
    </row>
    <row r="1607" spans="13:13">
      <c r="M1607" s="179"/>
    </row>
    <row r="1608" spans="13:13">
      <c r="M1608" s="179"/>
    </row>
    <row r="1609" spans="13:13">
      <c r="M1609" s="179"/>
    </row>
    <row r="1610" spans="13:13">
      <c r="M1610" s="179"/>
    </row>
    <row r="1611" spans="13:13">
      <c r="M1611" s="179"/>
    </row>
    <row r="1612" spans="13:13">
      <c r="M1612" s="179"/>
    </row>
    <row r="1613" spans="13:13">
      <c r="M1613" s="179"/>
    </row>
    <row r="1614" spans="13:13">
      <c r="M1614" s="179"/>
    </row>
    <row r="1615" spans="13:13">
      <c r="M1615" s="179"/>
    </row>
    <row r="1616" spans="13:13">
      <c r="M1616" s="179"/>
    </row>
    <row r="1617" spans="13:13">
      <c r="M1617" s="179"/>
    </row>
    <row r="1618" spans="13:13">
      <c r="M1618" s="179"/>
    </row>
    <row r="1619" spans="13:13">
      <c r="M1619" s="179"/>
    </row>
    <row r="1620" spans="13:13">
      <c r="M1620" s="179"/>
    </row>
    <row r="1621" spans="13:13">
      <c r="M1621" s="179"/>
    </row>
    <row r="1622" spans="13:13">
      <c r="M1622" s="179"/>
    </row>
    <row r="1623" spans="13:13">
      <c r="M1623" s="179"/>
    </row>
    <row r="1624" spans="13:13">
      <c r="M1624" s="179"/>
    </row>
    <row r="1625" spans="13:13">
      <c r="M1625" s="179"/>
    </row>
    <row r="1626" spans="13:13">
      <c r="M1626" s="179"/>
    </row>
    <row r="1627" spans="13:13">
      <c r="M1627" s="179"/>
    </row>
    <row r="1628" spans="13:13">
      <c r="M1628" s="179"/>
    </row>
    <row r="1629" spans="13:13">
      <c r="M1629" s="179"/>
    </row>
    <row r="1630" spans="13:13">
      <c r="M1630" s="179"/>
    </row>
    <row r="1631" spans="13:13">
      <c r="M1631" s="179"/>
    </row>
    <row r="1632" spans="13:13">
      <c r="M1632" s="179"/>
    </row>
    <row r="1633" spans="13:13">
      <c r="M1633" s="179"/>
    </row>
    <row r="1634" spans="13:13">
      <c r="M1634" s="179"/>
    </row>
    <row r="1635" spans="13:13">
      <c r="M1635" s="179"/>
    </row>
    <row r="1636" spans="13:13">
      <c r="M1636" s="179"/>
    </row>
    <row r="1637" spans="13:13">
      <c r="M1637" s="179"/>
    </row>
    <row r="1638" spans="13:13">
      <c r="M1638" s="179"/>
    </row>
    <row r="1639" spans="13:13">
      <c r="M1639" s="179"/>
    </row>
    <row r="1640" spans="13:13">
      <c r="M1640" s="179"/>
    </row>
    <row r="1641" spans="13:13">
      <c r="M1641" s="179"/>
    </row>
    <row r="1642" spans="13:13">
      <c r="M1642" s="179"/>
    </row>
    <row r="1643" spans="13:13">
      <c r="M1643" s="179"/>
    </row>
    <row r="1644" spans="13:13">
      <c r="M1644" s="179"/>
    </row>
    <row r="1645" spans="13:13">
      <c r="M1645" s="179"/>
    </row>
    <row r="1646" spans="13:13">
      <c r="M1646" s="179"/>
    </row>
    <row r="1647" spans="13:13">
      <c r="M1647" s="179"/>
    </row>
    <row r="1648" spans="13:13">
      <c r="M1648" s="179"/>
    </row>
    <row r="1649" spans="13:13">
      <c r="M1649" s="179"/>
    </row>
    <row r="1650" spans="13:13">
      <c r="M1650" s="179"/>
    </row>
    <row r="1651" spans="13:13">
      <c r="M1651" s="179"/>
    </row>
    <row r="1652" spans="13:13">
      <c r="M1652" s="179"/>
    </row>
    <row r="1653" spans="13:13">
      <c r="M1653" s="179"/>
    </row>
    <row r="1654" spans="13:13">
      <c r="M1654" s="179"/>
    </row>
    <row r="1655" spans="13:13">
      <c r="M1655" s="179"/>
    </row>
    <row r="1656" spans="13:13">
      <c r="M1656" s="179"/>
    </row>
    <row r="1657" spans="13:13">
      <c r="M1657" s="179"/>
    </row>
    <row r="1658" spans="13:13">
      <c r="M1658" s="179"/>
    </row>
    <row r="1659" spans="13:13">
      <c r="M1659" s="179"/>
    </row>
    <row r="1660" spans="13:13">
      <c r="M1660" s="179"/>
    </row>
    <row r="1661" spans="13:13">
      <c r="M1661" s="179"/>
    </row>
    <row r="1662" spans="13:13">
      <c r="M1662" s="179"/>
    </row>
    <row r="1663" spans="13:13">
      <c r="M1663" s="179"/>
    </row>
    <row r="1664" spans="13:13">
      <c r="M1664" s="179"/>
    </row>
    <row r="1665" spans="13:13">
      <c r="M1665" s="179"/>
    </row>
    <row r="1666" spans="13:13">
      <c r="M1666" s="179"/>
    </row>
    <row r="1667" spans="13:13">
      <c r="M1667" s="179"/>
    </row>
    <row r="1668" spans="13:13">
      <c r="M1668" s="179"/>
    </row>
    <row r="1669" spans="13:13">
      <c r="M1669" s="179"/>
    </row>
    <row r="1670" spans="13:13">
      <c r="M1670" s="179"/>
    </row>
    <row r="1671" spans="13:13">
      <c r="M1671" s="179"/>
    </row>
    <row r="1672" spans="13:13">
      <c r="M1672" s="179"/>
    </row>
    <row r="1673" spans="13:13">
      <c r="M1673" s="179"/>
    </row>
    <row r="1674" spans="13:13">
      <c r="M1674" s="179"/>
    </row>
    <row r="1675" spans="13:13">
      <c r="M1675" s="179"/>
    </row>
    <row r="1676" spans="13:13">
      <c r="M1676" s="179"/>
    </row>
    <row r="1677" spans="13:13">
      <c r="M1677" s="179"/>
    </row>
    <row r="1678" spans="13:13">
      <c r="M1678" s="179"/>
    </row>
    <row r="1679" spans="13:13">
      <c r="M1679" s="179"/>
    </row>
    <row r="1680" spans="13:13">
      <c r="M1680" s="179"/>
    </row>
    <row r="1681" spans="13:13">
      <c r="M1681" s="179"/>
    </row>
    <row r="1682" spans="13:13">
      <c r="M1682" s="179"/>
    </row>
    <row r="1683" spans="13:13">
      <c r="M1683" s="179"/>
    </row>
    <row r="1684" spans="13:13">
      <c r="M1684" s="179"/>
    </row>
    <row r="1685" spans="13:13">
      <c r="M1685" s="179"/>
    </row>
    <row r="1686" spans="13:13">
      <c r="M1686" s="179"/>
    </row>
    <row r="1687" spans="13:13">
      <c r="M1687" s="179"/>
    </row>
    <row r="1688" spans="13:13">
      <c r="M1688" s="179"/>
    </row>
    <row r="1689" spans="13:13">
      <c r="M1689" s="179"/>
    </row>
    <row r="1690" spans="13:13">
      <c r="M1690" s="179"/>
    </row>
    <row r="1691" spans="13:13">
      <c r="M1691" s="179"/>
    </row>
    <row r="1692" spans="13:13">
      <c r="M1692" s="179"/>
    </row>
    <row r="1693" spans="13:13">
      <c r="M1693" s="179"/>
    </row>
    <row r="1694" spans="13:13">
      <c r="M1694" s="179"/>
    </row>
    <row r="1695" spans="13:13">
      <c r="M1695" s="179"/>
    </row>
    <row r="1696" spans="13:13">
      <c r="M1696" s="179"/>
    </row>
    <row r="1697" spans="13:13">
      <c r="M1697" s="179"/>
    </row>
    <row r="1698" spans="13:13">
      <c r="M1698" s="179"/>
    </row>
    <row r="1699" spans="13:13">
      <c r="M1699" s="179"/>
    </row>
    <row r="1700" spans="13:13">
      <c r="M1700" s="179"/>
    </row>
    <row r="1701" spans="13:13">
      <c r="M1701" s="179"/>
    </row>
    <row r="1702" spans="13:13">
      <c r="M1702" s="179"/>
    </row>
    <row r="1703" spans="13:13">
      <c r="M1703" s="179"/>
    </row>
    <row r="1704" spans="13:13">
      <c r="M1704" s="179"/>
    </row>
    <row r="1705" spans="13:13">
      <c r="M1705" s="179"/>
    </row>
    <row r="1706" spans="13:13">
      <c r="M1706" s="179"/>
    </row>
    <row r="1707" spans="13:13">
      <c r="M1707" s="179"/>
    </row>
    <row r="1708" spans="13:13">
      <c r="M1708" s="179"/>
    </row>
    <row r="1709" spans="13:13">
      <c r="M1709" s="179"/>
    </row>
    <row r="1710" spans="13:13">
      <c r="M1710" s="179"/>
    </row>
    <row r="1711" spans="13:13">
      <c r="M1711" s="179"/>
    </row>
    <row r="1712" spans="13:13">
      <c r="M1712" s="179"/>
    </row>
    <row r="1713" spans="13:13">
      <c r="M1713" s="179"/>
    </row>
    <row r="1714" spans="13:13">
      <c r="M1714" s="179"/>
    </row>
    <row r="1715" spans="13:13">
      <c r="M1715" s="179"/>
    </row>
    <row r="1716" spans="13:13">
      <c r="M1716" s="179"/>
    </row>
    <row r="1717" spans="13:13">
      <c r="M1717" s="179"/>
    </row>
    <row r="1718" spans="13:13">
      <c r="M1718" s="179"/>
    </row>
    <row r="1719" spans="13:13">
      <c r="M1719" s="179"/>
    </row>
    <row r="1720" spans="13:13">
      <c r="M1720" s="179"/>
    </row>
    <row r="1721" spans="13:13">
      <c r="M1721" s="179"/>
    </row>
    <row r="1722" spans="13:13">
      <c r="M1722" s="179"/>
    </row>
    <row r="1723" spans="13:13">
      <c r="M1723" s="179"/>
    </row>
    <row r="1724" spans="13:13">
      <c r="M1724" s="179"/>
    </row>
    <row r="1725" spans="13:13">
      <c r="M1725" s="179"/>
    </row>
    <row r="1726" spans="13:13">
      <c r="M1726" s="179"/>
    </row>
    <row r="1727" spans="13:13">
      <c r="M1727" s="179"/>
    </row>
    <row r="1728" spans="13:13">
      <c r="M1728" s="179"/>
    </row>
    <row r="1729" spans="13:13">
      <c r="M1729" s="179"/>
    </row>
    <row r="1730" spans="13:13">
      <c r="M1730" s="179"/>
    </row>
    <row r="1731" spans="13:13">
      <c r="M1731" s="179"/>
    </row>
    <row r="1732" spans="13:13">
      <c r="M1732" s="179"/>
    </row>
    <row r="1733" spans="13:13">
      <c r="M1733" s="179"/>
    </row>
    <row r="1734" spans="13:13">
      <c r="M1734" s="179"/>
    </row>
    <row r="1735" spans="13:13">
      <c r="M1735" s="179"/>
    </row>
    <row r="1736" spans="13:13">
      <c r="M1736" s="179"/>
    </row>
    <row r="1737" spans="13:13">
      <c r="M1737" s="179"/>
    </row>
    <row r="1738" spans="13:13">
      <c r="M1738" s="179"/>
    </row>
    <row r="1739" spans="13:13">
      <c r="M1739" s="179"/>
    </row>
    <row r="1740" spans="13:13">
      <c r="M1740" s="179"/>
    </row>
    <row r="1741" spans="13:13">
      <c r="M1741" s="179"/>
    </row>
    <row r="1742" spans="13:13">
      <c r="M1742" s="179"/>
    </row>
    <row r="1743" spans="13:13">
      <c r="M1743" s="179"/>
    </row>
    <row r="1744" spans="13:13">
      <c r="M1744" s="179"/>
    </row>
    <row r="1745" spans="13:13">
      <c r="M1745" s="179"/>
    </row>
    <row r="1746" spans="13:13">
      <c r="M1746" s="179"/>
    </row>
    <row r="1747" spans="13:13">
      <c r="M1747" s="179"/>
    </row>
    <row r="1748" spans="13:13">
      <c r="M1748" s="179"/>
    </row>
    <row r="1749" spans="13:13">
      <c r="M1749" s="179"/>
    </row>
    <row r="1750" spans="13:13">
      <c r="M1750" s="179"/>
    </row>
    <row r="1751" spans="13:13">
      <c r="M1751" s="179"/>
    </row>
    <row r="1752" spans="13:13">
      <c r="M1752" s="179"/>
    </row>
    <row r="1753" spans="13:13">
      <c r="M1753" s="179"/>
    </row>
    <row r="1754" spans="13:13">
      <c r="M1754" s="179"/>
    </row>
    <row r="1755" spans="13:13">
      <c r="M1755" s="179"/>
    </row>
    <row r="1756" spans="13:13">
      <c r="M1756" s="179"/>
    </row>
    <row r="1757" spans="13:13">
      <c r="M1757" s="179"/>
    </row>
    <row r="1758" spans="13:13">
      <c r="M1758" s="179"/>
    </row>
    <row r="1759" spans="13:13">
      <c r="M1759" s="179"/>
    </row>
    <row r="1760" spans="13:13">
      <c r="M1760" s="179"/>
    </row>
    <row r="1761" spans="13:13">
      <c r="M1761" s="179"/>
    </row>
    <row r="1762" spans="13:13">
      <c r="M1762" s="179"/>
    </row>
    <row r="1763" spans="13:13">
      <c r="M1763" s="179"/>
    </row>
    <row r="1764" spans="13:13">
      <c r="M1764" s="179"/>
    </row>
    <row r="1765" spans="13:13">
      <c r="M1765" s="179"/>
    </row>
    <row r="1766" spans="13:13">
      <c r="M1766" s="179"/>
    </row>
    <row r="1767" spans="13:13">
      <c r="M1767" s="179"/>
    </row>
    <row r="1768" spans="13:13">
      <c r="M1768" s="179"/>
    </row>
    <row r="1769" spans="13:13">
      <c r="M1769" s="179"/>
    </row>
    <row r="1770" spans="13:13">
      <c r="M1770" s="179"/>
    </row>
    <row r="1771" spans="13:13">
      <c r="M1771" s="179"/>
    </row>
    <row r="1772" spans="13:13">
      <c r="M1772" s="179"/>
    </row>
    <row r="1773" spans="13:13">
      <c r="M1773" s="179"/>
    </row>
    <row r="1774" spans="13:13">
      <c r="M1774" s="179"/>
    </row>
    <row r="1775" spans="13:13">
      <c r="M1775" s="179"/>
    </row>
    <row r="1776" spans="13:13">
      <c r="M1776" s="179"/>
    </row>
    <row r="1777" spans="13:13">
      <c r="M1777" s="179"/>
    </row>
    <row r="1778" spans="13:13">
      <c r="M1778" s="179"/>
    </row>
    <row r="1779" spans="13:13">
      <c r="M1779" s="179"/>
    </row>
    <row r="1780" spans="13:13">
      <c r="M1780" s="179"/>
    </row>
    <row r="1781" spans="13:13">
      <c r="M1781" s="179"/>
    </row>
    <row r="1782" spans="13:13">
      <c r="M1782" s="179"/>
    </row>
    <row r="1783" spans="13:13">
      <c r="M1783" s="179"/>
    </row>
    <row r="1784" spans="13:13">
      <c r="M1784" s="179"/>
    </row>
    <row r="1785" spans="13:13">
      <c r="M1785" s="179"/>
    </row>
    <row r="1786" spans="13:13">
      <c r="M1786" s="179"/>
    </row>
    <row r="1787" spans="13:13">
      <c r="M1787" s="179"/>
    </row>
    <row r="1788" spans="13:13">
      <c r="M1788" s="179"/>
    </row>
    <row r="1789" spans="13:13">
      <c r="M1789" s="179"/>
    </row>
    <row r="1790" spans="13:13">
      <c r="M1790" s="179"/>
    </row>
    <row r="1791" spans="13:13">
      <c r="M1791" s="179"/>
    </row>
    <row r="1792" spans="13:13">
      <c r="M1792" s="179"/>
    </row>
    <row r="1793" spans="13:13">
      <c r="M1793" s="179"/>
    </row>
    <row r="1794" spans="13:13">
      <c r="M1794" s="179"/>
    </row>
    <row r="1795" spans="13:13">
      <c r="M1795" s="179"/>
    </row>
    <row r="1796" spans="13:13">
      <c r="M1796" s="179"/>
    </row>
    <row r="1797" spans="13:13">
      <c r="M1797" s="179"/>
    </row>
    <row r="1798" spans="13:13">
      <c r="M1798" s="179"/>
    </row>
    <row r="1799" spans="13:13">
      <c r="M1799" s="179"/>
    </row>
    <row r="1800" spans="13:13">
      <c r="M1800" s="179"/>
    </row>
    <row r="1801" spans="13:13">
      <c r="M1801" s="179"/>
    </row>
    <row r="1802" spans="13:13">
      <c r="M1802" s="179"/>
    </row>
    <row r="1803" spans="13:13">
      <c r="M1803" s="179"/>
    </row>
    <row r="1804" spans="13:13">
      <c r="M1804" s="179"/>
    </row>
    <row r="1805" spans="13:13">
      <c r="M1805" s="179"/>
    </row>
    <row r="1806" spans="13:13">
      <c r="M1806" s="179"/>
    </row>
    <row r="1807" spans="13:13">
      <c r="M1807" s="179"/>
    </row>
    <row r="1808" spans="13:13">
      <c r="M1808" s="179"/>
    </row>
    <row r="1809" spans="13:13">
      <c r="M1809" s="179"/>
    </row>
    <row r="1810" spans="13:13">
      <c r="M1810" s="179"/>
    </row>
    <row r="1811" spans="13:13">
      <c r="M1811" s="179"/>
    </row>
    <row r="1812" spans="13:13">
      <c r="M1812" s="179"/>
    </row>
    <row r="1813" spans="13:13">
      <c r="M1813" s="179"/>
    </row>
    <row r="1814" spans="13:13">
      <c r="M1814" s="179"/>
    </row>
    <row r="1815" spans="13:13">
      <c r="M1815" s="179"/>
    </row>
    <row r="1816" spans="13:13">
      <c r="M1816" s="179"/>
    </row>
    <row r="1817" spans="13:13">
      <c r="M1817" s="179"/>
    </row>
    <row r="1818" spans="13:13">
      <c r="M1818" s="179"/>
    </row>
    <row r="1819" spans="13:13">
      <c r="M1819" s="179"/>
    </row>
    <row r="1820" spans="13:13">
      <c r="M1820" s="179"/>
    </row>
    <row r="1821" spans="13:13">
      <c r="M1821" s="179"/>
    </row>
    <row r="1822" spans="13:13">
      <c r="M1822" s="179"/>
    </row>
    <row r="1823" spans="13:13">
      <c r="M1823" s="179"/>
    </row>
    <row r="1824" spans="13:13">
      <c r="M1824" s="179"/>
    </row>
    <row r="1825" spans="13:13">
      <c r="M1825" s="179"/>
    </row>
    <row r="1826" spans="13:13">
      <c r="M1826" s="179"/>
    </row>
    <row r="1827" spans="13:13">
      <c r="M1827" s="179"/>
    </row>
    <row r="1828" spans="13:13">
      <c r="M1828" s="179"/>
    </row>
    <row r="1829" spans="13:13">
      <c r="M1829" s="179"/>
    </row>
    <row r="1830" spans="13:13">
      <c r="M1830" s="179"/>
    </row>
    <row r="1831" spans="13:13">
      <c r="M1831" s="179"/>
    </row>
    <row r="1832" spans="13:13">
      <c r="M1832" s="179"/>
    </row>
    <row r="1833" spans="13:13">
      <c r="M1833" s="179"/>
    </row>
    <row r="1834" spans="13:13">
      <c r="M1834" s="179"/>
    </row>
    <row r="1835" spans="13:13">
      <c r="M1835" s="179"/>
    </row>
    <row r="1836" spans="13:13">
      <c r="M1836" s="179"/>
    </row>
    <row r="1837" spans="13:13">
      <c r="M1837" s="179"/>
    </row>
    <row r="1838" spans="13:13">
      <c r="M1838" s="179"/>
    </row>
    <row r="1839" spans="13:13">
      <c r="M1839" s="179"/>
    </row>
    <row r="1840" spans="13:13">
      <c r="M1840" s="179"/>
    </row>
    <row r="1841" spans="13:13">
      <c r="M1841" s="179"/>
    </row>
    <row r="1842" spans="13:13">
      <c r="M1842" s="179"/>
    </row>
    <row r="1843" spans="13:13">
      <c r="M1843" s="179"/>
    </row>
    <row r="1844" spans="13:13">
      <c r="M1844" s="179"/>
    </row>
    <row r="1845" spans="13:13">
      <c r="M1845" s="179"/>
    </row>
    <row r="1846" spans="13:13">
      <c r="M1846" s="179"/>
    </row>
    <row r="1847" spans="13:13">
      <c r="M1847" s="179"/>
    </row>
    <row r="1848" spans="13:13">
      <c r="M1848" s="179"/>
    </row>
    <row r="1849" spans="13:13">
      <c r="M1849" s="179"/>
    </row>
    <row r="1850" spans="13:13">
      <c r="M1850" s="179"/>
    </row>
    <row r="1851" spans="13:13">
      <c r="M1851" s="179"/>
    </row>
    <row r="1852" spans="13:13">
      <c r="M1852" s="179"/>
    </row>
    <row r="1853" spans="13:13">
      <c r="M1853" s="179"/>
    </row>
    <row r="1854" spans="13:13">
      <c r="M1854" s="179"/>
    </row>
    <row r="1855" spans="13:13">
      <c r="M1855" s="179"/>
    </row>
    <row r="1856" spans="13:13">
      <c r="M1856" s="179"/>
    </row>
    <row r="1857" spans="13:13">
      <c r="M1857" s="179"/>
    </row>
    <row r="1858" spans="13:13">
      <c r="M1858" s="179"/>
    </row>
    <row r="1859" spans="13:13">
      <c r="M1859" s="179"/>
    </row>
    <row r="1860" spans="13:13">
      <c r="M1860" s="179"/>
    </row>
    <row r="1861" spans="13:13">
      <c r="M1861" s="179"/>
    </row>
    <row r="1862" spans="13:13">
      <c r="M1862" s="179"/>
    </row>
    <row r="1863" spans="13:13">
      <c r="M1863" s="179"/>
    </row>
    <row r="1864" spans="13:13">
      <c r="M1864" s="179"/>
    </row>
    <row r="1865" spans="13:13">
      <c r="M1865" s="179"/>
    </row>
    <row r="1866" spans="13:13">
      <c r="M1866" s="179"/>
    </row>
    <row r="1867" spans="13:13">
      <c r="M1867" s="179"/>
    </row>
    <row r="1868" spans="13:13">
      <c r="M1868" s="179"/>
    </row>
    <row r="1869" spans="13:13">
      <c r="M1869" s="179"/>
    </row>
    <row r="1870" spans="13:13">
      <c r="M1870" s="179"/>
    </row>
    <row r="1871" spans="13:13">
      <c r="M1871" s="179"/>
    </row>
    <row r="1872" spans="13:13">
      <c r="M1872" s="179"/>
    </row>
    <row r="1873" spans="13:13">
      <c r="M1873" s="179"/>
    </row>
    <row r="1874" spans="13:13">
      <c r="M1874" s="179"/>
    </row>
    <row r="1875" spans="13:13">
      <c r="M1875" s="179"/>
    </row>
    <row r="1876" spans="13:13">
      <c r="M1876" s="179"/>
    </row>
    <row r="1877" spans="13:13">
      <c r="M1877" s="179"/>
    </row>
    <row r="1878" spans="13:13">
      <c r="M1878" s="179"/>
    </row>
    <row r="1879" spans="13:13">
      <c r="M1879" s="179"/>
    </row>
    <row r="1880" spans="13:13">
      <c r="M1880" s="179"/>
    </row>
    <row r="1881" spans="13:13">
      <c r="M1881" s="179"/>
    </row>
    <row r="1882" spans="13:13">
      <c r="M1882" s="179"/>
    </row>
    <row r="1883" spans="13:13">
      <c r="M1883" s="179"/>
    </row>
    <row r="1884" spans="13:13">
      <c r="M1884" s="179"/>
    </row>
    <row r="1885" spans="13:13">
      <c r="M1885" s="179"/>
    </row>
    <row r="1886" spans="13:13">
      <c r="M1886" s="179"/>
    </row>
    <row r="1887" spans="13:13">
      <c r="M1887" s="179"/>
    </row>
    <row r="1888" spans="13:13">
      <c r="M1888" s="179"/>
    </row>
    <row r="1889" spans="13:13">
      <c r="M1889" s="179"/>
    </row>
    <row r="1890" spans="13:13">
      <c r="M1890" s="179"/>
    </row>
    <row r="1891" spans="13:13">
      <c r="M1891" s="179"/>
    </row>
    <row r="1892" spans="13:13">
      <c r="M1892" s="179"/>
    </row>
    <row r="1893" spans="13:13">
      <c r="M1893" s="179"/>
    </row>
    <row r="1894" spans="13:13">
      <c r="M1894" s="179"/>
    </row>
    <row r="1895" spans="13:13">
      <c r="M1895" s="179"/>
    </row>
    <row r="1896" spans="13:13">
      <c r="M1896" s="179"/>
    </row>
    <row r="1897" spans="13:13">
      <c r="M1897" s="179"/>
    </row>
    <row r="1898" spans="13:13">
      <c r="M1898" s="179"/>
    </row>
    <row r="1899" spans="13:13">
      <c r="M1899" s="179"/>
    </row>
    <row r="1900" spans="13:13">
      <c r="M1900" s="179"/>
    </row>
    <row r="1901" spans="13:13">
      <c r="M1901" s="179"/>
    </row>
    <row r="1902" spans="13:13">
      <c r="M1902" s="179"/>
    </row>
    <row r="1903" spans="13:13">
      <c r="M1903" s="179"/>
    </row>
    <row r="1904" spans="13:13">
      <c r="M1904" s="179"/>
    </row>
    <row r="1905" spans="13:13">
      <c r="M1905" s="179"/>
    </row>
    <row r="1906" spans="13:13">
      <c r="M1906" s="179"/>
    </row>
    <row r="1907" spans="13:13">
      <c r="M1907" s="179"/>
    </row>
    <row r="1908" spans="13:13">
      <c r="M1908" s="179"/>
    </row>
    <row r="1909" spans="13:13">
      <c r="M1909" s="179"/>
    </row>
    <row r="1910" spans="13:13">
      <c r="M1910" s="179"/>
    </row>
    <row r="1911" spans="13:13">
      <c r="M1911" s="179"/>
    </row>
    <row r="1912" spans="13:13">
      <c r="M1912" s="179"/>
    </row>
    <row r="1913" spans="13:13">
      <c r="M1913" s="179"/>
    </row>
    <row r="1914" spans="13:13">
      <c r="M1914" s="179"/>
    </row>
    <row r="1915" spans="13:13">
      <c r="M1915" s="179"/>
    </row>
    <row r="1916" spans="13:13">
      <c r="M1916" s="179"/>
    </row>
    <row r="1917" spans="13:13">
      <c r="M1917" s="179"/>
    </row>
    <row r="1918" spans="13:13">
      <c r="M1918" s="179"/>
    </row>
    <row r="1919" spans="13:13">
      <c r="M1919" s="179"/>
    </row>
    <row r="1920" spans="13:13">
      <c r="M1920" s="179"/>
    </row>
    <row r="1921" spans="13:13">
      <c r="M1921" s="179"/>
    </row>
    <row r="1922" spans="13:13">
      <c r="M1922" s="179"/>
    </row>
    <row r="1923" spans="13:13">
      <c r="M1923" s="179"/>
    </row>
    <row r="1924" spans="13:13">
      <c r="M1924" s="179"/>
    </row>
    <row r="1925" spans="13:13">
      <c r="M1925" s="179"/>
    </row>
    <row r="1926" spans="13:13">
      <c r="M1926" s="179"/>
    </row>
    <row r="1927" spans="13:13">
      <c r="M1927" s="179"/>
    </row>
    <row r="1928" spans="13:13">
      <c r="M1928" s="179"/>
    </row>
    <row r="1929" spans="13:13">
      <c r="M1929" s="179"/>
    </row>
    <row r="1930" spans="13:13">
      <c r="M1930" s="179"/>
    </row>
    <row r="1931" spans="13:13">
      <c r="M1931" s="179"/>
    </row>
    <row r="1932" spans="13:13">
      <c r="M1932" s="179"/>
    </row>
    <row r="1933" spans="13:13">
      <c r="M1933" s="179"/>
    </row>
    <row r="1934" spans="13:13">
      <c r="M1934" s="179"/>
    </row>
    <row r="1935" spans="13:13">
      <c r="M1935" s="179"/>
    </row>
    <row r="1936" spans="13:13">
      <c r="M1936" s="179"/>
    </row>
    <row r="1937" spans="13:13">
      <c r="M1937" s="179"/>
    </row>
    <row r="1938" spans="13:13">
      <c r="M1938" s="179"/>
    </row>
    <row r="1939" spans="13:13">
      <c r="M1939" s="179"/>
    </row>
    <row r="1940" spans="13:13">
      <c r="M1940" s="179"/>
    </row>
    <row r="1941" spans="13:13">
      <c r="M1941" s="179"/>
    </row>
    <row r="1942" spans="13:13">
      <c r="M1942" s="179"/>
    </row>
    <row r="1943" spans="13:13">
      <c r="M1943" s="179"/>
    </row>
    <row r="1944" spans="13:13">
      <c r="M1944" s="179"/>
    </row>
    <row r="1945" spans="13:13">
      <c r="M1945" s="179"/>
    </row>
    <row r="1946" spans="13:13">
      <c r="M1946" s="179"/>
    </row>
    <row r="1947" spans="13:13">
      <c r="M1947" s="179"/>
    </row>
    <row r="1948" spans="13:13">
      <c r="M1948" s="179"/>
    </row>
    <row r="1949" spans="13:13">
      <c r="M1949" s="179"/>
    </row>
    <row r="1950" spans="13:13">
      <c r="M1950" s="179"/>
    </row>
    <row r="1951" spans="13:13">
      <c r="M1951" s="179"/>
    </row>
    <row r="1952" spans="13:13">
      <c r="M1952" s="179"/>
    </row>
    <row r="1953" spans="13:13">
      <c r="M1953" s="179"/>
    </row>
    <row r="1954" spans="13:13">
      <c r="M1954" s="179"/>
    </row>
    <row r="1955" spans="13:13">
      <c r="M1955" s="179"/>
    </row>
    <row r="1956" spans="13:13">
      <c r="M1956" s="179"/>
    </row>
    <row r="1957" spans="13:13">
      <c r="M1957" s="179"/>
    </row>
    <row r="1958" spans="13:13">
      <c r="M1958" s="179"/>
    </row>
    <row r="1959" spans="13:13">
      <c r="M1959" s="179"/>
    </row>
    <row r="1960" spans="13:13">
      <c r="M1960" s="179"/>
    </row>
    <row r="1961" spans="13:13">
      <c r="M1961" s="179"/>
    </row>
    <row r="1962" spans="13:13">
      <c r="M1962" s="179"/>
    </row>
    <row r="1963" spans="13:13">
      <c r="M1963" s="179"/>
    </row>
    <row r="1964" spans="13:13">
      <c r="M1964" s="179"/>
    </row>
    <row r="1965" spans="13:13">
      <c r="M1965" s="179"/>
    </row>
    <row r="1966" spans="13:13">
      <c r="M1966" s="179"/>
    </row>
    <row r="1967" spans="13:13">
      <c r="M1967" s="179"/>
    </row>
    <row r="1968" spans="13:13">
      <c r="M1968" s="179"/>
    </row>
    <row r="1969" spans="13:13">
      <c r="M1969" s="179"/>
    </row>
    <row r="1970" spans="13:13">
      <c r="M1970" s="179"/>
    </row>
    <row r="1971" spans="13:13">
      <c r="M1971" s="179"/>
    </row>
    <row r="1972" spans="13:13">
      <c r="M1972" s="179"/>
    </row>
    <row r="1973" spans="13:13">
      <c r="M1973" s="179"/>
    </row>
    <row r="1974" spans="13:13">
      <c r="M1974" s="179"/>
    </row>
    <row r="1975" spans="13:13">
      <c r="M1975" s="179"/>
    </row>
    <row r="1976" spans="13:13">
      <c r="M1976" s="179"/>
    </row>
    <row r="1977" spans="13:13">
      <c r="M1977" s="179"/>
    </row>
    <row r="1978" spans="13:13">
      <c r="M1978" s="179"/>
    </row>
    <row r="1979" spans="13:13">
      <c r="M1979" s="179"/>
    </row>
    <row r="1980" spans="13:13">
      <c r="M1980" s="179"/>
    </row>
    <row r="1981" spans="13:13">
      <c r="M1981" s="179"/>
    </row>
    <row r="1982" spans="13:13">
      <c r="M1982" s="179"/>
    </row>
    <row r="1983" spans="13:13">
      <c r="M1983" s="179"/>
    </row>
    <row r="1984" spans="13:13">
      <c r="M1984" s="179"/>
    </row>
    <row r="1985" spans="13:13">
      <c r="M1985" s="179"/>
    </row>
    <row r="1986" spans="13:13">
      <c r="M1986" s="179"/>
    </row>
    <row r="1987" spans="13:13">
      <c r="M1987" s="179"/>
    </row>
    <row r="1988" spans="13:13">
      <c r="M1988" s="179"/>
    </row>
    <row r="1989" spans="13:13">
      <c r="M1989" s="179"/>
    </row>
    <row r="1990" spans="13:13">
      <c r="M1990" s="179"/>
    </row>
    <row r="1991" spans="13:13">
      <c r="M1991" s="179"/>
    </row>
    <row r="1992" spans="13:13">
      <c r="M1992" s="179"/>
    </row>
    <row r="1993" spans="13:13">
      <c r="M1993" s="179"/>
    </row>
    <row r="1994" spans="13:13">
      <c r="M1994" s="179"/>
    </row>
    <row r="1995" spans="13:13">
      <c r="M1995" s="179"/>
    </row>
    <row r="1996" spans="13:13">
      <c r="M1996" s="179"/>
    </row>
    <row r="1997" spans="13:13">
      <c r="M1997" s="179"/>
    </row>
    <row r="1998" spans="13:13">
      <c r="M1998" s="179"/>
    </row>
    <row r="1999" spans="13:13">
      <c r="M1999" s="179"/>
    </row>
    <row r="2000" spans="13:13">
      <c r="M2000" s="179"/>
    </row>
    <row r="2001" spans="13:13">
      <c r="M2001" s="179"/>
    </row>
    <row r="2002" spans="13:13">
      <c r="M2002" s="179"/>
    </row>
    <row r="2003" spans="13:13">
      <c r="M2003" s="179"/>
    </row>
    <row r="2004" spans="13:13">
      <c r="M2004" s="179"/>
    </row>
    <row r="2005" spans="13:13">
      <c r="M2005" s="179"/>
    </row>
    <row r="2006" spans="13:13">
      <c r="M2006" s="179"/>
    </row>
    <row r="2007" spans="13:13">
      <c r="M2007" s="179"/>
    </row>
    <row r="2008" spans="13:13">
      <c r="M2008" s="179"/>
    </row>
    <row r="2009" spans="13:13">
      <c r="M2009" s="179"/>
    </row>
    <row r="2010" spans="13:13">
      <c r="M2010" s="179"/>
    </row>
    <row r="2011" spans="13:13">
      <c r="M2011" s="179"/>
    </row>
    <row r="2012" spans="13:13">
      <c r="M2012" s="179"/>
    </row>
    <row r="2013" spans="13:13">
      <c r="M2013" s="179"/>
    </row>
    <row r="2014" spans="13:13">
      <c r="M2014" s="179"/>
    </row>
    <row r="2015" spans="13:13">
      <c r="M2015" s="179"/>
    </row>
    <row r="2016" spans="13:13">
      <c r="M2016" s="179"/>
    </row>
    <row r="2017" spans="13:13">
      <c r="M2017" s="179"/>
    </row>
    <row r="2018" spans="13:13">
      <c r="M2018" s="179"/>
    </row>
    <row r="2019" spans="13:13">
      <c r="M2019" s="179"/>
    </row>
    <row r="2020" spans="13:13">
      <c r="M2020" s="179"/>
    </row>
    <row r="2021" spans="13:13">
      <c r="M2021" s="179"/>
    </row>
    <row r="2022" spans="13:13">
      <c r="M2022" s="179"/>
    </row>
    <row r="2023" spans="13:13">
      <c r="M2023" s="179"/>
    </row>
    <row r="2024" spans="13:13">
      <c r="M2024" s="179"/>
    </row>
    <row r="2025" spans="13:13">
      <c r="M2025" s="179"/>
    </row>
    <row r="2026" spans="13:13">
      <c r="M2026" s="179"/>
    </row>
    <row r="2027" spans="13:13">
      <c r="M2027" s="179"/>
    </row>
    <row r="2028" spans="13:13">
      <c r="M2028" s="179"/>
    </row>
    <row r="2029" spans="13:13">
      <c r="M2029" s="179"/>
    </row>
    <row r="2030" spans="13:13">
      <c r="M2030" s="179"/>
    </row>
    <row r="2031" spans="13:13">
      <c r="M2031" s="179"/>
    </row>
    <row r="2032" spans="13:13">
      <c r="M2032" s="179"/>
    </row>
    <row r="2033" spans="13:13">
      <c r="M2033" s="179"/>
    </row>
    <row r="2034" spans="13:13">
      <c r="M2034" s="179"/>
    </row>
    <row r="2035" spans="13:13">
      <c r="M2035" s="179"/>
    </row>
    <row r="2036" spans="13:13">
      <c r="M2036" s="179"/>
    </row>
    <row r="2037" spans="13:13">
      <c r="M2037" s="179"/>
    </row>
    <row r="2038" spans="13:13">
      <c r="M2038" s="179"/>
    </row>
    <row r="2039" spans="13:13">
      <c r="M2039" s="179"/>
    </row>
    <row r="2040" spans="13:13">
      <c r="M2040" s="179"/>
    </row>
    <row r="2041" spans="13:13">
      <c r="M2041" s="179"/>
    </row>
    <row r="2042" spans="13:13">
      <c r="M2042" s="179"/>
    </row>
    <row r="2043" spans="13:13">
      <c r="M2043" s="179"/>
    </row>
    <row r="2044" spans="13:13">
      <c r="M2044" s="179"/>
    </row>
    <row r="2045" spans="13:13">
      <c r="M2045" s="179"/>
    </row>
    <row r="2046" spans="13:13">
      <c r="M2046" s="179"/>
    </row>
    <row r="2047" spans="13:13">
      <c r="M2047" s="179"/>
    </row>
    <row r="2048" spans="13:13">
      <c r="M2048" s="179"/>
    </row>
    <row r="2049" spans="13:13">
      <c r="M2049" s="179"/>
    </row>
    <row r="2050" spans="13:13">
      <c r="M2050" s="179"/>
    </row>
    <row r="2051" spans="13:13">
      <c r="M2051" s="179"/>
    </row>
    <row r="2052" spans="13:13">
      <c r="M2052" s="179"/>
    </row>
    <row r="2053" spans="13:13">
      <c r="M2053" s="179"/>
    </row>
    <row r="2054" spans="13:13">
      <c r="M2054" s="179"/>
    </row>
    <row r="2055" spans="13:13">
      <c r="M2055" s="179"/>
    </row>
    <row r="2056" spans="13:13">
      <c r="M2056" s="179"/>
    </row>
    <row r="2057" spans="13:13">
      <c r="M2057" s="179"/>
    </row>
    <row r="2058" spans="13:13">
      <c r="M2058" s="179"/>
    </row>
    <row r="2059" spans="13:13">
      <c r="M2059" s="179"/>
    </row>
    <row r="2060" spans="13:13">
      <c r="M2060" s="179"/>
    </row>
    <row r="2061" spans="13:13">
      <c r="M2061" s="179"/>
    </row>
    <row r="2062" spans="13:13">
      <c r="M2062" s="179"/>
    </row>
    <row r="2063" spans="13:13">
      <c r="M2063" s="179"/>
    </row>
    <row r="2064" spans="13:13">
      <c r="M2064" s="179"/>
    </row>
    <row r="2065" spans="13:13">
      <c r="M2065" s="179"/>
    </row>
    <row r="2066" spans="13:13">
      <c r="M2066" s="179"/>
    </row>
    <row r="2067" spans="13:13">
      <c r="M2067" s="179"/>
    </row>
    <row r="2068" spans="13:13">
      <c r="M2068" s="179"/>
    </row>
    <row r="2069" spans="13:13">
      <c r="M2069" s="179"/>
    </row>
    <row r="2070" spans="13:13">
      <c r="M2070" s="179"/>
    </row>
    <row r="2071" spans="13:13">
      <c r="M2071" s="179"/>
    </row>
    <row r="2072" spans="13:13">
      <c r="M2072" s="179"/>
    </row>
    <row r="2073" spans="13:13">
      <c r="M2073" s="179"/>
    </row>
    <row r="2074" spans="13:13">
      <c r="M2074" s="179"/>
    </row>
    <row r="2075" spans="13:13">
      <c r="M2075" s="179"/>
    </row>
    <row r="2076" spans="13:13">
      <c r="M2076" s="179"/>
    </row>
    <row r="2077" spans="13:13">
      <c r="M2077" s="179"/>
    </row>
    <row r="2078" spans="13:13">
      <c r="M2078" s="179"/>
    </row>
    <row r="2079" spans="13:13">
      <c r="M2079" s="179"/>
    </row>
    <row r="2080" spans="13:13">
      <c r="M2080" s="179"/>
    </row>
    <row r="2081" spans="13:13">
      <c r="M2081" s="179"/>
    </row>
    <row r="2082" spans="13:13">
      <c r="M2082" s="179"/>
    </row>
    <row r="2083" spans="13:13">
      <c r="M2083" s="179"/>
    </row>
    <row r="2084" spans="13:13">
      <c r="M2084" s="179"/>
    </row>
    <row r="2085" spans="13:13">
      <c r="M2085" s="179"/>
    </row>
    <row r="2086" spans="13:13">
      <c r="M2086" s="179"/>
    </row>
    <row r="2087" spans="13:13">
      <c r="M2087" s="179"/>
    </row>
    <row r="2088" spans="13:13">
      <c r="M2088" s="179"/>
    </row>
    <row r="2089" spans="13:13">
      <c r="M2089" s="179"/>
    </row>
    <row r="2090" spans="13:13">
      <c r="M2090" s="179"/>
    </row>
    <row r="2091" spans="13:13">
      <c r="M2091" s="179"/>
    </row>
    <row r="2092" spans="13:13">
      <c r="M2092" s="179"/>
    </row>
    <row r="2093" spans="13:13">
      <c r="M2093" s="179"/>
    </row>
    <row r="2094" spans="13:13">
      <c r="M2094" s="179"/>
    </row>
    <row r="2095" spans="13:13">
      <c r="M2095" s="179"/>
    </row>
    <row r="2096" spans="13:13">
      <c r="M2096" s="179"/>
    </row>
    <row r="2097" spans="13:13">
      <c r="M2097" s="179"/>
    </row>
    <row r="2098" spans="13:13">
      <c r="M2098" s="179"/>
    </row>
    <row r="2099" spans="13:13">
      <c r="M2099" s="179"/>
    </row>
    <row r="2100" spans="13:13">
      <c r="M2100" s="179"/>
    </row>
    <row r="2101" spans="13:13">
      <c r="M2101" s="179"/>
    </row>
    <row r="2102" spans="13:13">
      <c r="M2102" s="179"/>
    </row>
    <row r="2103" spans="13:13">
      <c r="M2103" s="179"/>
    </row>
    <row r="2104" spans="13:13">
      <c r="M2104" s="179"/>
    </row>
    <row r="2105" spans="13:13">
      <c r="M2105" s="179"/>
    </row>
    <row r="2106" spans="13:13">
      <c r="M2106" s="179"/>
    </row>
    <row r="2107" spans="13:13">
      <c r="M2107" s="179"/>
    </row>
    <row r="2108" spans="13:13">
      <c r="M2108" s="179"/>
    </row>
    <row r="2109" spans="13:13">
      <c r="M2109" s="179"/>
    </row>
    <row r="2110" spans="13:13">
      <c r="M2110" s="179"/>
    </row>
    <row r="2111" spans="13:13">
      <c r="M2111" s="179"/>
    </row>
    <row r="2112" spans="13:13">
      <c r="M2112" s="179"/>
    </row>
    <row r="2113" spans="13:13">
      <c r="M2113" s="179"/>
    </row>
    <row r="2114" spans="13:13">
      <c r="M2114" s="179"/>
    </row>
    <row r="2115" spans="13:13">
      <c r="M2115" s="179"/>
    </row>
    <row r="2116" spans="13:13">
      <c r="M2116" s="179"/>
    </row>
    <row r="2117" spans="13:13">
      <c r="M2117" s="179"/>
    </row>
    <row r="2118" spans="13:13">
      <c r="M2118" s="179"/>
    </row>
    <row r="2119" spans="13:13">
      <c r="M2119" s="179"/>
    </row>
    <row r="2120" spans="13:13">
      <c r="M2120" s="179"/>
    </row>
    <row r="2121" spans="13:13">
      <c r="M2121" s="179"/>
    </row>
    <row r="2122" spans="13:13">
      <c r="M2122" s="179"/>
    </row>
    <row r="2123" spans="13:13">
      <c r="M2123" s="179"/>
    </row>
    <row r="2124" spans="13:13">
      <c r="M2124" s="179"/>
    </row>
    <row r="2125" spans="13:13">
      <c r="M2125" s="179"/>
    </row>
    <row r="2126" spans="13:13">
      <c r="M2126" s="179"/>
    </row>
    <row r="2127" spans="13:13">
      <c r="M2127" s="179"/>
    </row>
    <row r="2128" spans="13:13">
      <c r="M2128" s="179"/>
    </row>
    <row r="2129" spans="13:13">
      <c r="M2129" s="179"/>
    </row>
    <row r="2130" spans="13:13">
      <c r="M2130" s="179"/>
    </row>
    <row r="2131" spans="13:13">
      <c r="M2131" s="179"/>
    </row>
    <row r="2132" spans="13:13">
      <c r="M2132" s="179"/>
    </row>
    <row r="2133" spans="13:13">
      <c r="M2133" s="179"/>
    </row>
    <row r="2134" spans="13:13">
      <c r="M2134" s="179"/>
    </row>
    <row r="2135" spans="13:13">
      <c r="M2135" s="179"/>
    </row>
    <row r="2136" spans="13:13">
      <c r="M2136" s="179"/>
    </row>
    <row r="2137" spans="13:13">
      <c r="M2137" s="179"/>
    </row>
    <row r="2138" spans="13:13">
      <c r="M2138" s="179"/>
    </row>
    <row r="2139" spans="13:13">
      <c r="M2139" s="179"/>
    </row>
    <row r="2140" spans="13:13">
      <c r="M2140" s="179"/>
    </row>
    <row r="2141" spans="13:13">
      <c r="M2141" s="179"/>
    </row>
    <row r="2142" spans="13:13">
      <c r="M2142" s="179"/>
    </row>
    <row r="2143" spans="13:13">
      <c r="M2143" s="179"/>
    </row>
    <row r="2144" spans="13:13">
      <c r="M2144" s="179"/>
    </row>
    <row r="2145" spans="13:13">
      <c r="M2145" s="179"/>
    </row>
    <row r="2146" spans="13:13">
      <c r="M2146" s="179"/>
    </row>
    <row r="2147" spans="13:13">
      <c r="M2147" s="179"/>
    </row>
    <row r="2148" spans="13:13">
      <c r="M2148" s="179"/>
    </row>
    <row r="2149" spans="13:13">
      <c r="M2149" s="179"/>
    </row>
    <row r="2150" spans="13:13">
      <c r="M2150" s="179"/>
    </row>
    <row r="2151" spans="13:13">
      <c r="M2151" s="179"/>
    </row>
    <row r="2152" spans="13:13">
      <c r="M2152" s="179"/>
    </row>
    <row r="2153" spans="13:13">
      <c r="M2153" s="179"/>
    </row>
    <row r="2154" spans="13:13">
      <c r="M2154" s="179"/>
    </row>
    <row r="2155" spans="13:13">
      <c r="M2155" s="179"/>
    </row>
    <row r="2156" spans="13:13">
      <c r="M2156" s="179"/>
    </row>
    <row r="2157" spans="13:13">
      <c r="M2157" s="179"/>
    </row>
    <row r="2158" spans="13:13">
      <c r="M2158" s="179"/>
    </row>
    <row r="2159" spans="13:13">
      <c r="M2159" s="179"/>
    </row>
    <row r="2160" spans="13:13">
      <c r="M2160" s="179"/>
    </row>
    <row r="2161" spans="13:13">
      <c r="M2161" s="179"/>
    </row>
    <row r="2162" spans="13:13">
      <c r="M2162" s="179"/>
    </row>
    <row r="2163" spans="13:13">
      <c r="M2163" s="179"/>
    </row>
    <row r="2164" spans="13:13">
      <c r="M2164" s="179"/>
    </row>
    <row r="2165" spans="13:13">
      <c r="M2165" s="179"/>
    </row>
    <row r="2166" spans="13:13">
      <c r="M2166" s="179"/>
    </row>
    <row r="2167" spans="13:13">
      <c r="M2167" s="179"/>
    </row>
    <row r="2168" spans="13:13">
      <c r="M2168" s="179"/>
    </row>
    <row r="2169" spans="13:13">
      <c r="M2169" s="179"/>
    </row>
    <row r="2170" spans="13:13">
      <c r="M2170" s="179"/>
    </row>
    <row r="2171" spans="13:13">
      <c r="M2171" s="179"/>
    </row>
    <row r="2172" spans="13:13">
      <c r="M2172" s="179"/>
    </row>
    <row r="2173" spans="13:13">
      <c r="M2173" s="179"/>
    </row>
    <row r="2174" spans="13:13">
      <c r="M2174" s="179"/>
    </row>
    <row r="2175" spans="13:13">
      <c r="M2175" s="179"/>
    </row>
    <row r="2176" spans="13:13">
      <c r="M2176" s="179"/>
    </row>
    <row r="2177" spans="13:13">
      <c r="M2177" s="179"/>
    </row>
    <row r="2178" spans="13:13">
      <c r="M2178" s="179"/>
    </row>
    <row r="2179" spans="13:13">
      <c r="M2179" s="179"/>
    </row>
    <row r="2180" spans="13:13">
      <c r="M2180" s="179"/>
    </row>
    <row r="2181" spans="13:13">
      <c r="M2181" s="179"/>
    </row>
    <row r="2182" spans="13:13">
      <c r="M2182" s="179"/>
    </row>
    <row r="2183" spans="13:13">
      <c r="M2183" s="179"/>
    </row>
    <row r="2184" spans="13:13">
      <c r="M2184" s="179"/>
    </row>
    <row r="2185" spans="13:13">
      <c r="M2185" s="179"/>
    </row>
    <row r="2186" spans="13:13">
      <c r="M2186" s="179"/>
    </row>
    <row r="2187" spans="13:13">
      <c r="M2187" s="179"/>
    </row>
    <row r="2188" spans="13:13">
      <c r="M2188" s="179"/>
    </row>
    <row r="2189" spans="13:13">
      <c r="M2189" s="179"/>
    </row>
    <row r="2190" spans="13:13">
      <c r="M2190" s="179"/>
    </row>
    <row r="2191" spans="13:13">
      <c r="M2191" s="179"/>
    </row>
    <row r="2192" spans="13:13">
      <c r="M2192" s="179"/>
    </row>
    <row r="2193" spans="13:13">
      <c r="M2193" s="179"/>
    </row>
    <row r="2194" spans="13:13">
      <c r="M2194" s="179"/>
    </row>
    <row r="2195" spans="13:13">
      <c r="M2195" s="179"/>
    </row>
    <row r="2196" spans="13:13">
      <c r="M2196" s="179"/>
    </row>
    <row r="2197" spans="13:13">
      <c r="M2197" s="179"/>
    </row>
    <row r="2198" spans="13:13">
      <c r="M2198" s="179"/>
    </row>
    <row r="2199" spans="13:13">
      <c r="M2199" s="179"/>
    </row>
    <row r="2200" spans="13:13">
      <c r="M2200" s="179"/>
    </row>
    <row r="2201" spans="13:13">
      <c r="M2201" s="179"/>
    </row>
    <row r="2202" spans="13:13">
      <c r="M2202" s="179"/>
    </row>
    <row r="2203" spans="13:13">
      <c r="M2203" s="179"/>
    </row>
    <row r="2204" spans="13:13">
      <c r="M2204" s="179"/>
    </row>
    <row r="2205" spans="13:13">
      <c r="M2205" s="179"/>
    </row>
    <row r="2206" spans="13:13">
      <c r="M2206" s="179"/>
    </row>
    <row r="2207" spans="13:13">
      <c r="M2207" s="179"/>
    </row>
    <row r="2208" spans="13:13">
      <c r="M2208" s="179"/>
    </row>
    <row r="2209" spans="13:13">
      <c r="M2209" s="179"/>
    </row>
    <row r="2210" spans="13:13">
      <c r="M2210" s="179"/>
    </row>
    <row r="2211" spans="13:13">
      <c r="M2211" s="179"/>
    </row>
    <row r="2212" spans="13:13">
      <c r="M2212" s="179"/>
    </row>
    <row r="2213" spans="13:13">
      <c r="M2213" s="179"/>
    </row>
    <row r="2214" spans="13:13">
      <c r="M2214" s="179"/>
    </row>
    <row r="2215" spans="13:13">
      <c r="M2215" s="179"/>
    </row>
    <row r="2216" spans="13:13">
      <c r="M2216" s="179"/>
    </row>
    <row r="2217" spans="13:13">
      <c r="M2217" s="179"/>
    </row>
    <row r="2218" spans="13:13">
      <c r="M2218" s="179"/>
    </row>
    <row r="2219" spans="13:13">
      <c r="M2219" s="179"/>
    </row>
    <row r="2220" spans="13:13">
      <c r="M2220" s="179"/>
    </row>
    <row r="2221" spans="13:13">
      <c r="M2221" s="179"/>
    </row>
    <row r="2222" spans="13:13">
      <c r="M2222" s="179"/>
    </row>
    <row r="2223" spans="13:13">
      <c r="M2223" s="179"/>
    </row>
    <row r="2224" spans="13:13">
      <c r="M2224" s="179"/>
    </row>
    <row r="2225" spans="13:13">
      <c r="M2225" s="179"/>
    </row>
    <row r="2226" spans="13:13">
      <c r="M2226" s="179"/>
    </row>
    <row r="2227" spans="13:13">
      <c r="M2227" s="179"/>
    </row>
    <row r="2228" spans="13:13">
      <c r="M2228" s="179"/>
    </row>
    <row r="2229" spans="13:13">
      <c r="M2229" s="179"/>
    </row>
    <row r="2230" spans="13:13">
      <c r="M2230" s="179"/>
    </row>
    <row r="2231" spans="13:13">
      <c r="M2231" s="179"/>
    </row>
    <row r="2232" spans="13:13">
      <c r="M2232" s="179"/>
    </row>
    <row r="2233" spans="13:13">
      <c r="M2233" s="179"/>
    </row>
    <row r="2234" spans="13:13">
      <c r="M2234" s="179"/>
    </row>
    <row r="2235" spans="13:13">
      <c r="M2235" s="179"/>
    </row>
    <row r="2236" spans="13:13">
      <c r="M2236" s="179"/>
    </row>
    <row r="2237" spans="13:13">
      <c r="M2237" s="179"/>
    </row>
    <row r="2238" spans="13:13">
      <c r="M2238" s="179"/>
    </row>
    <row r="2239" spans="13:13">
      <c r="M2239" s="179"/>
    </row>
    <row r="2240" spans="13:13">
      <c r="M2240" s="179"/>
    </row>
    <row r="2241" spans="13:13">
      <c r="M2241" s="179"/>
    </row>
    <row r="2242" spans="13:13">
      <c r="M2242" s="179"/>
    </row>
    <row r="2243" spans="13:13">
      <c r="M2243" s="179"/>
    </row>
    <row r="2244" spans="13:13">
      <c r="M2244" s="179"/>
    </row>
    <row r="2245" spans="13:13">
      <c r="M2245" s="179"/>
    </row>
    <row r="2246" spans="13:13">
      <c r="M2246" s="179"/>
    </row>
    <row r="2247" spans="13:13">
      <c r="M2247" s="179"/>
    </row>
    <row r="2248" spans="13:13">
      <c r="M2248" s="179"/>
    </row>
    <row r="2249" spans="13:13">
      <c r="M2249" s="179"/>
    </row>
    <row r="2250" spans="13:13">
      <c r="M2250" s="179"/>
    </row>
    <row r="2251" spans="13:13">
      <c r="M2251" s="179"/>
    </row>
    <row r="2252" spans="13:13">
      <c r="M2252" s="179"/>
    </row>
    <row r="2253" spans="13:13">
      <c r="M2253" s="179"/>
    </row>
    <row r="2254" spans="13:13">
      <c r="M2254" s="179"/>
    </row>
    <row r="2255" spans="13:13">
      <c r="M2255" s="179"/>
    </row>
    <row r="2256" spans="13:13">
      <c r="M2256" s="179"/>
    </row>
    <row r="2257" spans="13:13">
      <c r="M2257" s="179"/>
    </row>
    <row r="2258" spans="13:13">
      <c r="M2258" s="179"/>
    </row>
    <row r="2259" spans="13:13">
      <c r="M2259" s="179"/>
    </row>
    <row r="2260" spans="13:13">
      <c r="M2260" s="179"/>
    </row>
    <row r="2261" spans="13:13">
      <c r="M2261" s="179"/>
    </row>
    <row r="2262" spans="13:13">
      <c r="M2262" s="179"/>
    </row>
    <row r="2263" spans="13:13">
      <c r="M2263" s="179"/>
    </row>
    <row r="2264" spans="13:13">
      <c r="M2264" s="179"/>
    </row>
    <row r="2265" spans="13:13">
      <c r="M2265" s="179"/>
    </row>
    <row r="2266" spans="13:13">
      <c r="M2266" s="179"/>
    </row>
    <row r="2267" spans="13:13">
      <c r="M2267" s="179"/>
    </row>
    <row r="2268" spans="13:13">
      <c r="M2268" s="179"/>
    </row>
    <row r="2269" spans="13:13">
      <c r="M2269" s="179"/>
    </row>
    <row r="2270" spans="13:13">
      <c r="M2270" s="179"/>
    </row>
    <row r="2271" spans="13:13">
      <c r="M2271" s="179"/>
    </row>
    <row r="2272" spans="13:13">
      <c r="M2272" s="179"/>
    </row>
    <row r="2273" spans="13:13">
      <c r="M2273" s="179"/>
    </row>
    <row r="2274" spans="13:13">
      <c r="M2274" s="179"/>
    </row>
    <row r="2275" spans="13:13">
      <c r="M2275" s="179"/>
    </row>
    <row r="2276" spans="13:13">
      <c r="M2276" s="179"/>
    </row>
    <row r="2277" spans="13:13">
      <c r="M2277" s="179"/>
    </row>
    <row r="2278" spans="13:13">
      <c r="M2278" s="179"/>
    </row>
    <row r="2279" spans="13:13">
      <c r="M2279" s="179"/>
    </row>
    <row r="2280" spans="13:13">
      <c r="M2280" s="179"/>
    </row>
    <row r="2281" spans="13:13">
      <c r="M2281" s="179"/>
    </row>
    <row r="2282" spans="13:13">
      <c r="M2282" s="179"/>
    </row>
    <row r="2283" spans="13:13">
      <c r="M2283" s="179"/>
    </row>
    <row r="2284" spans="13:13">
      <c r="M2284" s="179"/>
    </row>
    <row r="2285" spans="13:13">
      <c r="M2285" s="179"/>
    </row>
    <row r="2286" spans="13:13">
      <c r="M2286" s="179"/>
    </row>
    <row r="2287" spans="13:13">
      <c r="M2287" s="179"/>
    </row>
    <row r="2288" spans="13:13">
      <c r="M2288" s="179"/>
    </row>
    <row r="2289" spans="13:13">
      <c r="M2289" s="179"/>
    </row>
    <row r="2290" spans="13:13">
      <c r="M2290" s="179"/>
    </row>
    <row r="2291" spans="13:13">
      <c r="M2291" s="179"/>
    </row>
    <row r="2292" spans="13:13">
      <c r="M2292" s="179"/>
    </row>
    <row r="2293" spans="13:13">
      <c r="M2293" s="179"/>
    </row>
    <row r="2294" spans="13:13">
      <c r="M2294" s="179"/>
    </row>
    <row r="2295" spans="13:13">
      <c r="M2295" s="179"/>
    </row>
    <row r="2296" spans="13:13">
      <c r="M2296" s="179"/>
    </row>
    <row r="2297" spans="13:13">
      <c r="M2297" s="179"/>
    </row>
    <row r="2298" spans="13:13">
      <c r="M2298" s="179"/>
    </row>
    <row r="2299" spans="13:13">
      <c r="M2299" s="179"/>
    </row>
    <row r="2300" spans="13:13">
      <c r="M2300" s="179"/>
    </row>
    <row r="2301" spans="13:13">
      <c r="M2301" s="179"/>
    </row>
    <row r="2302" spans="13:13">
      <c r="M2302" s="179"/>
    </row>
    <row r="2303" spans="13:13">
      <c r="M2303" s="179"/>
    </row>
    <row r="2304" spans="13:13">
      <c r="M2304" s="179"/>
    </row>
    <row r="2305" spans="13:13">
      <c r="M2305" s="179"/>
    </row>
    <row r="2306" spans="13:13">
      <c r="M2306" s="179"/>
    </row>
    <row r="2307" spans="13:13">
      <c r="M2307" s="179"/>
    </row>
    <row r="2308" spans="13:13">
      <c r="M2308" s="179"/>
    </row>
    <row r="2309" spans="13:13">
      <c r="M2309" s="179"/>
    </row>
    <row r="2310" spans="13:13">
      <c r="M2310" s="179"/>
    </row>
    <row r="2311" spans="13:13">
      <c r="M2311" s="179"/>
    </row>
    <row r="2312" spans="13:13">
      <c r="M2312" s="179"/>
    </row>
    <row r="2313" spans="13:13">
      <c r="M2313" s="179"/>
    </row>
    <row r="2314" spans="13:13">
      <c r="M2314" s="179"/>
    </row>
    <row r="2315" spans="13:13">
      <c r="M2315" s="179"/>
    </row>
    <row r="2316" spans="13:13">
      <c r="M2316" s="179"/>
    </row>
    <row r="2317" spans="13:13">
      <c r="M2317" s="179"/>
    </row>
    <row r="2318" spans="13:13">
      <c r="M2318" s="179"/>
    </row>
    <row r="2319" spans="13:13">
      <c r="M2319" s="179"/>
    </row>
    <row r="2320" spans="13:13">
      <c r="M2320" s="179"/>
    </row>
    <row r="2321" spans="13:13">
      <c r="M2321" s="179"/>
    </row>
    <row r="2322" spans="13:13">
      <c r="M2322" s="179"/>
    </row>
    <row r="2323" spans="13:13">
      <c r="M2323" s="179"/>
    </row>
    <row r="2324" spans="13:13">
      <c r="M2324" s="179"/>
    </row>
    <row r="2325" spans="13:13">
      <c r="M2325" s="179"/>
    </row>
    <row r="2326" spans="13:13">
      <c r="M2326" s="179"/>
    </row>
    <row r="2327" spans="13:13">
      <c r="M2327" s="179"/>
    </row>
    <row r="2328" spans="13:13">
      <c r="M2328" s="179"/>
    </row>
    <row r="2329" spans="13:13">
      <c r="M2329" s="179"/>
    </row>
    <row r="2330" spans="13:13">
      <c r="M2330" s="179"/>
    </row>
    <row r="2331" spans="13:13">
      <c r="M2331" s="179"/>
    </row>
    <row r="2332" spans="13:13">
      <c r="M2332" s="179"/>
    </row>
    <row r="2333" spans="13:13">
      <c r="M2333" s="179"/>
    </row>
    <row r="2334" spans="13:13">
      <c r="M2334" s="179"/>
    </row>
    <row r="2335" spans="13:13">
      <c r="M2335" s="179"/>
    </row>
    <row r="2336" spans="13:13">
      <c r="M2336" s="179"/>
    </row>
    <row r="2337" spans="13:13">
      <c r="M2337" s="179"/>
    </row>
    <row r="2338" spans="13:13">
      <c r="M2338" s="179"/>
    </row>
    <row r="2339" spans="13:13">
      <c r="M2339" s="179"/>
    </row>
    <row r="2340" spans="13:13">
      <c r="M2340" s="179"/>
    </row>
    <row r="2341" spans="13:13">
      <c r="M2341" s="179"/>
    </row>
    <row r="2342" spans="13:13">
      <c r="M2342" s="179"/>
    </row>
    <row r="2343" spans="13:13">
      <c r="M2343" s="179"/>
    </row>
    <row r="2344" spans="13:13">
      <c r="M2344" s="179"/>
    </row>
    <row r="2345" spans="13:13">
      <c r="M2345" s="179"/>
    </row>
    <row r="2346" spans="13:13">
      <c r="M2346" s="179"/>
    </row>
    <row r="2347" spans="13:13">
      <c r="M2347" s="179"/>
    </row>
    <row r="2348" spans="13:13">
      <c r="M2348" s="179"/>
    </row>
    <row r="2349" spans="13:13">
      <c r="M2349" s="179"/>
    </row>
    <row r="2350" spans="13:13">
      <c r="M2350" s="179"/>
    </row>
    <row r="2351" spans="13:13">
      <c r="M2351" s="179"/>
    </row>
    <row r="2352" spans="13:13">
      <c r="M2352" s="179"/>
    </row>
    <row r="2353" spans="13:13">
      <c r="M2353" s="179"/>
    </row>
    <row r="2354" spans="13:13">
      <c r="M2354" s="179"/>
    </row>
    <row r="2355" spans="13:13">
      <c r="M2355" s="179"/>
    </row>
    <row r="2356" spans="13:13">
      <c r="M2356" s="179"/>
    </row>
    <row r="2357" spans="13:13">
      <c r="M2357" s="179"/>
    </row>
    <row r="2358" spans="13:13">
      <c r="M2358" s="179"/>
    </row>
    <row r="2359" spans="13:13">
      <c r="M2359" s="179"/>
    </row>
    <row r="2360" spans="13:13">
      <c r="M2360" s="179"/>
    </row>
    <row r="2361" spans="13:13">
      <c r="M2361" s="179"/>
    </row>
    <row r="2362" spans="13:13">
      <c r="M2362" s="179"/>
    </row>
    <row r="2363" spans="13:13">
      <c r="M2363" s="179"/>
    </row>
    <row r="2364" spans="13:13">
      <c r="M2364" s="179"/>
    </row>
    <row r="2365" spans="13:13">
      <c r="M2365" s="179"/>
    </row>
    <row r="2366" spans="13:13">
      <c r="M2366" s="179"/>
    </row>
    <row r="2367" spans="13:13">
      <c r="M2367" s="179"/>
    </row>
    <row r="2368" spans="13:13">
      <c r="M2368" s="179"/>
    </row>
    <row r="2369" spans="13:13">
      <c r="M2369" s="179"/>
    </row>
    <row r="2370" spans="13:13">
      <c r="M2370" s="179"/>
    </row>
    <row r="2371" spans="13:13">
      <c r="M2371" s="179"/>
    </row>
    <row r="2372" spans="13:13">
      <c r="M2372" s="179"/>
    </row>
    <row r="2373" spans="13:13">
      <c r="M2373" s="179"/>
    </row>
    <row r="2374" spans="13:13">
      <c r="M2374" s="179"/>
    </row>
    <row r="2375" spans="13:13">
      <c r="M2375" s="179"/>
    </row>
    <row r="2376" spans="13:13">
      <c r="M2376" s="179"/>
    </row>
    <row r="2377" spans="13:13">
      <c r="M2377" s="179"/>
    </row>
    <row r="2378" spans="13:13">
      <c r="M2378" s="179"/>
    </row>
    <row r="2379" spans="13:13">
      <c r="M2379" s="179"/>
    </row>
    <row r="2380" spans="13:13">
      <c r="M2380" s="179"/>
    </row>
    <row r="2381" spans="13:13">
      <c r="M2381" s="179"/>
    </row>
    <row r="2382" spans="13:13">
      <c r="M2382" s="179"/>
    </row>
    <row r="2383" spans="13:13">
      <c r="M2383" s="179"/>
    </row>
    <row r="2384" spans="13:13">
      <c r="M2384" s="179"/>
    </row>
    <row r="2385" spans="13:13">
      <c r="M2385" s="179"/>
    </row>
    <row r="2386" spans="13:13">
      <c r="M2386" s="179"/>
    </row>
    <row r="2387" spans="13:13">
      <c r="M2387" s="179"/>
    </row>
    <row r="2388" spans="13:13">
      <c r="M2388" s="179"/>
    </row>
    <row r="2389" spans="13:13">
      <c r="M2389" s="179"/>
    </row>
    <row r="2390" spans="13:13">
      <c r="M2390" s="179"/>
    </row>
    <row r="2391" spans="13:13">
      <c r="M2391" s="179"/>
    </row>
    <row r="2392" spans="13:13">
      <c r="M2392" s="179"/>
    </row>
    <row r="2393" spans="13:13">
      <c r="M2393" s="179"/>
    </row>
    <row r="2394" spans="13:13">
      <c r="M2394" s="179"/>
    </row>
    <row r="2395" spans="13:13">
      <c r="M2395" s="179"/>
    </row>
    <row r="2396" spans="13:13">
      <c r="M2396" s="179"/>
    </row>
    <row r="2397" spans="13:13">
      <c r="M2397" s="179"/>
    </row>
    <row r="2398" spans="13:13">
      <c r="M2398" s="179"/>
    </row>
    <row r="2399" spans="13:13">
      <c r="M2399" s="179"/>
    </row>
    <row r="2400" spans="13:13">
      <c r="M2400" s="179"/>
    </row>
    <row r="2401" spans="13:13">
      <c r="M2401" s="179"/>
    </row>
    <row r="2402" spans="13:13">
      <c r="M2402" s="179"/>
    </row>
    <row r="2403" spans="13:13">
      <c r="M2403" s="179"/>
    </row>
    <row r="2404" spans="13:13">
      <c r="M2404" s="179"/>
    </row>
    <row r="2405" spans="13:13">
      <c r="M2405" s="179"/>
    </row>
    <row r="2406" spans="13:13">
      <c r="M2406" s="179"/>
    </row>
    <row r="2407" spans="13:13">
      <c r="M2407" s="179"/>
    </row>
    <row r="2408" spans="13:13">
      <c r="M2408" s="179"/>
    </row>
    <row r="2409" spans="13:13">
      <c r="M2409" s="179"/>
    </row>
    <row r="2410" spans="13:13">
      <c r="M2410" s="179"/>
    </row>
    <row r="2411" spans="13:13">
      <c r="M2411" s="179"/>
    </row>
    <row r="2412" spans="13:13">
      <c r="M2412" s="179"/>
    </row>
    <row r="2413" spans="13:13">
      <c r="M2413" s="179"/>
    </row>
    <row r="2414" spans="13:13">
      <c r="M2414" s="179"/>
    </row>
    <row r="2415" spans="13:13">
      <c r="M2415" s="179"/>
    </row>
    <row r="2416" spans="13:13">
      <c r="M2416" s="179"/>
    </row>
    <row r="2417" spans="13:13">
      <c r="M2417" s="179"/>
    </row>
    <row r="2418" spans="13:13">
      <c r="M2418" s="179"/>
    </row>
    <row r="2419" spans="13:13">
      <c r="M2419" s="179"/>
    </row>
    <row r="2420" spans="13:13">
      <c r="M2420" s="179"/>
    </row>
    <row r="2421" spans="13:13">
      <c r="M2421" s="179"/>
    </row>
    <row r="2422" spans="13:13">
      <c r="M2422" s="179"/>
    </row>
    <row r="2423" spans="13:13">
      <c r="M2423" s="179"/>
    </row>
    <row r="2424" spans="13:13">
      <c r="M2424" s="179"/>
    </row>
    <row r="2425" spans="13:13">
      <c r="M2425" s="179"/>
    </row>
    <row r="2426" spans="13:13">
      <c r="M2426" s="179"/>
    </row>
    <row r="2427" spans="13:13">
      <c r="M2427" s="179"/>
    </row>
    <row r="2428" spans="13:13">
      <c r="M2428" s="179"/>
    </row>
    <row r="2429" spans="13:13">
      <c r="M2429" s="179"/>
    </row>
    <row r="2430" spans="13:13">
      <c r="M2430" s="179"/>
    </row>
    <row r="2431" spans="13:13">
      <c r="M2431" s="179"/>
    </row>
    <row r="2432" spans="13:13">
      <c r="M2432" s="179"/>
    </row>
    <row r="2433" spans="13:13">
      <c r="M2433" s="179"/>
    </row>
    <row r="2434" spans="13:13">
      <c r="M2434" s="179"/>
    </row>
    <row r="2435" spans="13:13">
      <c r="M2435" s="179"/>
    </row>
    <row r="2436" spans="13:13">
      <c r="M2436" s="179"/>
    </row>
    <row r="2437" spans="13:13">
      <c r="M2437" s="179"/>
    </row>
    <row r="2438" spans="13:13">
      <c r="M2438" s="179"/>
    </row>
    <row r="2439" spans="13:13">
      <c r="M2439" s="179"/>
    </row>
    <row r="2440" spans="13:13">
      <c r="M2440" s="179"/>
    </row>
    <row r="2441" spans="13:13">
      <c r="M2441" s="179"/>
    </row>
    <row r="2442" spans="13:13">
      <c r="M2442" s="179"/>
    </row>
    <row r="2443" spans="13:13">
      <c r="M2443" s="179"/>
    </row>
    <row r="2444" spans="13:13">
      <c r="M2444" s="179"/>
    </row>
    <row r="2445" spans="13:13">
      <c r="M2445" s="179"/>
    </row>
    <row r="2446" spans="13:13">
      <c r="M2446" s="179"/>
    </row>
    <row r="2447" spans="13:13">
      <c r="M2447" s="179"/>
    </row>
    <row r="2448" spans="13:13">
      <c r="M2448" s="179"/>
    </row>
    <row r="2449" spans="13:13">
      <c r="M2449" s="179"/>
    </row>
    <row r="2450" spans="13:13">
      <c r="M2450" s="179"/>
    </row>
    <row r="2451" spans="13:13">
      <c r="M2451" s="179"/>
    </row>
    <row r="2452" spans="13:13">
      <c r="M2452" s="179"/>
    </row>
    <row r="2453" spans="13:13">
      <c r="M2453" s="179"/>
    </row>
    <row r="2454" spans="13:13">
      <c r="M2454" s="179"/>
    </row>
    <row r="2455" spans="13:13">
      <c r="M2455" s="179"/>
    </row>
    <row r="2456" spans="13:13">
      <c r="M2456" s="179"/>
    </row>
    <row r="2457" spans="13:13">
      <c r="M2457" s="179"/>
    </row>
    <row r="2458" spans="13:13">
      <c r="M2458" s="179"/>
    </row>
    <row r="2459" spans="13:13">
      <c r="M2459" s="179"/>
    </row>
    <row r="2460" spans="13:13">
      <c r="M2460" s="179"/>
    </row>
    <row r="2461" spans="13:13">
      <c r="M2461" s="179"/>
    </row>
    <row r="2462" spans="13:13">
      <c r="M2462" s="179"/>
    </row>
    <row r="2463" spans="13:13">
      <c r="M2463" s="179"/>
    </row>
    <row r="2464" spans="13:13">
      <c r="M2464" s="179"/>
    </row>
    <row r="2465" spans="13:13">
      <c r="M2465" s="179"/>
    </row>
    <row r="2466" spans="13:13">
      <c r="M2466" s="179"/>
    </row>
    <row r="2467" spans="13:13">
      <c r="M2467" s="179"/>
    </row>
    <row r="2468" spans="13:13">
      <c r="M2468" s="179"/>
    </row>
    <row r="2469" spans="13:13">
      <c r="M2469" s="179"/>
    </row>
    <row r="2470" spans="13:13">
      <c r="M2470" s="179"/>
    </row>
    <row r="2471" spans="13:13">
      <c r="M2471" s="179"/>
    </row>
    <row r="2472" spans="13:13">
      <c r="M2472" s="179"/>
    </row>
    <row r="2473" spans="13:13">
      <c r="M2473" s="179"/>
    </row>
    <row r="2474" spans="13:13">
      <c r="M2474" s="179"/>
    </row>
    <row r="2475" spans="13:13">
      <c r="M2475" s="179"/>
    </row>
    <row r="2476" spans="13:13">
      <c r="M2476" s="179"/>
    </row>
    <row r="2477" spans="13:13">
      <c r="M2477" s="179"/>
    </row>
    <row r="2478" spans="13:13">
      <c r="M2478" s="179"/>
    </row>
    <row r="2479" spans="13:13">
      <c r="M2479" s="179"/>
    </row>
    <row r="2480" spans="13:13">
      <c r="M2480" s="179"/>
    </row>
    <row r="2481" spans="13:13">
      <c r="M2481" s="179"/>
    </row>
    <row r="2482" spans="13:13">
      <c r="M2482" s="179"/>
    </row>
    <row r="2483" spans="13:13">
      <c r="M2483" s="179"/>
    </row>
    <row r="2484" spans="13:13">
      <c r="M2484" s="179"/>
    </row>
    <row r="2485" spans="13:13">
      <c r="M2485" s="179"/>
    </row>
    <row r="2486" spans="13:13">
      <c r="M2486" s="179"/>
    </row>
    <row r="2487" spans="13:13">
      <c r="M2487" s="179"/>
    </row>
    <row r="2488" spans="13:13">
      <c r="M2488" s="179"/>
    </row>
    <row r="2489" spans="13:13">
      <c r="M2489" s="179"/>
    </row>
    <row r="2490" spans="13:13">
      <c r="M2490" s="179"/>
    </row>
    <row r="2491" spans="13:13">
      <c r="M2491" s="179"/>
    </row>
    <row r="2492" spans="13:13">
      <c r="M2492" s="179"/>
    </row>
    <row r="2493" spans="13:13">
      <c r="M2493" s="179"/>
    </row>
    <row r="2494" spans="13:13">
      <c r="M2494" s="179"/>
    </row>
    <row r="2495" spans="13:13">
      <c r="M2495" s="179"/>
    </row>
    <row r="2496" spans="13:13">
      <c r="M2496" s="179"/>
    </row>
    <row r="2497" spans="13:13">
      <c r="M2497" s="179"/>
    </row>
    <row r="2498" spans="13:13">
      <c r="M2498" s="179"/>
    </row>
    <row r="2499" spans="13:13">
      <c r="M2499" s="179"/>
    </row>
    <row r="2500" spans="13:13">
      <c r="M2500" s="179"/>
    </row>
    <row r="2501" spans="13:13">
      <c r="M2501" s="179"/>
    </row>
    <row r="2502" spans="13:13">
      <c r="M2502" s="179"/>
    </row>
    <row r="2503" spans="13:13">
      <c r="M2503" s="179"/>
    </row>
    <row r="2504" spans="13:13">
      <c r="M2504" s="179"/>
    </row>
    <row r="2505" spans="13:13">
      <c r="M2505" s="179"/>
    </row>
    <row r="2506" spans="13:13">
      <c r="M2506" s="179"/>
    </row>
    <row r="2507" spans="13:13">
      <c r="M2507" s="179"/>
    </row>
    <row r="2508" spans="13:13">
      <c r="M2508" s="179"/>
    </row>
    <row r="2509" spans="13:13">
      <c r="M2509" s="179"/>
    </row>
    <row r="2510" spans="13:13">
      <c r="M2510" s="179"/>
    </row>
    <row r="2511" spans="13:13">
      <c r="M2511" s="179"/>
    </row>
    <row r="2512" spans="13:13">
      <c r="M2512" s="179"/>
    </row>
    <row r="2513" spans="13:13">
      <c r="M2513" s="179"/>
    </row>
    <row r="2514" spans="13:13">
      <c r="M2514" s="179"/>
    </row>
    <row r="2515" spans="13:13">
      <c r="M2515" s="179"/>
    </row>
    <row r="2516" spans="13:13">
      <c r="M2516" s="179"/>
    </row>
    <row r="2517" spans="13:13">
      <c r="M2517" s="179"/>
    </row>
    <row r="2518" spans="13:13">
      <c r="M2518" s="179"/>
    </row>
    <row r="2519" spans="13:13">
      <c r="M2519" s="179"/>
    </row>
    <row r="2520" spans="13:13">
      <c r="M2520" s="179"/>
    </row>
    <row r="2521" spans="13:13">
      <c r="M2521" s="179"/>
    </row>
    <row r="2522" spans="13:13">
      <c r="M2522" s="179"/>
    </row>
    <row r="2523" spans="13:13">
      <c r="M2523" s="179"/>
    </row>
    <row r="2524" spans="13:13">
      <c r="M2524" s="179"/>
    </row>
    <row r="2525" spans="13:13">
      <c r="M2525" s="179"/>
    </row>
    <row r="2526" spans="13:13">
      <c r="M2526" s="179"/>
    </row>
    <row r="2527" spans="13:13">
      <c r="M2527" s="179"/>
    </row>
    <row r="2528" spans="13:13">
      <c r="M2528" s="179"/>
    </row>
    <row r="2529" spans="13:13">
      <c r="M2529" s="179"/>
    </row>
    <row r="2530" spans="13:13">
      <c r="M2530" s="179"/>
    </row>
    <row r="2531" spans="13:13">
      <c r="M2531" s="179"/>
    </row>
    <row r="2532" spans="13:13">
      <c r="M2532" s="179"/>
    </row>
    <row r="2533" spans="13:13">
      <c r="M2533" s="179"/>
    </row>
    <row r="2534" spans="13:13">
      <c r="M2534" s="179"/>
    </row>
    <row r="2535" spans="13:13">
      <c r="M2535" s="179"/>
    </row>
    <row r="2536" spans="13:13">
      <c r="M2536" s="179"/>
    </row>
    <row r="2537" spans="13:13">
      <c r="M2537" s="179"/>
    </row>
    <row r="2538" spans="13:13">
      <c r="M2538" s="179"/>
    </row>
    <row r="2539" spans="13:13">
      <c r="M2539" s="179"/>
    </row>
    <row r="2540" spans="13:13">
      <c r="M2540" s="179"/>
    </row>
    <row r="2541" spans="13:13">
      <c r="M2541" s="179"/>
    </row>
    <row r="2542" spans="13:13">
      <c r="M2542" s="179"/>
    </row>
    <row r="2543" spans="13:13">
      <c r="M2543" s="179"/>
    </row>
    <row r="2544" spans="13:13">
      <c r="M2544" s="179"/>
    </row>
    <row r="2545" spans="13:13">
      <c r="M2545" s="179"/>
    </row>
    <row r="2546" spans="13:13">
      <c r="M2546" s="179"/>
    </row>
    <row r="2547" spans="13:13">
      <c r="M2547" s="179"/>
    </row>
    <row r="2548" spans="13:13">
      <c r="M2548" s="179"/>
    </row>
    <row r="2549" spans="13:13">
      <c r="M2549" s="179"/>
    </row>
    <row r="2550" spans="13:13">
      <c r="M2550" s="179"/>
    </row>
    <row r="2551" spans="13:13">
      <c r="M2551" s="179"/>
    </row>
    <row r="2552" spans="13:13">
      <c r="M2552" s="179"/>
    </row>
    <row r="2553" spans="13:13">
      <c r="M2553" s="179"/>
    </row>
    <row r="2554" spans="13:13">
      <c r="M2554" s="179"/>
    </row>
    <row r="2555" spans="13:13">
      <c r="M2555" s="179"/>
    </row>
    <row r="2556" spans="13:13">
      <c r="M2556" s="179"/>
    </row>
    <row r="2557" spans="13:13">
      <c r="M2557" s="179"/>
    </row>
    <row r="2558" spans="13:13">
      <c r="M2558" s="179"/>
    </row>
    <row r="2559" spans="13:13">
      <c r="M2559" s="179"/>
    </row>
    <row r="2560" spans="13:13">
      <c r="M2560" s="179"/>
    </row>
    <row r="2561" spans="13:13">
      <c r="M2561" s="179"/>
    </row>
    <row r="2562" spans="13:13">
      <c r="M2562" s="179"/>
    </row>
    <row r="2563" spans="13:13">
      <c r="M2563" s="179"/>
    </row>
    <row r="2564" spans="13:13">
      <c r="M2564" s="179"/>
    </row>
    <row r="2565" spans="13:13">
      <c r="M2565" s="179"/>
    </row>
    <row r="2566" spans="13:13">
      <c r="M2566" s="179"/>
    </row>
    <row r="2567" spans="13:13">
      <c r="M2567" s="179"/>
    </row>
    <row r="2568" spans="13:13">
      <c r="M2568" s="179"/>
    </row>
    <row r="2569" spans="13:13">
      <c r="M2569" s="179"/>
    </row>
    <row r="2570" spans="13:13">
      <c r="M2570" s="179"/>
    </row>
    <row r="2571" spans="13:13">
      <c r="M2571" s="179"/>
    </row>
    <row r="2572" spans="13:13">
      <c r="M2572" s="179"/>
    </row>
    <row r="2573" spans="13:13">
      <c r="M2573" s="179"/>
    </row>
    <row r="2574" spans="13:13">
      <c r="M2574" s="179"/>
    </row>
    <row r="2575" spans="13:13">
      <c r="M2575" s="179"/>
    </row>
    <row r="2576" spans="13:13">
      <c r="M2576" s="179"/>
    </row>
    <row r="2577" spans="13:13">
      <c r="M2577" s="179"/>
    </row>
    <row r="2578" spans="13:13">
      <c r="M2578" s="179"/>
    </row>
    <row r="2579" spans="13:13">
      <c r="M2579" s="179"/>
    </row>
    <row r="2580" spans="13:13">
      <c r="M2580" s="179"/>
    </row>
    <row r="2581" spans="13:13">
      <c r="M2581" s="179"/>
    </row>
    <row r="2582" spans="13:13">
      <c r="M2582" s="179"/>
    </row>
    <row r="2583" spans="13:13">
      <c r="M2583" s="179"/>
    </row>
    <row r="2584" spans="13:13">
      <c r="M2584" s="179"/>
    </row>
    <row r="2585" spans="13:13">
      <c r="M2585" s="179"/>
    </row>
    <row r="2586" spans="13:13">
      <c r="M2586" s="179"/>
    </row>
    <row r="2587" spans="13:13">
      <c r="M2587" s="179"/>
    </row>
    <row r="2588" spans="13:13">
      <c r="M2588" s="179"/>
    </row>
    <row r="2589" spans="13:13">
      <c r="M2589" s="179"/>
    </row>
    <row r="2590" spans="13:13">
      <c r="M2590" s="179"/>
    </row>
    <row r="2591" spans="13:13">
      <c r="M2591" s="179"/>
    </row>
    <row r="2592" spans="13:13">
      <c r="M2592" s="179"/>
    </row>
    <row r="2593" spans="13:13">
      <c r="M2593" s="179"/>
    </row>
    <row r="2594" spans="13:13">
      <c r="M2594" s="179"/>
    </row>
    <row r="2595" spans="13:13">
      <c r="M2595" s="179"/>
    </row>
    <row r="2596" spans="13:13">
      <c r="M2596" s="179"/>
    </row>
    <row r="2597" spans="13:13">
      <c r="M2597" s="179"/>
    </row>
    <row r="2598" spans="13:13">
      <c r="M2598" s="179"/>
    </row>
    <row r="2599" spans="13:13">
      <c r="M2599" s="179"/>
    </row>
    <row r="2600" spans="13:13">
      <c r="M2600" s="179"/>
    </row>
    <row r="2601" spans="13:13">
      <c r="M2601" s="179"/>
    </row>
    <row r="2602" spans="13:13">
      <c r="M2602" s="179"/>
    </row>
    <row r="2603" spans="13:13">
      <c r="M2603" s="179"/>
    </row>
    <row r="2604" spans="13:13">
      <c r="M2604" s="179"/>
    </row>
    <row r="2605" spans="13:13">
      <c r="M2605" s="179"/>
    </row>
    <row r="2606" spans="13:13">
      <c r="M2606" s="179"/>
    </row>
    <row r="2607" spans="13:13">
      <c r="M2607" s="179"/>
    </row>
    <row r="2608" spans="13:13">
      <c r="M2608" s="179"/>
    </row>
    <row r="2609" spans="13:13">
      <c r="M2609" s="179"/>
    </row>
    <row r="2610" spans="13:13">
      <c r="M2610" s="179"/>
    </row>
    <row r="2611" spans="13:13">
      <c r="M2611" s="179"/>
    </row>
    <row r="2612" spans="13:13">
      <c r="M2612" s="179"/>
    </row>
    <row r="2613" spans="13:13">
      <c r="M2613" s="179"/>
    </row>
    <row r="2614" spans="13:13">
      <c r="M2614" s="179"/>
    </row>
    <row r="2615" spans="13:13">
      <c r="M2615" s="179"/>
    </row>
    <row r="2616" spans="13:13">
      <c r="M2616" s="179"/>
    </row>
    <row r="2617" spans="13:13">
      <c r="M2617" s="179"/>
    </row>
    <row r="2618" spans="13:13">
      <c r="M2618" s="179"/>
    </row>
    <row r="2619" spans="13:13">
      <c r="M2619" s="179"/>
    </row>
    <row r="2620" spans="13:13">
      <c r="M2620" s="179"/>
    </row>
    <row r="2621" spans="13:13">
      <c r="M2621" s="179"/>
    </row>
    <row r="2622" spans="13:13">
      <c r="M2622" s="179"/>
    </row>
    <row r="2623" spans="13:13">
      <c r="M2623" s="179"/>
    </row>
    <row r="2624" spans="13:13">
      <c r="M2624" s="179"/>
    </row>
    <row r="2625" spans="13:13">
      <c r="M2625" s="179"/>
    </row>
    <row r="2626" spans="13:13">
      <c r="M2626" s="179"/>
    </row>
    <row r="2627" spans="13:13">
      <c r="M2627" s="179"/>
    </row>
    <row r="2628" spans="13:13">
      <c r="M2628" s="179"/>
    </row>
    <row r="2629" spans="13:13">
      <c r="M2629" s="179"/>
    </row>
    <row r="2630" spans="13:13">
      <c r="M2630" s="179"/>
    </row>
    <row r="2631" spans="13:13">
      <c r="M2631" s="179"/>
    </row>
    <row r="2632" spans="13:13">
      <c r="M2632" s="179"/>
    </row>
    <row r="2633" spans="13:13">
      <c r="M2633" s="179"/>
    </row>
    <row r="2634" spans="13:13">
      <c r="M2634" s="179"/>
    </row>
    <row r="2635" spans="13:13">
      <c r="M2635" s="179"/>
    </row>
    <row r="2636" spans="13:13">
      <c r="M2636" s="179"/>
    </row>
    <row r="2637" spans="13:13">
      <c r="M2637" s="179"/>
    </row>
    <row r="2638" spans="13:13">
      <c r="M2638" s="179"/>
    </row>
    <row r="2639" spans="13:13">
      <c r="M2639" s="179"/>
    </row>
    <row r="2640" spans="13:13">
      <c r="M2640" s="179"/>
    </row>
    <row r="2641" spans="13:13">
      <c r="M2641" s="179"/>
    </row>
    <row r="2642" spans="13:13">
      <c r="M2642" s="179"/>
    </row>
    <row r="2643" spans="13:13">
      <c r="M2643" s="179"/>
    </row>
    <row r="2644" spans="13:13">
      <c r="M2644" s="179"/>
    </row>
    <row r="2645" spans="13:13">
      <c r="M2645" s="179"/>
    </row>
    <row r="2646" spans="13:13">
      <c r="M2646" s="179"/>
    </row>
    <row r="2647" spans="13:13">
      <c r="M2647" s="179"/>
    </row>
    <row r="2648" spans="13:13">
      <c r="M2648" s="179"/>
    </row>
    <row r="2649" spans="13:13">
      <c r="M2649" s="179"/>
    </row>
    <row r="2650" spans="13:13">
      <c r="M2650" s="179"/>
    </row>
    <row r="2651" spans="13:13">
      <c r="M2651" s="179"/>
    </row>
    <row r="2652" spans="13:13">
      <c r="M2652" s="179"/>
    </row>
    <row r="2653" spans="13:13">
      <c r="M2653" s="179"/>
    </row>
    <row r="2654" spans="13:13">
      <c r="M2654" s="179"/>
    </row>
    <row r="2655" spans="13:13">
      <c r="M2655" s="179"/>
    </row>
    <row r="2656" spans="13:13">
      <c r="M2656" s="179"/>
    </row>
    <row r="2657" spans="13:13">
      <c r="M2657" s="179"/>
    </row>
    <row r="2658" spans="13:13">
      <c r="M2658" s="179"/>
    </row>
    <row r="2659" spans="13:13">
      <c r="M2659" s="179"/>
    </row>
    <row r="2660" spans="13:13">
      <c r="M2660" s="179"/>
    </row>
    <row r="2661" spans="13:13">
      <c r="M2661" s="179"/>
    </row>
    <row r="2662" spans="13:13">
      <c r="M2662" s="179"/>
    </row>
    <row r="2663" spans="13:13">
      <c r="M2663" s="179"/>
    </row>
    <row r="2664" spans="13:13">
      <c r="M2664" s="179"/>
    </row>
    <row r="2665" spans="13:13">
      <c r="M2665" s="179"/>
    </row>
    <row r="2666" spans="13:13">
      <c r="M2666" s="179"/>
    </row>
    <row r="2667" spans="13:13">
      <c r="M2667" s="179"/>
    </row>
    <row r="2668" spans="13:13">
      <c r="M2668" s="179"/>
    </row>
    <row r="2669" spans="13:13">
      <c r="M2669" s="179"/>
    </row>
    <row r="2670" spans="13:13">
      <c r="M2670" s="179"/>
    </row>
    <row r="2671" spans="13:13">
      <c r="M2671" s="179"/>
    </row>
    <row r="2672" spans="13:13">
      <c r="M2672" s="179"/>
    </row>
    <row r="2673" spans="13:13">
      <c r="M2673" s="179"/>
    </row>
    <row r="2674" spans="13:13">
      <c r="M2674" s="179"/>
    </row>
    <row r="2675" spans="13:13">
      <c r="M2675" s="179"/>
    </row>
    <row r="2676" spans="13:13">
      <c r="M2676" s="179"/>
    </row>
    <row r="2677" spans="13:13">
      <c r="M2677" s="179"/>
    </row>
    <row r="2678" spans="13:13">
      <c r="M2678" s="179"/>
    </row>
    <row r="2679" spans="13:13">
      <c r="M2679" s="179"/>
    </row>
    <row r="2680" spans="13:13">
      <c r="M2680" s="179"/>
    </row>
    <row r="2681" spans="13:13">
      <c r="M2681" s="179"/>
    </row>
    <row r="2682" spans="13:13">
      <c r="M2682" s="179"/>
    </row>
    <row r="2683" spans="13:13">
      <c r="M2683" s="179"/>
    </row>
    <row r="2684" spans="13:13">
      <c r="M2684" s="179"/>
    </row>
    <row r="2685" spans="13:13">
      <c r="M2685" s="179"/>
    </row>
    <row r="2686" spans="13:13">
      <c r="M2686" s="179"/>
    </row>
    <row r="2687" spans="13:13">
      <c r="M2687" s="179"/>
    </row>
    <row r="2688" spans="13:13">
      <c r="M2688" s="179"/>
    </row>
    <row r="2689" spans="13:13">
      <c r="M2689" s="179"/>
    </row>
    <row r="2690" spans="13:13">
      <c r="M2690" s="179"/>
    </row>
    <row r="2691" spans="13:13">
      <c r="M2691" s="179"/>
    </row>
    <row r="2692" spans="13:13">
      <c r="M2692" s="179"/>
    </row>
    <row r="2693" spans="13:13">
      <c r="M2693" s="179"/>
    </row>
    <row r="2694" spans="13:13">
      <c r="M2694" s="179"/>
    </row>
    <row r="2695" spans="13:13">
      <c r="M2695" s="179"/>
    </row>
    <row r="2696" spans="13:13">
      <c r="M2696" s="179"/>
    </row>
    <row r="2697" spans="13:13">
      <c r="M2697" s="179"/>
    </row>
    <row r="2698" spans="13:13">
      <c r="M2698" s="179"/>
    </row>
    <row r="2699" spans="13:13">
      <c r="M2699" s="179"/>
    </row>
    <row r="2700" spans="13:13">
      <c r="M2700" s="179"/>
    </row>
    <row r="2701" spans="13:13">
      <c r="M2701" s="179"/>
    </row>
    <row r="2702" spans="13:13">
      <c r="M2702" s="179"/>
    </row>
    <row r="2703" spans="13:13">
      <c r="M2703" s="179"/>
    </row>
    <row r="2704" spans="13:13">
      <c r="M2704" s="179"/>
    </row>
    <row r="2705" spans="13:13">
      <c r="M2705" s="179"/>
    </row>
    <row r="2706" spans="13:13">
      <c r="M2706" s="179"/>
    </row>
    <row r="2707" spans="13:13">
      <c r="M2707" s="179"/>
    </row>
    <row r="2708" spans="13:13">
      <c r="M2708" s="179"/>
    </row>
    <row r="2709" spans="13:13">
      <c r="M2709" s="179"/>
    </row>
    <row r="2710" spans="13:13">
      <c r="M2710" s="179"/>
    </row>
    <row r="2711" spans="13:13">
      <c r="M2711" s="179"/>
    </row>
    <row r="2712" spans="13:13">
      <c r="M2712" s="179"/>
    </row>
    <row r="2713" spans="13:13">
      <c r="M2713" s="179"/>
    </row>
    <row r="2714" spans="13:13">
      <c r="M2714" s="179"/>
    </row>
    <row r="2715" spans="13:13">
      <c r="M2715" s="179"/>
    </row>
    <row r="2716" spans="13:13">
      <c r="M2716" s="179"/>
    </row>
    <row r="2717" spans="13:13">
      <c r="M2717" s="179"/>
    </row>
    <row r="2718" spans="13:13">
      <c r="M2718" s="179"/>
    </row>
    <row r="2719" spans="13:13">
      <c r="M2719" s="179"/>
    </row>
    <row r="2720" spans="13:13">
      <c r="M2720" s="179"/>
    </row>
    <row r="2721" spans="13:13">
      <c r="M2721" s="179"/>
    </row>
    <row r="2722" spans="13:13">
      <c r="M2722" s="179"/>
    </row>
    <row r="2723" spans="13:13">
      <c r="M2723" s="179"/>
    </row>
    <row r="2724" spans="13:13">
      <c r="M2724" s="179"/>
    </row>
    <row r="2725" spans="13:13">
      <c r="M2725" s="179"/>
    </row>
    <row r="2726" spans="13:13">
      <c r="M2726" s="179"/>
    </row>
    <row r="2727" spans="13:13">
      <c r="M2727" s="179"/>
    </row>
    <row r="2728" spans="13:13">
      <c r="M2728" s="179"/>
    </row>
    <row r="2729" spans="13:13">
      <c r="M2729" s="179"/>
    </row>
    <row r="2730" spans="13:13">
      <c r="M2730" s="179"/>
    </row>
    <row r="2731" spans="13:13">
      <c r="M2731" s="179"/>
    </row>
    <row r="2732" spans="13:13">
      <c r="M2732" s="179"/>
    </row>
    <row r="2733" spans="13:13">
      <c r="M2733" s="179"/>
    </row>
    <row r="2734" spans="13:13">
      <c r="M2734" s="179"/>
    </row>
    <row r="2735" spans="13:13">
      <c r="M2735" s="179"/>
    </row>
    <row r="2736" spans="13:13">
      <c r="M2736" s="179"/>
    </row>
    <row r="2737" spans="13:13">
      <c r="M2737" s="179"/>
    </row>
    <row r="2738" spans="13:13">
      <c r="M2738" s="179"/>
    </row>
    <row r="2739" spans="13:13">
      <c r="M2739" s="179"/>
    </row>
    <row r="2740" spans="13:13">
      <c r="M2740" s="179"/>
    </row>
    <row r="2741" spans="13:13">
      <c r="M2741" s="179"/>
    </row>
    <row r="2742" spans="13:13">
      <c r="M2742" s="179"/>
    </row>
    <row r="2743" spans="13:13">
      <c r="M2743" s="179"/>
    </row>
    <row r="2744" spans="13:13">
      <c r="M2744" s="179"/>
    </row>
    <row r="2745" spans="13:13">
      <c r="M2745" s="179"/>
    </row>
    <row r="2746" spans="13:13">
      <c r="M2746" s="179"/>
    </row>
    <row r="2747" spans="13:13">
      <c r="M2747" s="179"/>
    </row>
    <row r="2748" spans="13:13">
      <c r="M2748" s="179"/>
    </row>
    <row r="2749" spans="13:13">
      <c r="M2749" s="179"/>
    </row>
    <row r="2750" spans="13:13">
      <c r="M2750" s="179"/>
    </row>
    <row r="2751" spans="13:13">
      <c r="M2751" s="179"/>
    </row>
    <row r="2752" spans="13:13">
      <c r="M2752" s="179"/>
    </row>
    <row r="2753" spans="13:13">
      <c r="M2753" s="179"/>
    </row>
    <row r="2754" spans="13:13">
      <c r="M2754" s="179"/>
    </row>
    <row r="2755" spans="13:13">
      <c r="M2755" s="179"/>
    </row>
    <row r="2756" spans="13:13">
      <c r="M2756" s="179"/>
    </row>
    <row r="2757" spans="13:13">
      <c r="M2757" s="179"/>
    </row>
    <row r="2758" spans="13:13">
      <c r="M2758" s="179"/>
    </row>
    <row r="2759" spans="13:13">
      <c r="M2759" s="179"/>
    </row>
    <row r="2760" spans="13:13">
      <c r="M2760" s="179"/>
    </row>
    <row r="2761" spans="13:13">
      <c r="M2761" s="179"/>
    </row>
    <row r="2762" spans="13:13">
      <c r="M2762" s="179"/>
    </row>
    <row r="2763" spans="13:13">
      <c r="M2763" s="179"/>
    </row>
    <row r="2764" spans="13:13">
      <c r="M2764" s="179"/>
    </row>
    <row r="2765" spans="13:13">
      <c r="M2765" s="179"/>
    </row>
    <row r="2766" spans="13:13">
      <c r="M2766" s="179"/>
    </row>
    <row r="2767" spans="13:13">
      <c r="M2767" s="179"/>
    </row>
    <row r="2768" spans="13:13">
      <c r="M2768" s="179"/>
    </row>
    <row r="2769" spans="13:13">
      <c r="M2769" s="179"/>
    </row>
    <row r="2770" spans="13:13">
      <c r="M2770" s="179"/>
    </row>
    <row r="2771" spans="13:13">
      <c r="M2771" s="179"/>
    </row>
    <row r="2772" spans="13:13">
      <c r="M2772" s="179"/>
    </row>
    <row r="2773" spans="13:13">
      <c r="M2773" s="179"/>
    </row>
    <row r="2774" spans="13:13">
      <c r="M2774" s="179"/>
    </row>
    <row r="2775" spans="13:13">
      <c r="M2775" s="179"/>
    </row>
    <row r="2776" spans="13:13">
      <c r="M2776" s="179"/>
    </row>
    <row r="2777" spans="13:13">
      <c r="M2777" s="179"/>
    </row>
    <row r="2778" spans="13:13">
      <c r="M2778" s="179"/>
    </row>
    <row r="2779" spans="13:13">
      <c r="M2779" s="179"/>
    </row>
    <row r="2780" spans="13:13">
      <c r="M2780" s="179"/>
    </row>
    <row r="2781" spans="13:13">
      <c r="M2781" s="179"/>
    </row>
    <row r="2782" spans="13:13">
      <c r="M2782" s="179"/>
    </row>
    <row r="2783" spans="13:13">
      <c r="M2783" s="179"/>
    </row>
    <row r="2784" spans="13:13">
      <c r="M2784" s="179"/>
    </row>
    <row r="2785" spans="13:13">
      <c r="M2785" s="179"/>
    </row>
    <row r="2786" spans="13:13">
      <c r="M2786" s="179"/>
    </row>
    <row r="2787" spans="13:13">
      <c r="M2787" s="179"/>
    </row>
    <row r="2788" spans="13:13">
      <c r="M2788" s="179"/>
    </row>
    <row r="2789" spans="13:13">
      <c r="M2789" s="179"/>
    </row>
    <row r="2790" spans="13:13">
      <c r="M2790" s="179"/>
    </row>
    <row r="2791" spans="13:13">
      <c r="M2791" s="179"/>
    </row>
    <row r="2792" spans="13:13">
      <c r="M2792" s="179"/>
    </row>
    <row r="2793" spans="13:13">
      <c r="M2793" s="179"/>
    </row>
    <row r="2794" spans="13:13">
      <c r="M2794" s="179"/>
    </row>
    <row r="2795" spans="13:13">
      <c r="M2795" s="179"/>
    </row>
    <row r="2796" spans="13:13">
      <c r="M2796" s="179"/>
    </row>
    <row r="2797" spans="13:13">
      <c r="M2797" s="179"/>
    </row>
    <row r="2798" spans="13:13">
      <c r="M2798" s="179"/>
    </row>
    <row r="2799" spans="13:13">
      <c r="M2799" s="179"/>
    </row>
    <row r="2800" spans="13:13">
      <c r="M2800" s="179"/>
    </row>
    <row r="2801" spans="13:13">
      <c r="M2801" s="179"/>
    </row>
    <row r="2802" spans="13:13">
      <c r="M2802" s="179"/>
    </row>
    <row r="2803" spans="13:13">
      <c r="M2803" s="179"/>
    </row>
    <row r="2804" spans="13:13">
      <c r="M2804" s="179"/>
    </row>
    <row r="2805" spans="13:13">
      <c r="M2805" s="179"/>
    </row>
    <row r="2806" spans="13:13">
      <c r="M2806" s="179"/>
    </row>
    <row r="2807" spans="13:13">
      <c r="M2807" s="179"/>
    </row>
    <row r="2808" spans="13:13">
      <c r="M2808" s="179"/>
    </row>
    <row r="2809" spans="13:13">
      <c r="M2809" s="179"/>
    </row>
    <row r="2810" spans="13:13">
      <c r="M2810" s="179"/>
    </row>
    <row r="2811" spans="13:13">
      <c r="M2811" s="179"/>
    </row>
    <row r="2812" spans="13:13">
      <c r="M2812" s="179"/>
    </row>
    <row r="2813" spans="13:13">
      <c r="M2813" s="179"/>
    </row>
    <row r="2814" spans="13:13">
      <c r="M2814" s="179"/>
    </row>
    <row r="2815" spans="13:13">
      <c r="M2815" s="179"/>
    </row>
    <row r="2816" spans="13:13">
      <c r="M2816" s="179"/>
    </row>
    <row r="2817" spans="13:13">
      <c r="M2817" s="179"/>
    </row>
    <row r="2818" spans="13:13">
      <c r="M2818" s="179"/>
    </row>
    <row r="2819" spans="13:13">
      <c r="M2819" s="179"/>
    </row>
    <row r="2820" spans="13:13">
      <c r="M2820" s="179"/>
    </row>
    <row r="2821" spans="13:13">
      <c r="M2821" s="179"/>
    </row>
    <row r="2822" spans="13:13">
      <c r="M2822" s="179"/>
    </row>
    <row r="2823" spans="13:13">
      <c r="M2823" s="179"/>
    </row>
    <row r="2824" spans="13:13">
      <c r="M2824" s="179"/>
    </row>
    <row r="2825" spans="13:13">
      <c r="M2825" s="179"/>
    </row>
    <row r="2826" spans="13:13">
      <c r="M2826" s="179"/>
    </row>
    <row r="2827" spans="13:13">
      <c r="M2827" s="179"/>
    </row>
    <row r="2828" spans="13:13">
      <c r="M2828" s="179"/>
    </row>
    <row r="2829" spans="13:13">
      <c r="M2829" s="179"/>
    </row>
    <row r="2830" spans="13:13">
      <c r="M2830" s="179"/>
    </row>
    <row r="2831" spans="13:13">
      <c r="M2831" s="179"/>
    </row>
    <row r="2832" spans="13:13">
      <c r="M2832" s="179"/>
    </row>
    <row r="2833" spans="13:13">
      <c r="M2833" s="179"/>
    </row>
    <row r="2834" spans="13:13">
      <c r="M2834" s="179"/>
    </row>
    <row r="2835" spans="13:13">
      <c r="M2835" s="179"/>
    </row>
    <row r="2836" spans="13:13">
      <c r="M2836" s="179"/>
    </row>
    <row r="2837" spans="13:13">
      <c r="M2837" s="179"/>
    </row>
    <row r="2838" spans="13:13">
      <c r="M2838" s="179"/>
    </row>
    <row r="2839" spans="13:13">
      <c r="M2839" s="179"/>
    </row>
    <row r="2840" spans="13:13">
      <c r="M2840" s="179"/>
    </row>
    <row r="2841" spans="13:13">
      <c r="M2841" s="179"/>
    </row>
    <row r="2842" spans="13:13">
      <c r="M2842" s="179"/>
    </row>
    <row r="2843" spans="13:13">
      <c r="M2843" s="179"/>
    </row>
    <row r="2844" spans="13:13">
      <c r="M2844" s="179"/>
    </row>
    <row r="2845" spans="13:13">
      <c r="M2845" s="179"/>
    </row>
    <row r="2846" spans="13:13">
      <c r="M2846" s="179"/>
    </row>
    <row r="2847" spans="13:13">
      <c r="M2847" s="179"/>
    </row>
    <row r="2848" spans="13:13">
      <c r="M2848" s="179"/>
    </row>
    <row r="2849" spans="13:13">
      <c r="M2849" s="179"/>
    </row>
    <row r="2850" spans="13:13">
      <c r="M2850" s="179"/>
    </row>
    <row r="2851" spans="13:13">
      <c r="M2851" s="179"/>
    </row>
    <row r="2852" spans="13:13">
      <c r="M2852" s="179"/>
    </row>
    <row r="2853" spans="13:13">
      <c r="M2853" s="179"/>
    </row>
    <row r="2854" spans="13:13">
      <c r="M2854" s="179"/>
    </row>
    <row r="2855" spans="13:13">
      <c r="M2855" s="179"/>
    </row>
    <row r="2856" spans="13:13">
      <c r="M2856" s="179"/>
    </row>
    <row r="2857" spans="13:13">
      <c r="M2857" s="179"/>
    </row>
    <row r="2858" spans="13:13">
      <c r="M2858" s="179"/>
    </row>
    <row r="2859" spans="13:13">
      <c r="M2859" s="179"/>
    </row>
    <row r="2860" spans="13:13">
      <c r="M2860" s="179"/>
    </row>
    <row r="2861" spans="13:13">
      <c r="M2861" s="179"/>
    </row>
    <row r="2862" spans="13:13">
      <c r="M2862" s="179"/>
    </row>
    <row r="2863" spans="13:13">
      <c r="M2863" s="179"/>
    </row>
    <row r="2864" spans="13:13">
      <c r="M2864" s="179"/>
    </row>
    <row r="2865" spans="13:13">
      <c r="M2865" s="179"/>
    </row>
    <row r="2866" spans="13:13">
      <c r="M2866" s="179"/>
    </row>
    <row r="2867" spans="13:13">
      <c r="M2867" s="179"/>
    </row>
    <row r="2868" spans="13:13">
      <c r="M2868" s="179"/>
    </row>
    <row r="2869" spans="13:13">
      <c r="M2869" s="179"/>
    </row>
    <row r="2870" spans="13:13">
      <c r="M2870" s="179"/>
    </row>
    <row r="2871" spans="13:13">
      <c r="M2871" s="179"/>
    </row>
    <row r="2872" spans="13:13">
      <c r="M2872" s="179"/>
    </row>
    <row r="2873" spans="13:13">
      <c r="M2873" s="179"/>
    </row>
    <row r="2874" spans="13:13">
      <c r="M2874" s="179"/>
    </row>
    <row r="2875" spans="13:13">
      <c r="M2875" s="179"/>
    </row>
    <row r="2876" spans="13:13">
      <c r="M2876" s="179"/>
    </row>
    <row r="2877" spans="13:13">
      <c r="M2877" s="179"/>
    </row>
    <row r="2878" spans="13:13">
      <c r="M2878" s="179"/>
    </row>
    <row r="2879" spans="13:13">
      <c r="M2879" s="179"/>
    </row>
    <row r="2880" spans="13:13">
      <c r="M2880" s="179"/>
    </row>
    <row r="2881" spans="13:13">
      <c r="M2881" s="179"/>
    </row>
    <row r="2882" spans="13:13">
      <c r="M2882" s="179"/>
    </row>
    <row r="2883" spans="13:13">
      <c r="M2883" s="179"/>
    </row>
    <row r="2884" spans="13:13">
      <c r="M2884" s="179"/>
    </row>
    <row r="2885" spans="13:13">
      <c r="M2885" s="179"/>
    </row>
    <row r="2886" spans="13:13">
      <c r="M2886" s="179"/>
    </row>
    <row r="2887" spans="13:13">
      <c r="M2887" s="179"/>
    </row>
    <row r="2888" spans="13:13">
      <c r="M2888" s="179"/>
    </row>
    <row r="2889" spans="13:13">
      <c r="M2889" s="179"/>
    </row>
    <row r="2890" spans="13:13">
      <c r="M2890" s="179"/>
    </row>
    <row r="2891" spans="13:13">
      <c r="M2891" s="179"/>
    </row>
    <row r="2892" spans="13:13">
      <c r="M2892" s="179"/>
    </row>
    <row r="2893" spans="13:13">
      <c r="M2893" s="179"/>
    </row>
    <row r="2894" spans="13:13">
      <c r="M2894" s="179"/>
    </row>
    <row r="2895" spans="13:13">
      <c r="M2895" s="179"/>
    </row>
    <row r="2896" spans="13:13">
      <c r="M2896" s="179"/>
    </row>
    <row r="2897" spans="13:13">
      <c r="M2897" s="179"/>
    </row>
    <row r="2898" spans="13:13">
      <c r="M2898" s="179"/>
    </row>
    <row r="2899" spans="13:13">
      <c r="M2899" s="179"/>
    </row>
    <row r="2900" spans="13:13">
      <c r="M2900" s="179"/>
    </row>
    <row r="2901" spans="13:13">
      <c r="M2901" s="179"/>
    </row>
    <row r="2902" spans="13:13">
      <c r="M2902" s="179"/>
    </row>
    <row r="2903" spans="13:13">
      <c r="M2903" s="179"/>
    </row>
    <row r="2904" spans="13:13">
      <c r="M2904" s="179"/>
    </row>
    <row r="2905" spans="13:13">
      <c r="M2905" s="179"/>
    </row>
    <row r="2906" spans="13:13">
      <c r="M2906" s="179"/>
    </row>
    <row r="2907" spans="13:13">
      <c r="M2907" s="179"/>
    </row>
    <row r="2908" spans="13:13">
      <c r="M2908" s="179"/>
    </row>
    <row r="2909" spans="13:13">
      <c r="M2909" s="179"/>
    </row>
    <row r="2910" spans="13:13">
      <c r="M2910" s="179"/>
    </row>
    <row r="2911" spans="13:13">
      <c r="M2911" s="179"/>
    </row>
    <row r="2912" spans="13:13">
      <c r="M2912" s="179"/>
    </row>
    <row r="2913" spans="13:13">
      <c r="M2913" s="179"/>
    </row>
    <row r="2914" spans="13:13">
      <c r="M2914" s="179"/>
    </row>
    <row r="2915" spans="13:13">
      <c r="M2915" s="179"/>
    </row>
    <row r="2916" spans="13:13">
      <c r="M2916" s="179"/>
    </row>
    <row r="2917" spans="13:13">
      <c r="M2917" s="179"/>
    </row>
    <row r="2918" spans="13:13">
      <c r="M2918" s="179"/>
    </row>
    <row r="2919" spans="13:13">
      <c r="M2919" s="179"/>
    </row>
    <row r="2920" spans="13:13">
      <c r="M2920" s="179"/>
    </row>
    <row r="2921" spans="13:13">
      <c r="M2921" s="179"/>
    </row>
    <row r="2922" spans="13:13">
      <c r="M2922" s="179"/>
    </row>
    <row r="2923" spans="13:13">
      <c r="M2923" s="179"/>
    </row>
    <row r="2924" spans="13:13">
      <c r="M2924" s="179"/>
    </row>
    <row r="2925" spans="13:13">
      <c r="M2925" s="179"/>
    </row>
    <row r="2926" spans="13:13">
      <c r="M2926" s="179"/>
    </row>
    <row r="2927" spans="13:13">
      <c r="M2927" s="179"/>
    </row>
    <row r="2928" spans="13:13">
      <c r="M2928" s="179"/>
    </row>
    <row r="2929" spans="13:13">
      <c r="M2929" s="179"/>
    </row>
    <row r="2930" spans="13:13">
      <c r="M2930" s="179"/>
    </row>
    <row r="2931" spans="13:13">
      <c r="M2931" s="179"/>
    </row>
    <row r="2932" spans="13:13">
      <c r="M2932" s="179"/>
    </row>
    <row r="2933" spans="13:13">
      <c r="M2933" s="179"/>
    </row>
    <row r="2934" spans="13:13">
      <c r="M2934" s="179"/>
    </row>
    <row r="2935" spans="13:13">
      <c r="M2935" s="179"/>
    </row>
    <row r="2936" spans="13:13">
      <c r="M2936" s="179"/>
    </row>
    <row r="2937" spans="13:13">
      <c r="M2937" s="179"/>
    </row>
    <row r="2938" spans="13:13">
      <c r="M2938" s="179"/>
    </row>
    <row r="2939" spans="13:13">
      <c r="M2939" s="179"/>
    </row>
    <row r="2940" spans="13:13">
      <c r="M2940" s="179"/>
    </row>
    <row r="2941" spans="13:13">
      <c r="M2941" s="179"/>
    </row>
    <row r="2942" spans="13:13">
      <c r="M2942" s="179"/>
    </row>
    <row r="2943" spans="13:13">
      <c r="M2943" s="179"/>
    </row>
    <row r="2944" spans="13:13">
      <c r="M2944" s="179"/>
    </row>
    <row r="2945" spans="13:13">
      <c r="M2945" s="179"/>
    </row>
    <row r="2946" spans="13:13">
      <c r="M2946" s="179"/>
    </row>
    <row r="2947" spans="13:13">
      <c r="M2947" s="179"/>
    </row>
    <row r="2948" spans="13:13">
      <c r="M2948" s="179"/>
    </row>
    <row r="2949" spans="13:13">
      <c r="M2949" s="179"/>
    </row>
    <row r="2950" spans="13:13">
      <c r="M2950" s="179"/>
    </row>
    <row r="2951" spans="13:13">
      <c r="M2951" s="179"/>
    </row>
    <row r="2952" spans="13:13">
      <c r="M2952" s="179"/>
    </row>
    <row r="2953" spans="13:13">
      <c r="M2953" s="179"/>
    </row>
    <row r="2954" spans="13:13">
      <c r="M2954" s="179"/>
    </row>
    <row r="2955" spans="13:13">
      <c r="M2955" s="179"/>
    </row>
    <row r="2956" spans="13:13">
      <c r="M2956" s="179"/>
    </row>
    <row r="2957" spans="13:13">
      <c r="M2957" s="179"/>
    </row>
    <row r="2958" spans="13:13">
      <c r="M2958" s="179"/>
    </row>
    <row r="2959" spans="13:13">
      <c r="M2959" s="179"/>
    </row>
    <row r="2960" spans="13:13">
      <c r="M2960" s="179"/>
    </row>
    <row r="2961" spans="13:13">
      <c r="M2961" s="179"/>
    </row>
    <row r="2962" spans="13:13">
      <c r="M2962" s="179"/>
    </row>
    <row r="2963" spans="13:13">
      <c r="M2963" s="179"/>
    </row>
    <row r="2964" spans="13:13">
      <c r="M2964" s="179"/>
    </row>
    <row r="2965" spans="13:13">
      <c r="M2965" s="179"/>
    </row>
    <row r="2966" spans="13:13">
      <c r="M2966" s="179"/>
    </row>
    <row r="2967" spans="13:13">
      <c r="M2967" s="179"/>
    </row>
    <row r="2968" spans="13:13">
      <c r="M2968" s="179"/>
    </row>
    <row r="2969" spans="13:13">
      <c r="M2969" s="179"/>
    </row>
    <row r="2970" spans="13:13">
      <c r="M2970" s="179"/>
    </row>
    <row r="2971" spans="13:13">
      <c r="M2971" s="179"/>
    </row>
    <row r="2972" spans="13:13">
      <c r="M2972" s="179"/>
    </row>
    <row r="2973" spans="13:13">
      <c r="M2973" s="179"/>
    </row>
    <row r="2974" spans="13:13">
      <c r="M2974" s="179"/>
    </row>
    <row r="2975" spans="13:13">
      <c r="M2975" s="179"/>
    </row>
    <row r="2976" spans="13:13">
      <c r="M2976" s="179"/>
    </row>
    <row r="2977" spans="13:13">
      <c r="M2977" s="179"/>
    </row>
    <row r="2978" spans="13:13">
      <c r="M2978" s="179"/>
    </row>
    <row r="2979" spans="13:13">
      <c r="M2979" s="179"/>
    </row>
    <row r="2980" spans="13:13">
      <c r="M2980" s="179"/>
    </row>
    <row r="2981" spans="13:13">
      <c r="M2981" s="179"/>
    </row>
    <row r="2982" spans="13:13">
      <c r="M2982" s="179"/>
    </row>
    <row r="2983" spans="13:13">
      <c r="M2983" s="179"/>
    </row>
    <row r="2984" spans="13:13">
      <c r="M2984" s="179"/>
    </row>
    <row r="2985" spans="13:13">
      <c r="M2985" s="179"/>
    </row>
    <row r="2986" spans="13:13">
      <c r="M2986" s="179"/>
    </row>
    <row r="2987" spans="13:13">
      <c r="M2987" s="179"/>
    </row>
    <row r="2988" spans="13:13">
      <c r="M2988" s="179"/>
    </row>
    <row r="2989" spans="13:13">
      <c r="M2989" s="179"/>
    </row>
    <row r="2990" spans="13:13">
      <c r="M2990" s="179"/>
    </row>
    <row r="2991" spans="13:13">
      <c r="M2991" s="179"/>
    </row>
    <row r="2992" spans="13:13">
      <c r="M2992" s="179"/>
    </row>
    <row r="2993" spans="13:13">
      <c r="M2993" s="179"/>
    </row>
    <row r="2994" spans="13:13">
      <c r="M2994" s="179"/>
    </row>
    <row r="2995" spans="13:13">
      <c r="M2995" s="179"/>
    </row>
    <row r="2996" spans="13:13">
      <c r="M2996" s="179"/>
    </row>
    <row r="2997" spans="13:13">
      <c r="M2997" s="179"/>
    </row>
    <row r="2998" spans="13:13">
      <c r="M2998" s="179"/>
    </row>
    <row r="2999" spans="13:13">
      <c r="M2999" s="179"/>
    </row>
    <row r="3000" spans="13:13">
      <c r="M3000" s="179"/>
    </row>
    <row r="3001" spans="13:13">
      <c r="M3001" s="179"/>
    </row>
    <row r="3002" spans="13:13">
      <c r="M3002" s="179"/>
    </row>
    <row r="3003" spans="13:13">
      <c r="M3003" s="179"/>
    </row>
    <row r="3004" spans="13:13">
      <c r="M3004" s="179"/>
    </row>
    <row r="3005" spans="13:13">
      <c r="M3005" s="179"/>
    </row>
    <row r="3006" spans="13:13">
      <c r="M3006" s="179"/>
    </row>
    <row r="3007" spans="13:13">
      <c r="M3007" s="179"/>
    </row>
    <row r="3008" spans="13:13">
      <c r="M3008" s="179"/>
    </row>
    <row r="3009" spans="13:13">
      <c r="M3009" s="179"/>
    </row>
    <row r="3010" spans="13:13">
      <c r="M3010" s="179"/>
    </row>
    <row r="3011" spans="13:13">
      <c r="M3011" s="179"/>
    </row>
    <row r="3012" spans="13:13">
      <c r="M3012" s="179"/>
    </row>
    <row r="3013" spans="13:13">
      <c r="M3013" s="179"/>
    </row>
    <row r="3014" spans="13:13">
      <c r="M3014" s="179"/>
    </row>
    <row r="3015" spans="13:13">
      <c r="M3015" s="179"/>
    </row>
    <row r="3016" spans="13:13">
      <c r="M3016" s="179"/>
    </row>
    <row r="3017" spans="13:13">
      <c r="M3017" s="179"/>
    </row>
    <row r="3018" spans="13:13">
      <c r="M3018" s="179"/>
    </row>
    <row r="3019" spans="13:13">
      <c r="M3019" s="179"/>
    </row>
    <row r="3020" spans="13:13">
      <c r="M3020" s="179"/>
    </row>
    <row r="3021" spans="13:13">
      <c r="M3021" s="179"/>
    </row>
    <row r="3022" spans="13:13">
      <c r="M3022" s="179"/>
    </row>
    <row r="3023" spans="13:13">
      <c r="M3023" s="179"/>
    </row>
    <row r="3024" spans="13:13">
      <c r="M3024" s="179"/>
    </row>
    <row r="3025" spans="13:13">
      <c r="M3025" s="179"/>
    </row>
    <row r="3026" spans="13:13">
      <c r="M3026" s="179"/>
    </row>
    <row r="3027" spans="13:13">
      <c r="M3027" s="179"/>
    </row>
    <row r="3028" spans="13:13">
      <c r="M3028" s="179"/>
    </row>
    <row r="3029" spans="13:13">
      <c r="M3029" s="179"/>
    </row>
    <row r="3030" spans="13:13">
      <c r="M3030" s="179"/>
    </row>
    <row r="3031" spans="13:13">
      <c r="M3031" s="179"/>
    </row>
    <row r="3032" spans="13:13">
      <c r="M3032" s="179"/>
    </row>
    <row r="3033" spans="13:13">
      <c r="M3033" s="179"/>
    </row>
    <row r="3034" spans="13:13">
      <c r="M3034" s="179"/>
    </row>
    <row r="3035" spans="13:13">
      <c r="M3035" s="179"/>
    </row>
    <row r="3036" spans="13:13">
      <c r="M3036" s="179"/>
    </row>
    <row r="3037" spans="13:13">
      <c r="M3037" s="179"/>
    </row>
    <row r="3038" spans="13:13">
      <c r="M3038" s="179"/>
    </row>
    <row r="3039" spans="13:13">
      <c r="M3039" s="179"/>
    </row>
    <row r="3040" spans="13:13">
      <c r="M3040" s="179"/>
    </row>
    <row r="3041" spans="13:13">
      <c r="M3041" s="179"/>
    </row>
    <row r="3042" spans="13:13">
      <c r="M3042" s="179"/>
    </row>
    <row r="3043" spans="13:13">
      <c r="M3043" s="179"/>
    </row>
    <row r="3044" spans="13:13">
      <c r="M3044" s="179"/>
    </row>
    <row r="3045" spans="13:13">
      <c r="M3045" s="179"/>
    </row>
    <row r="3046" spans="13:13">
      <c r="M3046" s="179"/>
    </row>
    <row r="3047" spans="13:13">
      <c r="M3047" s="179"/>
    </row>
    <row r="3048" spans="13:13">
      <c r="M3048" s="179"/>
    </row>
    <row r="3049" spans="13:13">
      <c r="M3049" s="179"/>
    </row>
    <row r="3050" spans="13:13">
      <c r="M3050" s="179"/>
    </row>
    <row r="3051" spans="13:13">
      <c r="M3051" s="179"/>
    </row>
    <row r="3052" spans="13:13">
      <c r="M3052" s="179"/>
    </row>
    <row r="3053" spans="13:13">
      <c r="M3053" s="179"/>
    </row>
    <row r="3054" spans="13:13">
      <c r="M3054" s="179"/>
    </row>
    <row r="3055" spans="13:13">
      <c r="M3055" s="179"/>
    </row>
    <row r="3056" spans="13:13">
      <c r="M3056" s="179"/>
    </row>
    <row r="3057" spans="13:13">
      <c r="M3057" s="179"/>
    </row>
    <row r="3058" spans="13:13">
      <c r="M3058" s="179"/>
    </row>
    <row r="3059" spans="13:13">
      <c r="M3059" s="179"/>
    </row>
    <row r="3060" spans="13:13">
      <c r="M3060" s="179"/>
    </row>
    <row r="3061" spans="13:13">
      <c r="M3061" s="179"/>
    </row>
    <row r="3062" spans="13:13">
      <c r="M3062" s="179"/>
    </row>
    <row r="3063" spans="13:13">
      <c r="M3063" s="179"/>
    </row>
    <row r="3064" spans="13:13">
      <c r="M3064" s="179"/>
    </row>
    <row r="3065" spans="13:13">
      <c r="M3065" s="179"/>
    </row>
    <row r="3066" spans="13:13">
      <c r="M3066" s="179"/>
    </row>
    <row r="3067" spans="13:13">
      <c r="M3067" s="179"/>
    </row>
    <row r="3068" spans="13:13">
      <c r="M3068" s="179"/>
    </row>
    <row r="3069" spans="13:13">
      <c r="M3069" s="179"/>
    </row>
    <row r="3070" spans="13:13">
      <c r="M3070" s="179"/>
    </row>
    <row r="3071" spans="13:13">
      <c r="M3071" s="179"/>
    </row>
    <row r="3072" spans="13:13">
      <c r="M3072" s="179"/>
    </row>
    <row r="3073" spans="13:13">
      <c r="M3073" s="179"/>
    </row>
    <row r="3074" spans="13:13">
      <c r="M3074" s="179"/>
    </row>
    <row r="3075" spans="13:13">
      <c r="M3075" s="179"/>
    </row>
    <row r="3076" spans="13:13">
      <c r="M3076" s="179"/>
    </row>
    <row r="3077" spans="13:13">
      <c r="M3077" s="179"/>
    </row>
    <row r="3078" spans="13:13">
      <c r="M3078" s="179"/>
    </row>
    <row r="3079" spans="13:13">
      <c r="M3079" s="179"/>
    </row>
    <row r="3080" spans="13:13">
      <c r="M3080" s="179"/>
    </row>
    <row r="3081" spans="13:13">
      <c r="M3081" s="179"/>
    </row>
    <row r="3082" spans="13:13">
      <c r="M3082" s="179"/>
    </row>
    <row r="3083" spans="13:13">
      <c r="M3083" s="179"/>
    </row>
    <row r="3084" spans="13:13">
      <c r="M3084" s="179"/>
    </row>
    <row r="3085" spans="13:13">
      <c r="M3085" s="179"/>
    </row>
    <row r="3086" spans="13:13">
      <c r="M3086" s="179"/>
    </row>
    <row r="3087" spans="13:13">
      <c r="M3087" s="179"/>
    </row>
    <row r="3088" spans="13:13">
      <c r="M3088" s="179"/>
    </row>
    <row r="3089" spans="13:13">
      <c r="M3089" s="179"/>
    </row>
    <row r="3090" spans="13:13">
      <c r="M3090" s="179"/>
    </row>
    <row r="3091" spans="13:13">
      <c r="M3091" s="179"/>
    </row>
    <row r="3092" spans="13:13">
      <c r="M3092" s="179"/>
    </row>
    <row r="3093" spans="13:13">
      <c r="M3093" s="179"/>
    </row>
    <row r="3094" spans="13:13">
      <c r="M3094" s="179"/>
    </row>
    <row r="3095" spans="13:13">
      <c r="M3095" s="179"/>
    </row>
    <row r="3096" spans="13:13">
      <c r="M3096" s="179"/>
    </row>
    <row r="3097" spans="13:13">
      <c r="M3097" s="179"/>
    </row>
    <row r="3098" spans="13:13">
      <c r="M3098" s="179"/>
    </row>
    <row r="3099" spans="13:13">
      <c r="M3099" s="179"/>
    </row>
    <row r="3100" spans="13:13">
      <c r="M3100" s="179"/>
    </row>
    <row r="3101" spans="13:13">
      <c r="M3101" s="179"/>
    </row>
    <row r="3102" spans="13:13">
      <c r="M3102" s="179"/>
    </row>
    <row r="3103" spans="13:13">
      <c r="M3103" s="179"/>
    </row>
    <row r="3104" spans="13:13">
      <c r="M3104" s="179"/>
    </row>
    <row r="3105" spans="13:13">
      <c r="M3105" s="179"/>
    </row>
    <row r="3106" spans="13:13">
      <c r="M3106" s="179"/>
    </row>
    <row r="3107" spans="13:13">
      <c r="M3107" s="179"/>
    </row>
    <row r="3108" spans="13:13">
      <c r="M3108" s="179"/>
    </row>
    <row r="3109" spans="13:13">
      <c r="M3109" s="179"/>
    </row>
    <row r="3110" spans="13:13">
      <c r="M3110" s="179"/>
    </row>
    <row r="3111" spans="13:13">
      <c r="M3111" s="179"/>
    </row>
    <row r="3112" spans="13:13">
      <c r="M3112" s="179"/>
    </row>
    <row r="3113" spans="13:13">
      <c r="M3113" s="179"/>
    </row>
    <row r="3114" spans="13:13">
      <c r="M3114" s="179"/>
    </row>
    <row r="3115" spans="13:13">
      <c r="M3115" s="179"/>
    </row>
    <row r="3116" spans="13:13">
      <c r="M3116" s="179"/>
    </row>
    <row r="3117" spans="13:13">
      <c r="M3117" s="179"/>
    </row>
    <row r="3118" spans="13:13">
      <c r="M3118" s="179"/>
    </row>
    <row r="3119" spans="13:13">
      <c r="M3119" s="179"/>
    </row>
    <row r="3120" spans="13:13">
      <c r="M3120" s="179"/>
    </row>
    <row r="3121" spans="13:13">
      <c r="M3121" s="179"/>
    </row>
    <row r="3122" spans="13:13">
      <c r="M3122" s="179"/>
    </row>
    <row r="3123" spans="13:13">
      <c r="M3123" s="179"/>
    </row>
    <row r="3124" spans="13:13">
      <c r="M3124" s="179"/>
    </row>
    <row r="3125" spans="13:13">
      <c r="M3125" s="179"/>
    </row>
    <row r="3126" spans="13:13">
      <c r="M3126" s="179"/>
    </row>
    <row r="3127" spans="13:13">
      <c r="M3127" s="179"/>
    </row>
    <row r="3128" spans="13:13">
      <c r="M3128" s="179"/>
    </row>
    <row r="3129" spans="13:13">
      <c r="M3129" s="179"/>
    </row>
    <row r="3130" spans="13:13">
      <c r="M3130" s="179"/>
    </row>
    <row r="3131" spans="13:13">
      <c r="M3131" s="179"/>
    </row>
    <row r="3132" spans="13:13">
      <c r="M3132" s="179"/>
    </row>
    <row r="3133" spans="13:13">
      <c r="M3133" s="179"/>
    </row>
    <row r="3134" spans="13:13">
      <c r="M3134" s="179"/>
    </row>
    <row r="3135" spans="13:13">
      <c r="M3135" s="179"/>
    </row>
    <row r="3136" spans="13:13">
      <c r="M3136" s="179"/>
    </row>
    <row r="3137" spans="13:13">
      <c r="M3137" s="179"/>
    </row>
    <row r="3138" spans="13:13">
      <c r="M3138" s="179"/>
    </row>
    <row r="3139" spans="13:13">
      <c r="M3139" s="179"/>
    </row>
    <row r="3140" spans="13:13">
      <c r="M3140" s="179"/>
    </row>
    <row r="3141" spans="13:13">
      <c r="M3141" s="179"/>
    </row>
    <row r="3142" spans="13:13">
      <c r="M3142" s="179"/>
    </row>
    <row r="3143" spans="13:13">
      <c r="M3143" s="179"/>
    </row>
    <row r="3144" spans="13:13">
      <c r="M3144" s="179"/>
    </row>
    <row r="3145" spans="13:13">
      <c r="M3145" s="179"/>
    </row>
    <row r="3146" spans="13:13">
      <c r="M3146" s="179"/>
    </row>
    <row r="3147" spans="13:13">
      <c r="M3147" s="179"/>
    </row>
    <row r="3148" spans="13:13">
      <c r="M3148" s="179"/>
    </row>
    <row r="3149" spans="13:13">
      <c r="M3149" s="179"/>
    </row>
    <row r="3150" spans="13:13">
      <c r="M3150" s="179"/>
    </row>
    <row r="3151" spans="13:13">
      <c r="M3151" s="179"/>
    </row>
    <row r="3152" spans="13:13">
      <c r="M3152" s="179"/>
    </row>
    <row r="3153" spans="13:13">
      <c r="M3153" s="179"/>
    </row>
    <row r="3154" spans="13:13">
      <c r="M3154" s="179"/>
    </row>
    <row r="3155" spans="13:13">
      <c r="M3155" s="179"/>
    </row>
    <row r="3156" spans="13:13">
      <c r="M3156" s="179"/>
    </row>
    <row r="3157" spans="13:13">
      <c r="M3157" s="179"/>
    </row>
    <row r="3158" spans="13:13">
      <c r="M3158" s="179"/>
    </row>
    <row r="3159" spans="13:13">
      <c r="M3159" s="179"/>
    </row>
    <row r="3160" spans="13:13">
      <c r="M3160" s="179"/>
    </row>
    <row r="3161" spans="13:13">
      <c r="M3161" s="179"/>
    </row>
    <row r="3162" spans="13:13">
      <c r="M3162" s="179"/>
    </row>
    <row r="3163" spans="13:13">
      <c r="M3163" s="179"/>
    </row>
    <row r="3164" spans="13:13">
      <c r="M3164" s="179"/>
    </row>
    <row r="3165" spans="13:13">
      <c r="M3165" s="179"/>
    </row>
    <row r="3166" spans="13:13">
      <c r="M3166" s="179"/>
    </row>
    <row r="3167" spans="13:13">
      <c r="M3167" s="179"/>
    </row>
    <row r="3168" spans="13:13">
      <c r="M3168" s="179"/>
    </row>
    <row r="3169" spans="13:13">
      <c r="M3169" s="179"/>
    </row>
    <row r="3170" spans="13:13">
      <c r="M3170" s="179"/>
    </row>
    <row r="3171" spans="13:13">
      <c r="M3171" s="179"/>
    </row>
    <row r="3172" spans="13:13">
      <c r="M3172" s="179"/>
    </row>
    <row r="3173" spans="13:13">
      <c r="M3173" s="179"/>
    </row>
    <row r="3174" spans="13:13">
      <c r="M3174" s="179"/>
    </row>
    <row r="3175" spans="13:13">
      <c r="M3175" s="179"/>
    </row>
    <row r="3176" spans="13:13">
      <c r="M3176" s="179"/>
    </row>
    <row r="3177" spans="13:13">
      <c r="M3177" s="179"/>
    </row>
    <row r="3178" spans="13:13">
      <c r="M3178" s="179"/>
    </row>
    <row r="3179" spans="13:13">
      <c r="M3179" s="179"/>
    </row>
    <row r="3180" spans="13:13">
      <c r="M3180" s="179"/>
    </row>
    <row r="3181" spans="13:13">
      <c r="M3181" s="179"/>
    </row>
    <row r="3182" spans="13:13">
      <c r="M3182" s="179"/>
    </row>
    <row r="3183" spans="13:13">
      <c r="M3183" s="179"/>
    </row>
    <row r="3184" spans="13:13">
      <c r="M3184" s="179"/>
    </row>
    <row r="3185" spans="13:13">
      <c r="M3185" s="179"/>
    </row>
    <row r="3186" spans="13:13">
      <c r="M3186" s="179"/>
    </row>
    <row r="3187" spans="13:13">
      <c r="M3187" s="179"/>
    </row>
    <row r="3188" spans="13:13">
      <c r="M3188" s="179"/>
    </row>
    <row r="3189" spans="13:13">
      <c r="M3189" s="179"/>
    </row>
    <row r="3190" spans="13:13">
      <c r="M3190" s="179"/>
    </row>
    <row r="3191" spans="13:13">
      <c r="M3191" s="179"/>
    </row>
    <row r="3192" spans="13:13">
      <c r="M3192" s="179"/>
    </row>
    <row r="3193" spans="13:13">
      <c r="M3193" s="179"/>
    </row>
    <row r="3194" spans="13:13">
      <c r="M3194" s="179"/>
    </row>
    <row r="3195" spans="13:13">
      <c r="M3195" s="179"/>
    </row>
    <row r="3196" spans="13:13">
      <c r="M3196" s="179"/>
    </row>
    <row r="3197" spans="13:13">
      <c r="M3197" s="179"/>
    </row>
    <row r="3198" spans="13:13">
      <c r="M3198" s="179"/>
    </row>
    <row r="3199" spans="13:13">
      <c r="M3199" s="179"/>
    </row>
    <row r="3200" spans="13:13">
      <c r="M3200" s="179"/>
    </row>
    <row r="3201" spans="13:13">
      <c r="M3201" s="179"/>
    </row>
    <row r="3202" spans="13:13">
      <c r="M3202" s="179"/>
    </row>
    <row r="3203" spans="13:13">
      <c r="M3203" s="179"/>
    </row>
    <row r="3204" spans="13:13">
      <c r="M3204" s="179"/>
    </row>
    <row r="3205" spans="13:13">
      <c r="M3205" s="179"/>
    </row>
    <row r="3206" spans="13:13">
      <c r="M3206" s="179"/>
    </row>
    <row r="3207" spans="13:13">
      <c r="M3207" s="179"/>
    </row>
    <row r="3208" spans="13:13">
      <c r="M3208" s="179"/>
    </row>
    <row r="3209" spans="13:13">
      <c r="M3209" s="179"/>
    </row>
    <row r="3210" spans="13:13">
      <c r="M3210" s="179"/>
    </row>
    <row r="3211" spans="13:13">
      <c r="M3211" s="179"/>
    </row>
    <row r="3212" spans="13:13">
      <c r="M3212" s="179"/>
    </row>
    <row r="3213" spans="13:13">
      <c r="M3213" s="179"/>
    </row>
    <row r="3214" spans="13:13">
      <c r="M3214" s="179"/>
    </row>
    <row r="3215" spans="13:13">
      <c r="M3215" s="179"/>
    </row>
    <row r="3216" spans="13:13">
      <c r="M3216" s="179"/>
    </row>
    <row r="3217" spans="13:13">
      <c r="M3217" s="179"/>
    </row>
    <row r="3218" spans="13:13">
      <c r="M3218" s="179"/>
    </row>
    <row r="3219" spans="13:13">
      <c r="M3219" s="179"/>
    </row>
    <row r="3220" spans="13:13">
      <c r="M3220" s="179"/>
    </row>
    <row r="3221" spans="13:13">
      <c r="M3221" s="179"/>
    </row>
    <row r="3222" spans="13:13">
      <c r="M3222" s="179"/>
    </row>
    <row r="3223" spans="13:13">
      <c r="M3223" s="179"/>
    </row>
    <row r="3224" spans="13:13">
      <c r="M3224" s="179"/>
    </row>
    <row r="3225" spans="13:13">
      <c r="M3225" s="179"/>
    </row>
    <row r="3226" spans="13:13">
      <c r="M3226" s="179"/>
    </row>
    <row r="3227" spans="13:13">
      <c r="M3227" s="179"/>
    </row>
    <row r="3228" spans="13:13">
      <c r="M3228" s="179"/>
    </row>
    <row r="3229" spans="13:13">
      <c r="M3229" s="179"/>
    </row>
    <row r="3230" spans="13:13">
      <c r="M3230" s="179"/>
    </row>
    <row r="3231" spans="13:13">
      <c r="M3231" s="179"/>
    </row>
    <row r="3232" spans="13:13">
      <c r="M3232" s="179"/>
    </row>
    <row r="3233" spans="13:13">
      <c r="M3233" s="179"/>
    </row>
    <row r="3234" spans="13:13">
      <c r="M3234" s="179"/>
    </row>
    <row r="3235" spans="13:13">
      <c r="M3235" s="179"/>
    </row>
    <row r="3236" spans="13:13">
      <c r="M3236" s="179"/>
    </row>
    <row r="3237" spans="13:13">
      <c r="M3237" s="179"/>
    </row>
    <row r="3238" spans="13:13">
      <c r="M3238" s="179"/>
    </row>
    <row r="3239" spans="13:13">
      <c r="M3239" s="179"/>
    </row>
    <row r="3240" spans="13:13">
      <c r="M3240" s="179"/>
    </row>
    <row r="3241" spans="13:13">
      <c r="M3241" s="179"/>
    </row>
    <row r="3242" spans="13:13">
      <c r="M3242" s="179"/>
    </row>
    <row r="3243" spans="13:13">
      <c r="M3243" s="179"/>
    </row>
    <row r="3244" spans="13:13">
      <c r="M3244" s="179"/>
    </row>
    <row r="3245" spans="13:13">
      <c r="M3245" s="179"/>
    </row>
    <row r="3246" spans="13:13">
      <c r="M3246" s="179"/>
    </row>
    <row r="3247" spans="13:13">
      <c r="M3247" s="179"/>
    </row>
    <row r="3248" spans="13:13">
      <c r="M3248" s="179"/>
    </row>
    <row r="3249" spans="13:13">
      <c r="M3249" s="179"/>
    </row>
    <row r="3250" spans="13:13">
      <c r="M3250" s="179"/>
    </row>
    <row r="3251" spans="13:13">
      <c r="M3251" s="179"/>
    </row>
    <row r="3252" spans="13:13">
      <c r="M3252" s="179"/>
    </row>
    <row r="3253" spans="13:13">
      <c r="M3253" s="179"/>
    </row>
    <row r="3254" spans="13:13">
      <c r="M3254" s="179"/>
    </row>
    <row r="3255" spans="13:13">
      <c r="M3255" s="179"/>
    </row>
    <row r="3256" spans="13:13">
      <c r="M3256" s="179"/>
    </row>
    <row r="3257" spans="13:13">
      <c r="M3257" s="179"/>
    </row>
    <row r="3258" spans="13:13">
      <c r="M3258" s="179"/>
    </row>
    <row r="3259" spans="13:13">
      <c r="M3259" s="179"/>
    </row>
    <row r="3260" spans="13:13">
      <c r="M3260" s="179"/>
    </row>
    <row r="3261" spans="13:13">
      <c r="M3261" s="179"/>
    </row>
    <row r="3262" spans="13:13">
      <c r="M3262" s="179"/>
    </row>
    <row r="3263" spans="13:13">
      <c r="M3263" s="179"/>
    </row>
    <row r="3264" spans="13:13">
      <c r="M3264" s="179"/>
    </row>
    <row r="3265" spans="13:13">
      <c r="M3265" s="179"/>
    </row>
    <row r="3266" spans="13:13">
      <c r="M3266" s="179"/>
    </row>
    <row r="3267" spans="13:13">
      <c r="M3267" s="179"/>
    </row>
    <row r="3268" spans="13:13">
      <c r="M3268" s="179"/>
    </row>
    <row r="3269" spans="13:13">
      <c r="M3269" s="179"/>
    </row>
    <row r="3270" spans="13:13">
      <c r="M3270" s="179"/>
    </row>
    <row r="3271" spans="13:13">
      <c r="M3271" s="179"/>
    </row>
    <row r="3272" spans="13:13">
      <c r="M3272" s="179"/>
    </row>
    <row r="3273" spans="13:13">
      <c r="M3273" s="179"/>
    </row>
    <row r="3274" spans="13:13">
      <c r="M3274" s="179"/>
    </row>
    <row r="3275" spans="13:13">
      <c r="M3275" s="179"/>
    </row>
    <row r="3276" spans="13:13">
      <c r="M3276" s="179"/>
    </row>
    <row r="3277" spans="13:13">
      <c r="M3277" s="179"/>
    </row>
    <row r="3278" spans="13:13">
      <c r="M3278" s="179"/>
    </row>
    <row r="3279" spans="13:13">
      <c r="M3279" s="179"/>
    </row>
    <row r="3280" spans="13:13">
      <c r="M3280" s="179"/>
    </row>
    <row r="3281" spans="13:13">
      <c r="M3281" s="179"/>
    </row>
    <row r="3282" spans="13:13">
      <c r="M3282" s="179"/>
    </row>
    <row r="3283" spans="13:13">
      <c r="M3283" s="179"/>
    </row>
    <row r="3284" spans="13:13">
      <c r="M3284" s="179"/>
    </row>
    <row r="3285" spans="13:13">
      <c r="M3285" s="179"/>
    </row>
    <row r="3286" spans="13:13">
      <c r="M3286" s="179"/>
    </row>
    <row r="3287" spans="13:13">
      <c r="M3287" s="179"/>
    </row>
    <row r="3288" spans="13:13">
      <c r="M3288" s="179"/>
    </row>
    <row r="3289" spans="13:13">
      <c r="M3289" s="179"/>
    </row>
    <row r="3290" spans="13:13">
      <c r="M3290" s="179"/>
    </row>
    <row r="3291" spans="13:13">
      <c r="M3291" s="179"/>
    </row>
    <row r="3292" spans="13:13">
      <c r="M3292" s="179"/>
    </row>
    <row r="3293" spans="13:13">
      <c r="M3293" s="179"/>
    </row>
    <row r="3294" spans="13:13">
      <c r="M3294" s="179"/>
    </row>
    <row r="3295" spans="13:13">
      <c r="M3295" s="179"/>
    </row>
    <row r="3296" spans="13:13">
      <c r="M3296" s="179"/>
    </row>
    <row r="3297" spans="13:13">
      <c r="M3297" s="179"/>
    </row>
    <row r="3298" spans="13:13">
      <c r="M3298" s="179"/>
    </row>
    <row r="3299" spans="13:13">
      <c r="M3299" s="179"/>
    </row>
    <row r="3300" spans="13:13">
      <c r="M3300" s="179"/>
    </row>
    <row r="3301" spans="13:13">
      <c r="M3301" s="179"/>
    </row>
    <row r="3302" spans="13:13">
      <c r="M3302" s="179"/>
    </row>
    <row r="3303" spans="13:13">
      <c r="M3303" s="179"/>
    </row>
    <row r="3304" spans="13:13">
      <c r="M3304" s="179"/>
    </row>
    <row r="3305" spans="13:13">
      <c r="M3305" s="179"/>
    </row>
    <row r="3306" spans="13:13">
      <c r="M3306" s="179"/>
    </row>
    <row r="3307" spans="13:13">
      <c r="M3307" s="179"/>
    </row>
    <row r="3308" spans="13:13">
      <c r="M3308" s="179"/>
    </row>
    <row r="3309" spans="13:13">
      <c r="M3309" s="179"/>
    </row>
    <row r="3310" spans="13:13">
      <c r="M3310" s="179"/>
    </row>
    <row r="3311" spans="13:13">
      <c r="M3311" s="179"/>
    </row>
    <row r="3312" spans="13:13">
      <c r="M3312" s="179"/>
    </row>
    <row r="3313" spans="13:13">
      <c r="M3313" s="179"/>
    </row>
    <row r="3314" spans="13:13">
      <c r="M3314" s="179"/>
    </row>
    <row r="3315" spans="13:13">
      <c r="M3315" s="179"/>
    </row>
    <row r="3316" spans="13:13">
      <c r="M3316" s="179"/>
    </row>
    <row r="3317" spans="13:13">
      <c r="M3317" s="179"/>
    </row>
    <row r="3318" spans="13:13">
      <c r="M3318" s="179"/>
    </row>
    <row r="3319" spans="13:13">
      <c r="M3319" s="179"/>
    </row>
    <row r="3320" spans="13:13">
      <c r="M3320" s="179"/>
    </row>
    <row r="3321" spans="13:13">
      <c r="M3321" s="179"/>
    </row>
    <row r="3322" spans="13:13">
      <c r="M3322" s="179"/>
    </row>
    <row r="3323" spans="13:13">
      <c r="M3323" s="179"/>
    </row>
    <row r="3324" spans="13:13">
      <c r="M3324" s="179"/>
    </row>
    <row r="3325" spans="13:13">
      <c r="M3325" s="179"/>
    </row>
    <row r="3326" spans="13:13">
      <c r="M3326" s="179"/>
    </row>
    <row r="3327" spans="13:13">
      <c r="M3327" s="179"/>
    </row>
    <row r="3328" spans="13:13">
      <c r="M3328" s="179"/>
    </row>
    <row r="3329" spans="13:13">
      <c r="M3329" s="179"/>
    </row>
    <row r="3330" spans="13:13">
      <c r="M3330" s="179"/>
    </row>
    <row r="3331" spans="13:13">
      <c r="M3331" s="179"/>
    </row>
    <row r="3332" spans="13:13">
      <c r="M3332" s="179"/>
    </row>
    <row r="3333" spans="13:13">
      <c r="M3333" s="179"/>
    </row>
    <row r="3334" spans="13:13">
      <c r="M3334" s="179"/>
    </row>
    <row r="3335" spans="13:13">
      <c r="M3335" s="179"/>
    </row>
    <row r="3336" spans="13:13">
      <c r="M3336" s="179"/>
    </row>
    <row r="3337" spans="13:13">
      <c r="M3337" s="179"/>
    </row>
    <row r="3338" spans="13:13">
      <c r="M3338" s="179"/>
    </row>
    <row r="3339" spans="13:13">
      <c r="M3339" s="179"/>
    </row>
    <row r="3340" spans="13:13">
      <c r="M3340" s="179"/>
    </row>
    <row r="3341" spans="13:13">
      <c r="M3341" s="179"/>
    </row>
    <row r="3342" spans="13:13">
      <c r="M3342" s="179"/>
    </row>
    <row r="3343" spans="13:13">
      <c r="M3343" s="179"/>
    </row>
    <row r="3344" spans="13:13">
      <c r="M3344" s="179"/>
    </row>
    <row r="3345" spans="13:13">
      <c r="M3345" s="179"/>
    </row>
    <row r="3346" spans="13:13">
      <c r="M3346" s="179"/>
    </row>
    <row r="3347" spans="13:13">
      <c r="M3347" s="179"/>
    </row>
    <row r="3348" spans="13:13">
      <c r="M3348" s="179"/>
    </row>
    <row r="3349" spans="13:13">
      <c r="M3349" s="179"/>
    </row>
    <row r="3350" spans="13:13">
      <c r="M3350" s="179"/>
    </row>
    <row r="3351" spans="13:13">
      <c r="M3351" s="179"/>
    </row>
    <row r="3352" spans="13:13">
      <c r="M3352" s="179"/>
    </row>
    <row r="3353" spans="13:13">
      <c r="M3353" s="179"/>
    </row>
    <row r="3354" spans="13:13">
      <c r="M3354" s="179"/>
    </row>
    <row r="3355" spans="13:13">
      <c r="M3355" s="179"/>
    </row>
    <row r="3356" spans="13:13">
      <c r="M3356" s="179"/>
    </row>
    <row r="3357" spans="13:13">
      <c r="M3357" s="179"/>
    </row>
    <row r="3358" spans="13:13">
      <c r="M3358" s="179"/>
    </row>
    <row r="3359" spans="13:13">
      <c r="M3359" s="179"/>
    </row>
    <row r="3360" spans="13:13">
      <c r="M3360" s="179"/>
    </row>
    <row r="3361" spans="13:13">
      <c r="M3361" s="179"/>
    </row>
    <row r="3362" spans="13:13">
      <c r="M3362" s="179"/>
    </row>
    <row r="3363" spans="13:13">
      <c r="M3363" s="179"/>
    </row>
    <row r="3364" spans="13:13">
      <c r="M3364" s="179"/>
    </row>
    <row r="3365" spans="13:13">
      <c r="M3365" s="179"/>
    </row>
    <row r="3366" spans="13:13">
      <c r="M3366" s="179"/>
    </row>
    <row r="3367" spans="13:13">
      <c r="M3367" s="179"/>
    </row>
    <row r="3368" spans="13:13">
      <c r="M3368" s="179"/>
    </row>
    <row r="3369" spans="13:13">
      <c r="M3369" s="179"/>
    </row>
    <row r="3370" spans="13:13">
      <c r="M3370" s="179"/>
    </row>
    <row r="3371" spans="13:13">
      <c r="M3371" s="179"/>
    </row>
    <row r="3372" spans="13:13">
      <c r="M3372" s="179"/>
    </row>
    <row r="3373" spans="13:13">
      <c r="M3373" s="179"/>
    </row>
    <row r="3374" spans="13:13">
      <c r="M3374" s="179"/>
    </row>
    <row r="3375" spans="13:13">
      <c r="M3375" s="179"/>
    </row>
    <row r="3376" spans="13:13">
      <c r="M3376" s="179"/>
    </row>
    <row r="3377" spans="13:13">
      <c r="M3377" s="179"/>
    </row>
    <row r="3378" spans="13:13">
      <c r="M3378" s="179"/>
    </row>
    <row r="3379" spans="13:13">
      <c r="M3379" s="179"/>
    </row>
    <row r="3380" spans="13:13">
      <c r="M3380" s="179"/>
    </row>
    <row r="3381" spans="13:13">
      <c r="M3381" s="179"/>
    </row>
    <row r="3382" spans="13:13">
      <c r="M3382" s="179"/>
    </row>
    <row r="3383" spans="13:13">
      <c r="M3383" s="179"/>
    </row>
    <row r="3384" spans="13:13">
      <c r="M3384" s="179"/>
    </row>
    <row r="3385" spans="13:13">
      <c r="M3385" s="179"/>
    </row>
    <row r="3386" spans="13:13">
      <c r="M3386" s="179"/>
    </row>
    <row r="3387" spans="13:13">
      <c r="M3387" s="179"/>
    </row>
    <row r="3388" spans="13:13">
      <c r="M3388" s="179"/>
    </row>
    <row r="3389" spans="13:13">
      <c r="M3389" s="179"/>
    </row>
    <row r="3390" spans="13:13">
      <c r="M3390" s="179"/>
    </row>
    <row r="3391" spans="13:13">
      <c r="M3391" s="179"/>
    </row>
    <row r="3392" spans="13:13">
      <c r="M3392" s="179"/>
    </row>
    <row r="3393" spans="13:13">
      <c r="M3393" s="179"/>
    </row>
    <row r="3394" spans="13:13">
      <c r="M3394" s="179"/>
    </row>
    <row r="3395" spans="13:13">
      <c r="M3395" s="179"/>
    </row>
    <row r="3396" spans="13:13">
      <c r="M3396" s="179"/>
    </row>
    <row r="3397" spans="13:13">
      <c r="M3397" s="179"/>
    </row>
    <row r="3398" spans="13:13">
      <c r="M3398" s="179"/>
    </row>
    <row r="3399" spans="13:13">
      <c r="M3399" s="179"/>
    </row>
    <row r="3400" spans="13:13">
      <c r="M3400" s="179"/>
    </row>
    <row r="3401" spans="13:13">
      <c r="M3401" s="179"/>
    </row>
    <row r="3402" spans="13:13">
      <c r="M3402" s="179"/>
    </row>
    <row r="3403" spans="13:13">
      <c r="M3403" s="179"/>
    </row>
    <row r="3404" spans="13:13">
      <c r="M3404" s="179"/>
    </row>
    <row r="3405" spans="13:13">
      <c r="M3405" s="179"/>
    </row>
    <row r="3406" spans="13:13">
      <c r="M3406" s="179"/>
    </row>
    <row r="3407" spans="13:13">
      <c r="M3407" s="179"/>
    </row>
    <row r="3408" spans="13:13">
      <c r="M3408" s="179"/>
    </row>
    <row r="3409" spans="13:13">
      <c r="M3409" s="179"/>
    </row>
    <row r="3410" spans="13:13">
      <c r="M3410" s="179"/>
    </row>
    <row r="3411" spans="13:13">
      <c r="M3411" s="179"/>
    </row>
    <row r="3412" spans="13:13">
      <c r="M3412" s="179"/>
    </row>
    <row r="3413" spans="13:13">
      <c r="M3413" s="179"/>
    </row>
    <row r="3414" spans="13:13">
      <c r="M3414" s="179"/>
    </row>
    <row r="3415" spans="13:13">
      <c r="M3415" s="179"/>
    </row>
    <row r="3416" spans="13:13">
      <c r="M3416" s="179"/>
    </row>
    <row r="3417" spans="13:13">
      <c r="M3417" s="179"/>
    </row>
    <row r="3418" spans="13:13">
      <c r="M3418" s="179"/>
    </row>
    <row r="3419" spans="13:13">
      <c r="M3419" s="179"/>
    </row>
    <row r="3420" spans="13:13">
      <c r="M3420" s="179"/>
    </row>
    <row r="3421" spans="13:13">
      <c r="M3421" s="179"/>
    </row>
    <row r="3422" spans="13:13">
      <c r="M3422" s="179"/>
    </row>
    <row r="3423" spans="13:13">
      <c r="M3423" s="179"/>
    </row>
    <row r="3424" spans="13:13">
      <c r="M3424" s="179"/>
    </row>
    <row r="3425" spans="13:13">
      <c r="M3425" s="179"/>
    </row>
    <row r="3426" spans="13:13">
      <c r="M3426" s="179"/>
    </row>
    <row r="3427" spans="13:13">
      <c r="M3427" s="179"/>
    </row>
    <row r="3428" spans="13:13">
      <c r="M3428" s="179"/>
    </row>
    <row r="3429" spans="13:13">
      <c r="M3429" s="179"/>
    </row>
    <row r="3430" spans="13:13">
      <c r="M3430" s="179"/>
    </row>
    <row r="3431" spans="13:13">
      <c r="M3431" s="179"/>
    </row>
    <row r="3432" spans="13:13">
      <c r="M3432" s="179"/>
    </row>
    <row r="3433" spans="13:13">
      <c r="M3433" s="179"/>
    </row>
    <row r="3434" spans="13:13">
      <c r="M3434" s="179"/>
    </row>
    <row r="3435" spans="13:13">
      <c r="M3435" s="179"/>
    </row>
    <row r="3436" spans="13:13">
      <c r="M3436" s="179"/>
    </row>
    <row r="3437" spans="13:13">
      <c r="M3437" s="179"/>
    </row>
    <row r="3438" spans="13:13">
      <c r="M3438" s="179"/>
    </row>
    <row r="3439" spans="13:13">
      <c r="M3439" s="179"/>
    </row>
    <row r="3440" spans="13:13">
      <c r="M3440" s="179"/>
    </row>
    <row r="3441" spans="13:13">
      <c r="M3441" s="179"/>
    </row>
    <row r="3442" spans="13:13">
      <c r="M3442" s="179"/>
    </row>
    <row r="3443" spans="13:13">
      <c r="M3443" s="179"/>
    </row>
    <row r="3444" spans="13:13">
      <c r="M3444" s="179"/>
    </row>
    <row r="3445" spans="13:13">
      <c r="M3445" s="179"/>
    </row>
    <row r="3446" spans="13:13">
      <c r="M3446" s="179"/>
    </row>
    <row r="3447" spans="13:13">
      <c r="M3447" s="179"/>
    </row>
    <row r="3448" spans="13:13">
      <c r="M3448" s="179"/>
    </row>
    <row r="3449" spans="13:13">
      <c r="M3449" s="179"/>
    </row>
    <row r="3450" spans="13:13">
      <c r="M3450" s="179"/>
    </row>
    <row r="3451" spans="13:13">
      <c r="M3451" s="179"/>
    </row>
    <row r="3452" spans="13:13">
      <c r="M3452" s="179"/>
    </row>
    <row r="3453" spans="13:13">
      <c r="M3453" s="179"/>
    </row>
    <row r="3454" spans="13:13">
      <c r="M3454" s="179"/>
    </row>
    <row r="3455" spans="13:13">
      <c r="M3455" s="179"/>
    </row>
    <row r="3456" spans="13:13">
      <c r="M3456" s="179"/>
    </row>
    <row r="3457" spans="13:13">
      <c r="M3457" s="179"/>
    </row>
    <row r="3458" spans="13:13">
      <c r="M3458" s="179"/>
    </row>
    <row r="3459" spans="13:13">
      <c r="M3459" s="179"/>
    </row>
    <row r="3460" spans="13:13">
      <c r="M3460" s="179"/>
    </row>
    <row r="3461" spans="13:13">
      <c r="M3461" s="179"/>
    </row>
    <row r="3462" spans="13:13">
      <c r="M3462" s="179"/>
    </row>
    <row r="3463" spans="13:13">
      <c r="M3463" s="179"/>
    </row>
    <row r="3464" spans="13:13">
      <c r="M3464" s="179"/>
    </row>
    <row r="3465" spans="13:13">
      <c r="M3465" s="179"/>
    </row>
    <row r="3466" spans="13:13">
      <c r="M3466" s="179"/>
    </row>
    <row r="3467" spans="13:13">
      <c r="M3467" s="179"/>
    </row>
    <row r="3468" spans="13:13">
      <c r="M3468" s="179"/>
    </row>
    <row r="3469" spans="13:13">
      <c r="M3469" s="179"/>
    </row>
    <row r="3470" spans="13:13">
      <c r="M3470" s="179"/>
    </row>
    <row r="3471" spans="13:13">
      <c r="M3471" s="179"/>
    </row>
    <row r="3472" spans="13:13">
      <c r="M3472" s="179"/>
    </row>
    <row r="3473" spans="13:13">
      <c r="M3473" s="179"/>
    </row>
    <row r="3474" spans="13:13">
      <c r="M3474" s="179"/>
    </row>
    <row r="3475" spans="13:13">
      <c r="M3475" s="179"/>
    </row>
    <row r="3476" spans="13:13">
      <c r="M3476" s="179"/>
    </row>
    <row r="3477" spans="13:13">
      <c r="M3477" s="179"/>
    </row>
    <row r="3478" spans="13:13">
      <c r="M3478" s="179"/>
    </row>
    <row r="3479" spans="13:13">
      <c r="M3479" s="179"/>
    </row>
    <row r="3480" spans="13:13">
      <c r="M3480" s="179"/>
    </row>
    <row r="3481" spans="13:13">
      <c r="M3481" s="179"/>
    </row>
    <row r="3482" spans="13:13">
      <c r="M3482" s="179"/>
    </row>
    <row r="3483" spans="13:13">
      <c r="M3483" s="179"/>
    </row>
    <row r="3484" spans="13:13">
      <c r="M3484" s="179"/>
    </row>
    <row r="3485" spans="13:13">
      <c r="M3485" s="179"/>
    </row>
    <row r="3486" spans="13:13">
      <c r="M3486" s="179"/>
    </row>
    <row r="3487" spans="13:13">
      <c r="M3487" s="179"/>
    </row>
    <row r="3488" spans="13:13">
      <c r="M3488" s="179"/>
    </row>
    <row r="3489" spans="13:13">
      <c r="M3489" s="179"/>
    </row>
    <row r="3490" spans="13:13">
      <c r="M3490" s="179"/>
    </row>
    <row r="3491" spans="13:13">
      <c r="M3491" s="179"/>
    </row>
    <row r="3492" spans="13:13">
      <c r="M3492" s="179"/>
    </row>
    <row r="3493" spans="13:13">
      <c r="M3493" s="179"/>
    </row>
    <row r="3494" spans="13:13">
      <c r="M3494" s="179"/>
    </row>
    <row r="3495" spans="13:13">
      <c r="M3495" s="179"/>
    </row>
    <row r="3496" spans="13:13">
      <c r="M3496" s="179"/>
    </row>
    <row r="3497" spans="13:13">
      <c r="M3497" s="179"/>
    </row>
    <row r="3498" spans="13:13">
      <c r="M3498" s="179"/>
    </row>
    <row r="3499" spans="13:13">
      <c r="M3499" s="179"/>
    </row>
    <row r="3500" spans="13:13">
      <c r="M3500" s="179"/>
    </row>
    <row r="3501" spans="13:13">
      <c r="M3501" s="179"/>
    </row>
    <row r="3502" spans="13:13">
      <c r="M3502" s="179"/>
    </row>
    <row r="3503" spans="13:13">
      <c r="M3503" s="179"/>
    </row>
    <row r="3504" spans="13:13">
      <c r="M3504" s="179"/>
    </row>
    <row r="3505" spans="13:13">
      <c r="M3505" s="179"/>
    </row>
    <row r="3506" spans="13:13">
      <c r="M3506" s="179"/>
    </row>
    <row r="3507" spans="13:13">
      <c r="M3507" s="179"/>
    </row>
    <row r="3508" spans="13:13">
      <c r="M3508" s="179"/>
    </row>
    <row r="3509" spans="13:13">
      <c r="M3509" s="179"/>
    </row>
    <row r="3510" spans="13:13">
      <c r="M3510" s="179"/>
    </row>
    <row r="3511" spans="13:13">
      <c r="M3511" s="179"/>
    </row>
    <row r="3512" spans="13:13">
      <c r="M3512" s="179"/>
    </row>
    <row r="3513" spans="13:13">
      <c r="M3513" s="179"/>
    </row>
    <row r="3514" spans="13:13">
      <c r="M3514" s="179"/>
    </row>
    <row r="3515" spans="13:13">
      <c r="M3515" s="179"/>
    </row>
    <row r="3516" spans="13:13">
      <c r="M3516" s="179"/>
    </row>
    <row r="3517" spans="13:13">
      <c r="M3517" s="179"/>
    </row>
    <row r="3518" spans="13:13">
      <c r="M3518" s="179"/>
    </row>
    <row r="3519" spans="13:13">
      <c r="M3519" s="179"/>
    </row>
    <row r="3520" spans="13:13">
      <c r="M3520" s="179"/>
    </row>
    <row r="3521" spans="13:13">
      <c r="M3521" s="179"/>
    </row>
    <row r="3522" spans="13:13">
      <c r="M3522" s="179"/>
    </row>
    <row r="3523" spans="13:13">
      <c r="M3523" s="179"/>
    </row>
    <row r="3524" spans="13:13">
      <c r="M3524" s="179"/>
    </row>
    <row r="3525" spans="13:13">
      <c r="M3525" s="179"/>
    </row>
    <row r="3526" spans="13:13">
      <c r="M3526" s="179"/>
    </row>
    <row r="3527" spans="13:13">
      <c r="M3527" s="179"/>
    </row>
    <row r="3528" spans="13:13">
      <c r="M3528" s="179"/>
    </row>
    <row r="3529" spans="13:13">
      <c r="M3529" s="179"/>
    </row>
    <row r="3530" spans="13:13">
      <c r="M3530" s="179"/>
    </row>
    <row r="3531" spans="13:13">
      <c r="M3531" s="179"/>
    </row>
    <row r="3532" spans="13:13">
      <c r="M3532" s="179"/>
    </row>
    <row r="3533" spans="13:13">
      <c r="M3533" s="179"/>
    </row>
    <row r="3534" spans="13:13">
      <c r="M3534" s="179"/>
    </row>
    <row r="3535" spans="13:13">
      <c r="M3535" s="179"/>
    </row>
    <row r="3536" spans="13:13">
      <c r="M3536" s="179"/>
    </row>
    <row r="3537" spans="13:13">
      <c r="M3537" s="179"/>
    </row>
    <row r="3538" spans="13:13">
      <c r="M3538" s="179"/>
    </row>
    <row r="3539" spans="13:13">
      <c r="M3539" s="179"/>
    </row>
    <row r="3540" spans="13:13">
      <c r="M3540" s="179"/>
    </row>
    <row r="3541" spans="13:13">
      <c r="M3541" s="179"/>
    </row>
    <row r="3542" spans="13:13">
      <c r="M3542" s="179"/>
    </row>
    <row r="3543" spans="13:13">
      <c r="M3543" s="179"/>
    </row>
    <row r="3544" spans="13:13">
      <c r="M3544" s="179"/>
    </row>
    <row r="3545" spans="13:13">
      <c r="M3545" s="179"/>
    </row>
    <row r="3546" spans="13:13">
      <c r="M3546" s="179"/>
    </row>
    <row r="3547" spans="13:13">
      <c r="M3547" s="179"/>
    </row>
    <row r="3548" spans="13:13">
      <c r="M3548" s="179"/>
    </row>
    <row r="3549" spans="13:13">
      <c r="M3549" s="179"/>
    </row>
    <row r="3550" spans="13:13">
      <c r="M3550" s="179"/>
    </row>
    <row r="3551" spans="13:13">
      <c r="M3551" s="179"/>
    </row>
    <row r="3552" spans="13:13">
      <c r="M3552" s="179"/>
    </row>
    <row r="3553" spans="13:13">
      <c r="M3553" s="179"/>
    </row>
    <row r="3554" spans="13:13">
      <c r="M3554" s="179"/>
    </row>
    <row r="3555" spans="13:13">
      <c r="M3555" s="179"/>
    </row>
    <row r="3556" spans="13:13">
      <c r="M3556" s="179"/>
    </row>
    <row r="3557" spans="13:13">
      <c r="M3557" s="179"/>
    </row>
    <row r="3558" spans="13:13">
      <c r="M3558" s="179"/>
    </row>
    <row r="3559" spans="13:13">
      <c r="M3559" s="179"/>
    </row>
    <row r="3560" spans="13:13">
      <c r="M3560" s="179"/>
    </row>
    <row r="3561" spans="13:13">
      <c r="M3561" s="179"/>
    </row>
    <row r="3562" spans="13:13">
      <c r="M3562" s="179"/>
    </row>
    <row r="3563" spans="13:13">
      <c r="M3563" s="179"/>
    </row>
    <row r="3564" spans="13:13">
      <c r="M3564" s="179"/>
    </row>
    <row r="3565" spans="13:13">
      <c r="M3565" s="179"/>
    </row>
    <row r="3566" spans="13:13">
      <c r="M3566" s="179"/>
    </row>
    <row r="3567" spans="13:13">
      <c r="M3567" s="179"/>
    </row>
    <row r="3568" spans="13:13">
      <c r="M3568" s="179"/>
    </row>
    <row r="3569" spans="13:13">
      <c r="M3569" s="179"/>
    </row>
    <row r="3570" spans="13:13">
      <c r="M3570" s="179"/>
    </row>
    <row r="3571" spans="13:13">
      <c r="M3571" s="179"/>
    </row>
    <row r="3572" spans="13:13">
      <c r="M3572" s="179"/>
    </row>
    <row r="3573" spans="13:13">
      <c r="M3573" s="179"/>
    </row>
    <row r="3574" spans="13:13">
      <c r="M3574" s="179"/>
    </row>
    <row r="3575" spans="13:13">
      <c r="M3575" s="179"/>
    </row>
    <row r="3576" spans="13:13">
      <c r="M3576" s="179"/>
    </row>
    <row r="3577" spans="13:13">
      <c r="M3577" s="179"/>
    </row>
    <row r="3578" spans="13:13">
      <c r="M3578" s="179"/>
    </row>
    <row r="3579" spans="13:13">
      <c r="M3579" s="179"/>
    </row>
    <row r="3580" spans="13:13">
      <c r="M3580" s="179"/>
    </row>
    <row r="3581" spans="13:13">
      <c r="M3581" s="179"/>
    </row>
    <row r="3582" spans="13:13">
      <c r="M3582" s="179"/>
    </row>
    <row r="3583" spans="13:13">
      <c r="M3583" s="179"/>
    </row>
    <row r="3584" spans="13:13">
      <c r="M3584" s="179"/>
    </row>
    <row r="3585" spans="13:13">
      <c r="M3585" s="179"/>
    </row>
    <row r="3586" spans="13:13">
      <c r="M3586" s="179"/>
    </row>
    <row r="3587" spans="13:13">
      <c r="M3587" s="179"/>
    </row>
    <row r="3588" spans="13:13">
      <c r="M3588" s="179"/>
    </row>
    <row r="3589" spans="13:13">
      <c r="M3589" s="179"/>
    </row>
    <row r="3590" spans="13:13">
      <c r="M3590" s="179"/>
    </row>
    <row r="3591" spans="13:13">
      <c r="M3591" s="179"/>
    </row>
    <row r="3592" spans="13:13">
      <c r="M3592" s="179"/>
    </row>
    <row r="3593" spans="13:13">
      <c r="M3593" s="179"/>
    </row>
    <row r="3594" spans="13:13">
      <c r="M3594" s="179"/>
    </row>
    <row r="3595" spans="13:13">
      <c r="M3595" s="179"/>
    </row>
    <row r="3596" spans="13:13">
      <c r="M3596" s="179"/>
    </row>
    <row r="3597" spans="13:13">
      <c r="M3597" s="179"/>
    </row>
    <row r="3598" spans="13:13">
      <c r="M3598" s="179"/>
    </row>
    <row r="3599" spans="13:13">
      <c r="M3599" s="179"/>
    </row>
    <row r="3600" spans="13:13">
      <c r="M3600" s="179"/>
    </row>
    <row r="3601" spans="13:13">
      <c r="M3601" s="179"/>
    </row>
    <row r="3602" spans="13:13">
      <c r="M3602" s="179"/>
    </row>
    <row r="3603" spans="13:13">
      <c r="M3603" s="179"/>
    </row>
    <row r="3604" spans="13:13">
      <c r="M3604" s="179"/>
    </row>
    <row r="3605" spans="13:13">
      <c r="M3605" s="179"/>
    </row>
    <row r="3606" spans="13:13">
      <c r="M3606" s="179"/>
    </row>
    <row r="3607" spans="13:13">
      <c r="M3607" s="179"/>
    </row>
    <row r="3608" spans="13:13">
      <c r="M3608" s="179"/>
    </row>
    <row r="3609" spans="13:13">
      <c r="M3609" s="179"/>
    </row>
    <row r="3610" spans="13:13">
      <c r="M3610" s="179"/>
    </row>
    <row r="3611" spans="13:13">
      <c r="M3611" s="179"/>
    </row>
    <row r="3612" spans="13:13">
      <c r="M3612" s="179"/>
    </row>
    <row r="3613" spans="13:13">
      <c r="M3613" s="179"/>
    </row>
    <row r="3614" spans="13:13">
      <c r="M3614" s="179"/>
    </row>
    <row r="3615" spans="13:13">
      <c r="M3615" s="179"/>
    </row>
    <row r="3616" spans="13:13">
      <c r="M3616" s="179"/>
    </row>
    <row r="3617" spans="13:13">
      <c r="M3617" s="179"/>
    </row>
    <row r="3618" spans="13:13">
      <c r="M3618" s="179"/>
    </row>
    <row r="3619" spans="13:13">
      <c r="M3619" s="179"/>
    </row>
    <row r="3620" spans="13:13">
      <c r="M3620" s="179"/>
    </row>
    <row r="3621" spans="13:13">
      <c r="M3621" s="179"/>
    </row>
    <row r="3622" spans="13:13">
      <c r="M3622" s="179"/>
    </row>
    <row r="3623" spans="13:13">
      <c r="M3623" s="179"/>
    </row>
    <row r="3624" spans="13:13">
      <c r="M3624" s="179"/>
    </row>
    <row r="3625" spans="13:13">
      <c r="M3625" s="179"/>
    </row>
    <row r="3626" spans="13:13">
      <c r="M3626" s="179"/>
    </row>
    <row r="3627" spans="13:13">
      <c r="M3627" s="179"/>
    </row>
    <row r="3628" spans="13:13">
      <c r="M3628" s="179"/>
    </row>
    <row r="3629" spans="13:13">
      <c r="M3629" s="179"/>
    </row>
    <row r="3630" spans="13:13">
      <c r="M3630" s="179"/>
    </row>
    <row r="3631" spans="13:13">
      <c r="M3631" s="179"/>
    </row>
    <row r="3632" spans="13:13">
      <c r="M3632" s="179"/>
    </row>
    <row r="3633" spans="13:13">
      <c r="M3633" s="179"/>
    </row>
    <row r="3634" spans="13:13">
      <c r="M3634" s="179"/>
    </row>
    <row r="3635" spans="13:13">
      <c r="M3635" s="179"/>
    </row>
    <row r="3636" spans="13:13">
      <c r="M3636" s="179"/>
    </row>
    <row r="3637" spans="13:13">
      <c r="M3637" s="179"/>
    </row>
    <row r="3638" spans="13:13">
      <c r="M3638" s="179"/>
    </row>
    <row r="3639" spans="13:13">
      <c r="M3639" s="179"/>
    </row>
    <row r="3640" spans="13:13">
      <c r="M3640" s="179"/>
    </row>
    <row r="3641" spans="13:13">
      <c r="M3641" s="179"/>
    </row>
    <row r="3642" spans="13:13">
      <c r="M3642" s="179"/>
    </row>
    <row r="3643" spans="13:13">
      <c r="M3643" s="179"/>
    </row>
    <row r="3644" spans="13:13">
      <c r="M3644" s="179"/>
    </row>
    <row r="3645" spans="13:13">
      <c r="M3645" s="179"/>
    </row>
    <row r="3646" spans="13:13">
      <c r="M3646" s="179"/>
    </row>
    <row r="3647" spans="13:13">
      <c r="M3647" s="179"/>
    </row>
    <row r="3648" spans="13:13">
      <c r="M3648" s="179"/>
    </row>
    <row r="3649" spans="13:13">
      <c r="M3649" s="179"/>
    </row>
    <row r="3650" spans="13:13">
      <c r="M3650" s="179"/>
    </row>
    <row r="3651" spans="13:13">
      <c r="M3651" s="179"/>
    </row>
    <row r="3652" spans="13:13">
      <c r="M3652" s="179"/>
    </row>
    <row r="3653" spans="13:13">
      <c r="M3653" s="179"/>
    </row>
    <row r="3654" spans="13:13">
      <c r="M3654" s="179"/>
    </row>
    <row r="3655" spans="13:13">
      <c r="M3655" s="179"/>
    </row>
    <row r="3656" spans="13:13">
      <c r="M3656" s="179"/>
    </row>
    <row r="3657" spans="13:13">
      <c r="M3657" s="179"/>
    </row>
    <row r="3658" spans="13:13">
      <c r="M3658" s="179"/>
    </row>
    <row r="3659" spans="13:13">
      <c r="M3659" s="179"/>
    </row>
    <row r="3660" spans="13:13">
      <c r="M3660" s="179"/>
    </row>
    <row r="3661" spans="13:13">
      <c r="M3661" s="179"/>
    </row>
    <row r="3662" spans="13:13">
      <c r="M3662" s="179"/>
    </row>
    <row r="3663" spans="13:13">
      <c r="M3663" s="179"/>
    </row>
    <row r="3664" spans="13:13">
      <c r="M3664" s="179"/>
    </row>
    <row r="3665" spans="13:13">
      <c r="M3665" s="179"/>
    </row>
    <row r="3666" spans="13:13">
      <c r="M3666" s="179"/>
    </row>
    <row r="3667" spans="13:13">
      <c r="M3667" s="179"/>
    </row>
    <row r="3668" spans="13:13">
      <c r="M3668" s="179"/>
    </row>
    <row r="3669" spans="13:13">
      <c r="M3669" s="179"/>
    </row>
    <row r="3670" spans="13:13">
      <c r="M3670" s="179"/>
    </row>
    <row r="3671" spans="13:13">
      <c r="M3671" s="179"/>
    </row>
    <row r="3672" spans="13:13">
      <c r="M3672" s="179"/>
    </row>
    <row r="3673" spans="13:13">
      <c r="M3673" s="179"/>
    </row>
    <row r="3674" spans="13:13">
      <c r="M3674" s="179"/>
    </row>
    <row r="3675" spans="13:13">
      <c r="M3675" s="179"/>
    </row>
    <row r="3676" spans="13:13">
      <c r="M3676" s="179"/>
    </row>
    <row r="3677" spans="13:13">
      <c r="M3677" s="179"/>
    </row>
    <row r="3678" spans="13:13">
      <c r="M3678" s="179"/>
    </row>
    <row r="3679" spans="13:13">
      <c r="M3679" s="179"/>
    </row>
    <row r="3680" spans="13:13">
      <c r="M3680" s="179"/>
    </row>
    <row r="3681" spans="13:13">
      <c r="M3681" s="179"/>
    </row>
    <row r="3682" spans="13:13">
      <c r="M3682" s="179"/>
    </row>
    <row r="3683" spans="13:13">
      <c r="M3683" s="179"/>
    </row>
    <row r="3684" spans="13:13">
      <c r="M3684" s="179"/>
    </row>
    <row r="3685" spans="13:13">
      <c r="M3685" s="179"/>
    </row>
    <row r="3686" spans="13:13">
      <c r="M3686" s="179"/>
    </row>
    <row r="3687" spans="13:13">
      <c r="M3687" s="179"/>
    </row>
    <row r="3688" spans="13:13">
      <c r="M3688" s="179"/>
    </row>
    <row r="3689" spans="13:13">
      <c r="M3689" s="179"/>
    </row>
    <row r="3690" spans="13:13">
      <c r="M3690" s="179"/>
    </row>
    <row r="3691" spans="13:13">
      <c r="M3691" s="179"/>
    </row>
    <row r="3692" spans="13:13">
      <c r="M3692" s="179"/>
    </row>
    <row r="3693" spans="13:13">
      <c r="M3693" s="179"/>
    </row>
    <row r="3694" spans="13:13">
      <c r="M3694" s="179"/>
    </row>
    <row r="3695" spans="13:13">
      <c r="M3695" s="179"/>
    </row>
    <row r="3696" spans="13:13">
      <c r="M3696" s="179"/>
    </row>
    <row r="3697" spans="13:13">
      <c r="M3697" s="179"/>
    </row>
    <row r="3698" spans="13:13">
      <c r="M3698" s="179"/>
    </row>
    <row r="3699" spans="13:13">
      <c r="M3699" s="179"/>
    </row>
    <row r="3700" spans="13:13">
      <c r="M3700" s="179"/>
    </row>
    <row r="3701" spans="13:13">
      <c r="M3701" s="179"/>
    </row>
    <row r="3702" spans="13:13">
      <c r="M3702" s="179"/>
    </row>
    <row r="3703" spans="13:13">
      <c r="M3703" s="179"/>
    </row>
    <row r="3704" spans="13:13">
      <c r="M3704" s="179"/>
    </row>
    <row r="3705" spans="13:13">
      <c r="M3705" s="179"/>
    </row>
    <row r="3706" spans="13:13">
      <c r="M3706" s="179"/>
    </row>
    <row r="3707" spans="13:13">
      <c r="M3707" s="179"/>
    </row>
    <row r="3708" spans="13:13">
      <c r="M3708" s="179"/>
    </row>
    <row r="3709" spans="13:13">
      <c r="M3709" s="179"/>
    </row>
    <row r="3710" spans="13:13">
      <c r="M3710" s="179"/>
    </row>
    <row r="3711" spans="13:13">
      <c r="M3711" s="179"/>
    </row>
    <row r="3712" spans="13:13">
      <c r="M3712" s="179"/>
    </row>
    <row r="3713" spans="13:13">
      <c r="M3713" s="179"/>
    </row>
    <row r="3714" spans="13:13">
      <c r="M3714" s="179"/>
    </row>
    <row r="3715" spans="13:13">
      <c r="M3715" s="179"/>
    </row>
    <row r="3716" spans="13:13">
      <c r="M3716" s="179"/>
    </row>
    <row r="3717" spans="13:13">
      <c r="M3717" s="179"/>
    </row>
    <row r="3718" spans="13:13">
      <c r="M3718" s="179"/>
    </row>
    <row r="3719" spans="13:13">
      <c r="M3719" s="179"/>
    </row>
    <row r="3720" spans="13:13">
      <c r="M3720" s="179"/>
    </row>
    <row r="3721" spans="13:13">
      <c r="M3721" s="179"/>
    </row>
    <row r="3722" spans="13:13">
      <c r="M3722" s="179"/>
    </row>
    <row r="3723" spans="13:13">
      <c r="M3723" s="179"/>
    </row>
    <row r="3724" spans="13:13">
      <c r="M3724" s="179"/>
    </row>
    <row r="3725" spans="13:13">
      <c r="M3725" s="179"/>
    </row>
    <row r="3726" spans="13:13">
      <c r="M3726" s="179"/>
    </row>
    <row r="3727" spans="13:13">
      <c r="M3727" s="179"/>
    </row>
    <row r="3728" spans="13:13">
      <c r="M3728" s="179"/>
    </row>
    <row r="3729" spans="13:13">
      <c r="M3729" s="179"/>
    </row>
    <row r="3730" spans="13:13">
      <c r="M3730" s="179"/>
    </row>
    <row r="3731" spans="13:13">
      <c r="M3731" s="179"/>
    </row>
    <row r="3732" spans="13:13">
      <c r="M3732" s="179"/>
    </row>
    <row r="3733" spans="13:13">
      <c r="M3733" s="179"/>
    </row>
    <row r="3734" spans="13:13">
      <c r="M3734" s="179"/>
    </row>
    <row r="3735" spans="13:13">
      <c r="M3735" s="179"/>
    </row>
    <row r="3736" spans="13:13">
      <c r="M3736" s="179"/>
    </row>
    <row r="3737" spans="13:13">
      <c r="M3737" s="179"/>
    </row>
    <row r="3738" spans="13:13">
      <c r="M3738" s="179"/>
    </row>
    <row r="3739" spans="13:13">
      <c r="M3739" s="179"/>
    </row>
    <row r="3740" spans="13:13">
      <c r="M3740" s="179"/>
    </row>
    <row r="3741" spans="13:13">
      <c r="M3741" s="179"/>
    </row>
    <row r="3742" spans="13:13">
      <c r="M3742" s="179"/>
    </row>
    <row r="3743" spans="13:13">
      <c r="M3743" s="179"/>
    </row>
    <row r="3744" spans="13:13">
      <c r="M3744" s="179"/>
    </row>
    <row r="3745" spans="13:13">
      <c r="M3745" s="179"/>
    </row>
    <row r="3746" spans="13:13">
      <c r="M3746" s="179"/>
    </row>
    <row r="3747" spans="13:13">
      <c r="M3747" s="179"/>
    </row>
    <row r="3748" spans="13:13">
      <c r="M3748" s="179"/>
    </row>
    <row r="3749" spans="13:13">
      <c r="M3749" s="179"/>
    </row>
    <row r="3750" spans="13:13">
      <c r="M3750" s="179"/>
    </row>
    <row r="3751" spans="13:13">
      <c r="M3751" s="179"/>
    </row>
    <row r="3752" spans="13:13">
      <c r="M3752" s="179"/>
    </row>
    <row r="3753" spans="13:13">
      <c r="M3753" s="179"/>
    </row>
    <row r="3754" spans="13:13">
      <c r="M3754" s="179"/>
    </row>
    <row r="3755" spans="13:13">
      <c r="M3755" s="179"/>
    </row>
    <row r="3756" spans="13:13">
      <c r="M3756" s="179"/>
    </row>
    <row r="3757" spans="13:13">
      <c r="M3757" s="179"/>
    </row>
    <row r="3758" spans="13:13">
      <c r="M3758" s="179"/>
    </row>
    <row r="3759" spans="13:13">
      <c r="M3759" s="179"/>
    </row>
    <row r="3760" spans="13:13">
      <c r="M3760" s="179"/>
    </row>
    <row r="3761" spans="13:13">
      <c r="M3761" s="179"/>
    </row>
    <row r="3762" spans="13:13">
      <c r="M3762" s="179"/>
    </row>
    <row r="3763" spans="13:13">
      <c r="M3763" s="179"/>
    </row>
    <row r="3764" spans="13:13">
      <c r="M3764" s="179"/>
    </row>
    <row r="3765" spans="13:13">
      <c r="M3765" s="179"/>
    </row>
    <row r="3766" spans="13:13">
      <c r="M3766" s="179"/>
    </row>
    <row r="3767" spans="13:13">
      <c r="M3767" s="179"/>
    </row>
    <row r="3768" spans="13:13">
      <c r="M3768" s="179"/>
    </row>
    <row r="3769" spans="13:13">
      <c r="M3769" s="179"/>
    </row>
    <row r="3770" spans="13:13">
      <c r="M3770" s="179"/>
    </row>
    <row r="3771" spans="13:13">
      <c r="M3771" s="179"/>
    </row>
    <row r="3772" spans="13:13">
      <c r="M3772" s="179"/>
    </row>
    <row r="3773" spans="13:13">
      <c r="M3773" s="179"/>
    </row>
    <row r="3774" spans="13:13">
      <c r="M3774" s="179"/>
    </row>
    <row r="3775" spans="13:13">
      <c r="M3775" s="179"/>
    </row>
    <row r="3776" spans="13:13">
      <c r="M3776" s="179"/>
    </row>
    <row r="3777" spans="13:13">
      <c r="M3777" s="179"/>
    </row>
    <row r="3778" spans="13:13">
      <c r="M3778" s="179"/>
    </row>
    <row r="3779" spans="13:13">
      <c r="M3779" s="179"/>
    </row>
    <row r="3780" spans="13:13">
      <c r="M3780" s="179"/>
    </row>
    <row r="3781" spans="13:13">
      <c r="M3781" s="179"/>
    </row>
    <row r="3782" spans="13:13">
      <c r="M3782" s="179"/>
    </row>
    <row r="3783" spans="13:13">
      <c r="M3783" s="179"/>
    </row>
    <row r="3784" spans="13:13">
      <c r="M3784" s="179"/>
    </row>
    <row r="3785" spans="13:13">
      <c r="M3785" s="179"/>
    </row>
    <row r="3786" spans="13:13">
      <c r="M3786" s="179"/>
    </row>
    <row r="3787" spans="13:13">
      <c r="M3787" s="179"/>
    </row>
    <row r="3788" spans="13:13">
      <c r="M3788" s="179"/>
    </row>
    <row r="3789" spans="13:13">
      <c r="M3789" s="179"/>
    </row>
    <row r="3790" spans="13:13">
      <c r="M3790" s="179"/>
    </row>
    <row r="3791" spans="13:13">
      <c r="M3791" s="179"/>
    </row>
    <row r="3792" spans="13:13">
      <c r="M3792" s="179"/>
    </row>
    <row r="3793" spans="13:13">
      <c r="M3793" s="179"/>
    </row>
    <row r="3794" spans="13:13">
      <c r="M3794" s="179"/>
    </row>
    <row r="3795" spans="13:13">
      <c r="M3795" s="179"/>
    </row>
    <row r="3796" spans="13:13">
      <c r="M3796" s="179"/>
    </row>
    <row r="3797" spans="13:13">
      <c r="M3797" s="179"/>
    </row>
    <row r="3798" spans="13:13">
      <c r="M3798" s="179"/>
    </row>
    <row r="3799" spans="13:13">
      <c r="M3799" s="179"/>
    </row>
    <row r="3800" spans="13:13">
      <c r="M3800" s="179"/>
    </row>
    <row r="3801" spans="13:13">
      <c r="M3801" s="179"/>
    </row>
    <row r="3802" spans="13:13">
      <c r="M3802" s="179"/>
    </row>
    <row r="3803" spans="13:13">
      <c r="M3803" s="179"/>
    </row>
    <row r="3804" spans="13:13">
      <c r="M3804" s="179"/>
    </row>
    <row r="3805" spans="13:13">
      <c r="M3805" s="179"/>
    </row>
    <row r="3806" spans="13:13">
      <c r="M3806" s="179"/>
    </row>
    <row r="3807" spans="13:13">
      <c r="M3807" s="179"/>
    </row>
    <row r="3808" spans="13:13">
      <c r="M3808" s="179"/>
    </row>
    <row r="3809" spans="13:13">
      <c r="M3809" s="179"/>
    </row>
    <row r="3810" spans="13:13">
      <c r="M3810" s="179"/>
    </row>
    <row r="3811" spans="13:13">
      <c r="M3811" s="179"/>
    </row>
    <row r="3812" spans="13:13">
      <c r="M3812" s="179"/>
    </row>
    <row r="3813" spans="13:13">
      <c r="M3813" s="179"/>
    </row>
    <row r="3814" spans="13:13">
      <c r="M3814" s="179"/>
    </row>
    <row r="3815" spans="13:13">
      <c r="M3815" s="179"/>
    </row>
    <row r="3816" spans="13:13">
      <c r="M3816" s="179"/>
    </row>
    <row r="3817" spans="13:13">
      <c r="M3817" s="179"/>
    </row>
    <row r="3818" spans="13:13">
      <c r="M3818" s="179"/>
    </row>
    <row r="3819" spans="13:13">
      <c r="M3819" s="179"/>
    </row>
    <row r="3820" spans="13:13">
      <c r="M3820" s="179"/>
    </row>
    <row r="3821" spans="13:13">
      <c r="M3821" s="179"/>
    </row>
    <row r="3822" spans="13:13">
      <c r="M3822" s="179"/>
    </row>
    <row r="3823" spans="13:13">
      <c r="M3823" s="179"/>
    </row>
    <row r="3824" spans="13:13">
      <c r="M3824" s="179"/>
    </row>
    <row r="3825" spans="13:13">
      <c r="M3825" s="179"/>
    </row>
    <row r="3826" spans="13:13">
      <c r="M3826" s="179"/>
    </row>
    <row r="3827" spans="13:13">
      <c r="M3827" s="179"/>
    </row>
    <row r="3828" spans="13:13">
      <c r="M3828" s="179"/>
    </row>
    <row r="3829" spans="13:13">
      <c r="M3829" s="179"/>
    </row>
    <row r="3830" spans="13:13">
      <c r="M3830" s="179"/>
    </row>
    <row r="3831" spans="13:13">
      <c r="M3831" s="179"/>
    </row>
    <row r="3832" spans="13:13">
      <c r="M3832" s="179"/>
    </row>
    <row r="3833" spans="13:13">
      <c r="M3833" s="179"/>
    </row>
    <row r="3834" spans="13:13">
      <c r="M3834" s="179"/>
    </row>
    <row r="3835" spans="13:13">
      <c r="M3835" s="179"/>
    </row>
    <row r="3836" spans="13:13">
      <c r="M3836" s="179"/>
    </row>
    <row r="3837" spans="13:13">
      <c r="M3837" s="179"/>
    </row>
    <row r="3838" spans="13:13">
      <c r="M3838" s="179"/>
    </row>
    <row r="3839" spans="13:13">
      <c r="M3839" s="179"/>
    </row>
    <row r="3840" spans="13:13">
      <c r="M3840" s="179"/>
    </row>
    <row r="3841" spans="13:13">
      <c r="M3841" s="179"/>
    </row>
    <row r="3842" spans="13:13">
      <c r="M3842" s="179"/>
    </row>
    <row r="3843" spans="13:13">
      <c r="M3843" s="179"/>
    </row>
    <row r="3844" spans="13:13">
      <c r="M3844" s="179"/>
    </row>
    <row r="3845" spans="13:13">
      <c r="M3845" s="179"/>
    </row>
    <row r="3846" spans="13:13">
      <c r="M3846" s="179"/>
    </row>
    <row r="3847" spans="13:13">
      <c r="M3847" s="179"/>
    </row>
    <row r="3848" spans="13:13">
      <c r="M3848" s="179"/>
    </row>
    <row r="3849" spans="13:13">
      <c r="M3849" s="179"/>
    </row>
    <row r="3850" spans="13:13">
      <c r="M3850" s="179"/>
    </row>
    <row r="3851" spans="13:13">
      <c r="M3851" s="179"/>
    </row>
    <row r="3852" spans="13:13">
      <c r="M3852" s="179"/>
    </row>
    <row r="3853" spans="13:13">
      <c r="M3853" s="179"/>
    </row>
    <row r="3854" spans="13:13">
      <c r="M3854" s="179"/>
    </row>
    <row r="3855" spans="13:13">
      <c r="M3855" s="179"/>
    </row>
    <row r="3856" spans="13:13">
      <c r="M3856" s="179"/>
    </row>
    <row r="3857" spans="13:13">
      <c r="M3857" s="179"/>
    </row>
    <row r="3858" spans="13:13">
      <c r="M3858" s="179"/>
    </row>
    <row r="3859" spans="13:13">
      <c r="M3859" s="179"/>
    </row>
    <row r="3860" spans="13:13">
      <c r="M3860" s="179"/>
    </row>
    <row r="3861" spans="13:13">
      <c r="M3861" s="179"/>
    </row>
    <row r="3862" spans="13:13">
      <c r="M3862" s="179"/>
    </row>
    <row r="3863" spans="13:13">
      <c r="M3863" s="179"/>
    </row>
    <row r="3864" spans="13:13">
      <c r="M3864" s="179"/>
    </row>
    <row r="3865" spans="13:13">
      <c r="M3865" s="179"/>
    </row>
    <row r="3866" spans="13:13">
      <c r="M3866" s="179"/>
    </row>
    <row r="3867" spans="13:13">
      <c r="M3867" s="179"/>
    </row>
    <row r="3868" spans="13:13">
      <c r="M3868" s="179"/>
    </row>
    <row r="3869" spans="13:13">
      <c r="M3869" s="179"/>
    </row>
    <row r="3870" spans="13:13">
      <c r="M3870" s="179"/>
    </row>
    <row r="3871" spans="13:13">
      <c r="M3871" s="179"/>
    </row>
    <row r="3872" spans="13:13">
      <c r="M3872" s="179"/>
    </row>
    <row r="3873" spans="13:13">
      <c r="M3873" s="179"/>
    </row>
    <row r="3874" spans="13:13">
      <c r="M3874" s="179"/>
    </row>
    <row r="3875" spans="13:13">
      <c r="M3875" s="179"/>
    </row>
    <row r="3876" spans="13:13">
      <c r="M3876" s="179"/>
    </row>
    <row r="3877" spans="13:13">
      <c r="M3877" s="179"/>
    </row>
    <row r="3878" spans="13:13">
      <c r="M3878" s="179"/>
    </row>
    <row r="3879" spans="13:13">
      <c r="M3879" s="179"/>
    </row>
    <row r="3880" spans="13:13">
      <c r="M3880" s="179"/>
    </row>
    <row r="3881" spans="13:13">
      <c r="M3881" s="179"/>
    </row>
    <row r="3882" spans="13:13">
      <c r="M3882" s="179"/>
    </row>
    <row r="3883" spans="13:13">
      <c r="M3883" s="179"/>
    </row>
    <row r="3884" spans="13:13">
      <c r="M3884" s="179"/>
    </row>
    <row r="3885" spans="13:13">
      <c r="M3885" s="179"/>
    </row>
    <row r="3886" spans="13:13">
      <c r="M3886" s="179"/>
    </row>
    <row r="3887" spans="13:13">
      <c r="M3887" s="179"/>
    </row>
    <row r="3888" spans="13:13">
      <c r="M3888" s="179"/>
    </row>
    <row r="3889" spans="13:13">
      <c r="M3889" s="179"/>
    </row>
    <row r="3890" spans="13:13">
      <c r="M3890" s="179"/>
    </row>
    <row r="3891" spans="13:13">
      <c r="M3891" s="179"/>
    </row>
    <row r="3892" spans="13:13">
      <c r="M3892" s="179"/>
    </row>
    <row r="3893" spans="13:13">
      <c r="M3893" s="179"/>
    </row>
    <row r="3894" spans="13:13">
      <c r="M3894" s="179"/>
    </row>
    <row r="3895" spans="13:13">
      <c r="M3895" s="179"/>
    </row>
    <row r="3896" spans="13:13">
      <c r="M3896" s="179"/>
    </row>
    <row r="3897" spans="13:13">
      <c r="M3897" s="179"/>
    </row>
    <row r="3898" spans="13:13">
      <c r="M3898" s="179"/>
    </row>
    <row r="3899" spans="13:13">
      <c r="M3899" s="179"/>
    </row>
    <row r="3900" spans="13:13">
      <c r="M3900" s="179"/>
    </row>
    <row r="3901" spans="13:13">
      <c r="M3901" s="179"/>
    </row>
    <row r="3902" spans="13:13">
      <c r="M3902" s="179"/>
    </row>
    <row r="3903" spans="13:13">
      <c r="M3903" s="179"/>
    </row>
    <row r="3904" spans="13:13">
      <c r="M3904" s="179"/>
    </row>
    <row r="3905" spans="13:13">
      <c r="M3905" s="179"/>
    </row>
    <row r="3906" spans="13:13">
      <c r="M3906" s="179"/>
    </row>
    <row r="3907" spans="13:13">
      <c r="M3907" s="179"/>
    </row>
    <row r="3908" spans="13:13">
      <c r="M3908" s="179"/>
    </row>
    <row r="3909" spans="13:13">
      <c r="M3909" s="179"/>
    </row>
    <row r="3910" spans="13:13">
      <c r="M3910" s="179"/>
    </row>
    <row r="3911" spans="13:13">
      <c r="M3911" s="179"/>
    </row>
    <row r="3912" spans="13:13">
      <c r="M3912" s="179"/>
    </row>
    <row r="3913" spans="13:13">
      <c r="M3913" s="179"/>
    </row>
    <row r="3914" spans="13:13">
      <c r="M3914" s="179"/>
    </row>
    <row r="3915" spans="13:13">
      <c r="M3915" s="179"/>
    </row>
    <row r="3916" spans="13:13">
      <c r="M3916" s="179"/>
    </row>
    <row r="3917" spans="13:13">
      <c r="M3917" s="179"/>
    </row>
    <row r="3918" spans="13:13">
      <c r="M3918" s="179"/>
    </row>
    <row r="3919" spans="13:13">
      <c r="M3919" s="179"/>
    </row>
    <row r="3920" spans="13:13">
      <c r="M3920" s="179"/>
    </row>
    <row r="3921" spans="13:13">
      <c r="M3921" s="179"/>
    </row>
    <row r="3922" spans="13:13">
      <c r="M3922" s="179"/>
    </row>
    <row r="3923" spans="13:13">
      <c r="M3923" s="179"/>
    </row>
    <row r="3924" spans="13:13">
      <c r="M3924" s="179"/>
    </row>
    <row r="3925" spans="13:13">
      <c r="M3925" s="179"/>
    </row>
    <row r="3926" spans="13:13">
      <c r="M3926" s="179"/>
    </row>
    <row r="3927" spans="13:13">
      <c r="M3927" s="179"/>
    </row>
    <row r="3928" spans="13:13">
      <c r="M3928" s="179"/>
    </row>
    <row r="3929" spans="13:13">
      <c r="M3929" s="179"/>
    </row>
    <row r="3930" spans="13:13">
      <c r="M3930" s="179"/>
    </row>
    <row r="3931" spans="13:13">
      <c r="M3931" s="179"/>
    </row>
    <row r="3932" spans="13:13">
      <c r="M3932" s="179"/>
    </row>
    <row r="3933" spans="13:13">
      <c r="M3933" s="179"/>
    </row>
    <row r="3934" spans="13:13">
      <c r="M3934" s="179"/>
    </row>
    <row r="3935" spans="13:13">
      <c r="M3935" s="179"/>
    </row>
    <row r="3936" spans="13:13">
      <c r="M3936" s="179"/>
    </row>
    <row r="3937" spans="13:13">
      <c r="M3937" s="179"/>
    </row>
    <row r="3938" spans="13:13">
      <c r="M3938" s="179"/>
    </row>
    <row r="3939" spans="13:13">
      <c r="M3939" s="179"/>
    </row>
    <row r="3940" spans="13:13">
      <c r="M3940" s="179"/>
    </row>
    <row r="3941" spans="13:13">
      <c r="M3941" s="179"/>
    </row>
    <row r="3942" spans="13:13">
      <c r="M3942" s="179"/>
    </row>
    <row r="3943" spans="13:13">
      <c r="M3943" s="179"/>
    </row>
    <row r="3944" spans="13:13">
      <c r="M3944" s="179"/>
    </row>
    <row r="3945" spans="13:13">
      <c r="M3945" s="179"/>
    </row>
    <row r="3946" spans="13:13">
      <c r="M3946" s="179"/>
    </row>
    <row r="3947" spans="13:13">
      <c r="M3947" s="179"/>
    </row>
    <row r="3948" spans="13:13">
      <c r="M3948" s="179"/>
    </row>
    <row r="3949" spans="13:13">
      <c r="M3949" s="179"/>
    </row>
    <row r="3950" spans="13:13">
      <c r="M3950" s="179"/>
    </row>
    <row r="3951" spans="13:13">
      <c r="M3951" s="179"/>
    </row>
    <row r="3952" spans="13:13">
      <c r="M3952" s="179"/>
    </row>
    <row r="3953" spans="13:13">
      <c r="M3953" s="179"/>
    </row>
    <row r="3954" spans="13:13">
      <c r="M3954" s="179"/>
    </row>
    <row r="3955" spans="13:13">
      <c r="M3955" s="179"/>
    </row>
    <row r="3956" spans="13:13">
      <c r="M3956" s="179"/>
    </row>
    <row r="3957" spans="13:13">
      <c r="M3957" s="179"/>
    </row>
    <row r="3958" spans="13:13">
      <c r="M3958" s="179"/>
    </row>
    <row r="3959" spans="13:13">
      <c r="M3959" s="179"/>
    </row>
    <row r="3960" spans="13:13">
      <c r="M3960" s="179"/>
    </row>
    <row r="3961" spans="13:13">
      <c r="M3961" s="179"/>
    </row>
    <row r="3962" spans="13:13">
      <c r="M3962" s="179"/>
    </row>
    <row r="3963" spans="13:13">
      <c r="M3963" s="179"/>
    </row>
    <row r="3964" spans="13:13">
      <c r="M3964" s="179"/>
    </row>
    <row r="3965" spans="13:13">
      <c r="M3965" s="179"/>
    </row>
    <row r="3966" spans="13:13">
      <c r="M3966" s="179"/>
    </row>
    <row r="3967" spans="13:13">
      <c r="M3967" s="179"/>
    </row>
    <row r="3968" spans="13:13">
      <c r="M3968" s="179"/>
    </row>
    <row r="3969" spans="13:13">
      <c r="M3969" s="179"/>
    </row>
    <row r="3970" spans="13:13">
      <c r="M3970" s="179"/>
    </row>
    <row r="3971" spans="13:13">
      <c r="M3971" s="179"/>
    </row>
    <row r="3972" spans="13:13">
      <c r="M3972" s="179"/>
    </row>
    <row r="3973" spans="13:13">
      <c r="M3973" s="179"/>
    </row>
    <row r="3974" spans="13:13">
      <c r="M3974" s="179"/>
    </row>
    <row r="3975" spans="13:13">
      <c r="M3975" s="179"/>
    </row>
    <row r="3976" spans="13:13">
      <c r="M3976" s="179"/>
    </row>
    <row r="3977" spans="13:13">
      <c r="M3977" s="179"/>
    </row>
    <row r="3978" spans="13:13">
      <c r="M3978" s="179"/>
    </row>
    <row r="3979" spans="13:13">
      <c r="M3979" s="179"/>
    </row>
    <row r="3980" spans="13:13">
      <c r="M3980" s="179"/>
    </row>
    <row r="3981" spans="13:13">
      <c r="M3981" s="179"/>
    </row>
    <row r="3982" spans="13:13">
      <c r="M3982" s="179"/>
    </row>
    <row r="3983" spans="13:13">
      <c r="M3983" s="179"/>
    </row>
    <row r="3984" spans="13:13">
      <c r="M3984" s="179"/>
    </row>
    <row r="3985" spans="13:13">
      <c r="M3985" s="179"/>
    </row>
    <row r="3986" spans="13:13">
      <c r="M3986" s="179"/>
    </row>
    <row r="3987" spans="13:13">
      <c r="M3987" s="179"/>
    </row>
    <row r="3988" spans="13:13">
      <c r="M3988" s="179"/>
    </row>
    <row r="3989" spans="13:13">
      <c r="M3989" s="179"/>
    </row>
    <row r="3990" spans="13:13">
      <c r="M3990" s="179"/>
    </row>
    <row r="3991" spans="13:13">
      <c r="M3991" s="179"/>
    </row>
    <row r="3992" spans="13:13">
      <c r="M3992" s="179"/>
    </row>
    <row r="3993" spans="13:13">
      <c r="M3993" s="179"/>
    </row>
    <row r="3994" spans="13:13">
      <c r="M3994" s="179"/>
    </row>
    <row r="3995" spans="13:13">
      <c r="M3995" s="179"/>
    </row>
    <row r="3996" spans="13:13">
      <c r="M3996" s="179"/>
    </row>
    <row r="3997" spans="13:13">
      <c r="M3997" s="179"/>
    </row>
    <row r="3998" spans="13:13">
      <c r="M3998" s="179"/>
    </row>
    <row r="3999" spans="13:13">
      <c r="M3999" s="179"/>
    </row>
    <row r="4000" spans="13:13">
      <c r="M4000" s="179"/>
    </row>
    <row r="4001" spans="13:13">
      <c r="M4001" s="179"/>
    </row>
    <row r="4002" spans="13:13">
      <c r="M4002" s="179"/>
    </row>
    <row r="4003" spans="13:13">
      <c r="M4003" s="179"/>
    </row>
    <row r="4004" spans="13:13">
      <c r="M4004" s="179"/>
    </row>
    <row r="4005" spans="13:13">
      <c r="M4005" s="179"/>
    </row>
    <row r="4006" spans="13:13">
      <c r="M4006" s="179"/>
    </row>
    <row r="4007" spans="13:13">
      <c r="M4007" s="179"/>
    </row>
    <row r="4008" spans="13:13">
      <c r="M4008" s="179"/>
    </row>
    <row r="4009" spans="13:13">
      <c r="M4009" s="179"/>
    </row>
    <row r="4010" spans="13:13">
      <c r="M4010" s="179"/>
    </row>
    <row r="4011" spans="13:13">
      <c r="M4011" s="179"/>
    </row>
    <row r="4012" spans="13:13">
      <c r="M4012" s="179"/>
    </row>
    <row r="4013" spans="13:13">
      <c r="M4013" s="179"/>
    </row>
    <row r="4014" spans="13:13">
      <c r="M4014" s="179"/>
    </row>
    <row r="4015" spans="13:13">
      <c r="M4015" s="179"/>
    </row>
    <row r="4016" spans="13:13">
      <c r="M4016" s="179"/>
    </row>
    <row r="4017" spans="13:13">
      <c r="M4017" s="179"/>
    </row>
    <row r="4018" spans="13:13">
      <c r="M4018" s="179"/>
    </row>
    <row r="4019" spans="13:13">
      <c r="M4019" s="179"/>
    </row>
    <row r="4020" spans="13:13">
      <c r="M4020" s="179"/>
    </row>
    <row r="4021" spans="13:13">
      <c r="M4021" s="179"/>
    </row>
    <row r="4022" spans="13:13">
      <c r="M4022" s="179"/>
    </row>
    <row r="4023" spans="13:13">
      <c r="M4023" s="179"/>
    </row>
    <row r="4024" spans="13:13">
      <c r="M4024" s="179"/>
    </row>
    <row r="4025" spans="13:13">
      <c r="M4025" s="179"/>
    </row>
    <row r="4026" spans="13:13">
      <c r="M4026" s="179"/>
    </row>
    <row r="4027" spans="13:13">
      <c r="M4027" s="179"/>
    </row>
    <row r="4028" spans="13:13">
      <c r="M4028" s="179"/>
    </row>
    <row r="4029" spans="13:13">
      <c r="M4029" s="179"/>
    </row>
    <row r="4030" spans="13:13">
      <c r="M4030" s="179"/>
    </row>
    <row r="4031" spans="13:13">
      <c r="M4031" s="179"/>
    </row>
    <row r="4032" spans="13:13">
      <c r="M4032" s="179"/>
    </row>
    <row r="4033" spans="13:13">
      <c r="M4033" s="179"/>
    </row>
    <row r="4034" spans="13:13">
      <c r="M4034" s="179"/>
    </row>
    <row r="4035" spans="13:13">
      <c r="M4035" s="179"/>
    </row>
    <row r="4036" spans="13:13">
      <c r="M4036" s="179"/>
    </row>
    <row r="4037" spans="13:13">
      <c r="M4037" s="179"/>
    </row>
    <row r="4038" spans="13:13">
      <c r="M4038" s="179"/>
    </row>
    <row r="4039" spans="13:13">
      <c r="M4039" s="179"/>
    </row>
    <row r="4040" spans="13:13">
      <c r="M4040" s="179"/>
    </row>
    <row r="4041" spans="13:13">
      <c r="M4041" s="179"/>
    </row>
    <row r="4042" spans="13:13">
      <c r="M4042" s="179"/>
    </row>
    <row r="4043" spans="13:13">
      <c r="M4043" s="179"/>
    </row>
    <row r="4044" spans="13:13">
      <c r="M4044" s="179"/>
    </row>
    <row r="4045" spans="13:13">
      <c r="M4045" s="179"/>
    </row>
    <row r="4046" spans="13:13">
      <c r="M4046" s="179"/>
    </row>
    <row r="4047" spans="13:13">
      <c r="M4047" s="179"/>
    </row>
    <row r="4048" spans="13:13">
      <c r="M4048" s="179"/>
    </row>
    <row r="4049" spans="13:13">
      <c r="M4049" s="179"/>
    </row>
    <row r="4050" spans="13:13">
      <c r="M4050" s="179"/>
    </row>
    <row r="4051" spans="13:13">
      <c r="M4051" s="179"/>
    </row>
    <row r="4052" spans="13:13">
      <c r="M4052" s="179"/>
    </row>
    <row r="4053" spans="13:13">
      <c r="M4053" s="179"/>
    </row>
    <row r="4054" spans="13:13">
      <c r="M4054" s="179"/>
    </row>
    <row r="4055" spans="13:13">
      <c r="M4055" s="179"/>
    </row>
    <row r="4056" spans="13:13">
      <c r="M4056" s="179"/>
    </row>
    <row r="4057" spans="13:13">
      <c r="M4057" s="179"/>
    </row>
    <row r="4058" spans="13:13">
      <c r="M4058" s="179"/>
    </row>
    <row r="4059" spans="13:13">
      <c r="M4059" s="179"/>
    </row>
    <row r="4060" spans="13:13">
      <c r="M4060" s="179"/>
    </row>
    <row r="4061" spans="13:13">
      <c r="M4061" s="179"/>
    </row>
    <row r="4062" spans="13:13">
      <c r="M4062" s="179"/>
    </row>
    <row r="4063" spans="13:13">
      <c r="M4063" s="179"/>
    </row>
    <row r="4064" spans="13:13">
      <c r="M4064" s="179"/>
    </row>
    <row r="4065" spans="13:13">
      <c r="M4065" s="179"/>
    </row>
    <row r="4066" spans="13:13">
      <c r="M4066" s="179"/>
    </row>
    <row r="4067" spans="13:13">
      <c r="M4067" s="179"/>
    </row>
    <row r="4068" spans="13:13">
      <c r="M4068" s="179"/>
    </row>
    <row r="4069" spans="13:13">
      <c r="M4069" s="179"/>
    </row>
    <row r="4070" spans="13:13">
      <c r="M4070" s="179"/>
    </row>
    <row r="4071" spans="13:13">
      <c r="M4071" s="179"/>
    </row>
    <row r="4072" spans="13:13">
      <c r="M4072" s="179"/>
    </row>
    <row r="4073" spans="13:13">
      <c r="M4073" s="179"/>
    </row>
    <row r="4074" spans="13:13">
      <c r="M4074" s="179"/>
    </row>
    <row r="4075" spans="13:13">
      <c r="M4075" s="179"/>
    </row>
    <row r="4076" spans="13:13">
      <c r="M4076" s="179"/>
    </row>
    <row r="4077" spans="13:13">
      <c r="M4077" s="179"/>
    </row>
    <row r="4078" spans="13:13">
      <c r="M4078" s="179"/>
    </row>
    <row r="4079" spans="13:13">
      <c r="M4079" s="179"/>
    </row>
    <row r="4080" spans="13:13">
      <c r="M4080" s="179"/>
    </row>
    <row r="4081" spans="13:13">
      <c r="M4081" s="179"/>
    </row>
    <row r="4082" spans="13:13">
      <c r="M4082" s="179"/>
    </row>
    <row r="4083" spans="13:13">
      <c r="M4083" s="179"/>
    </row>
    <row r="4084" spans="13:13">
      <c r="M4084" s="179"/>
    </row>
    <row r="4085" spans="13:13">
      <c r="M4085" s="179"/>
    </row>
    <row r="4086" spans="13:13">
      <c r="M4086" s="179"/>
    </row>
    <row r="4087" spans="13:13">
      <c r="M4087" s="179"/>
    </row>
    <row r="4088" spans="13:13">
      <c r="M4088" s="179"/>
    </row>
    <row r="4089" spans="13:13">
      <c r="M4089" s="179"/>
    </row>
    <row r="4090" spans="13:13">
      <c r="M4090" s="179"/>
    </row>
    <row r="4091" spans="13:13">
      <c r="M4091" s="179"/>
    </row>
    <row r="4092" spans="13:13">
      <c r="M4092" s="179"/>
    </row>
    <row r="4093" spans="13:13">
      <c r="M4093" s="179"/>
    </row>
    <row r="4094" spans="13:13">
      <c r="M4094" s="179"/>
    </row>
    <row r="4095" spans="13:13">
      <c r="M4095" s="179"/>
    </row>
    <row r="4096" spans="13:13">
      <c r="M4096" s="179"/>
    </row>
    <row r="4097" spans="13:13">
      <c r="M4097" s="179"/>
    </row>
    <row r="4098" spans="13:13">
      <c r="M4098" s="179"/>
    </row>
    <row r="4099" spans="13:13">
      <c r="M4099" s="179"/>
    </row>
    <row r="4100" spans="13:13">
      <c r="M4100" s="179"/>
    </row>
    <row r="4101" spans="13:13">
      <c r="M4101" s="179"/>
    </row>
    <row r="4102" spans="13:13">
      <c r="M4102" s="179"/>
    </row>
    <row r="4103" spans="13:13">
      <c r="M4103" s="179"/>
    </row>
    <row r="4104" spans="13:13">
      <c r="M4104" s="179"/>
    </row>
    <row r="4105" spans="13:13">
      <c r="M4105" s="179"/>
    </row>
    <row r="4106" spans="13:13">
      <c r="M4106" s="179"/>
    </row>
    <row r="4107" spans="13:13">
      <c r="M4107" s="179"/>
    </row>
    <row r="4108" spans="13:13">
      <c r="M4108" s="179"/>
    </row>
    <row r="4109" spans="13:13">
      <c r="M4109" s="179"/>
    </row>
    <row r="4110" spans="13:13">
      <c r="M4110" s="179"/>
    </row>
    <row r="4111" spans="13:13">
      <c r="M4111" s="179"/>
    </row>
    <row r="4112" spans="13:13">
      <c r="M4112" s="179"/>
    </row>
    <row r="4113" spans="13:13">
      <c r="M4113" s="179"/>
    </row>
    <row r="4114" spans="13:13">
      <c r="M4114" s="179"/>
    </row>
    <row r="4115" spans="13:13">
      <c r="M4115" s="179"/>
    </row>
    <row r="4116" spans="13:13">
      <c r="M4116" s="179"/>
    </row>
    <row r="4117" spans="13:13">
      <c r="M4117" s="179"/>
    </row>
    <row r="4118" spans="13:13">
      <c r="M4118" s="179"/>
    </row>
    <row r="4119" spans="13:13">
      <c r="M4119" s="179"/>
    </row>
    <row r="4120" spans="13:13">
      <c r="M4120" s="179"/>
    </row>
    <row r="4121" spans="13:13">
      <c r="M4121" s="179"/>
    </row>
    <row r="4122" spans="13:13">
      <c r="M4122" s="179"/>
    </row>
    <row r="4123" spans="13:13">
      <c r="M4123" s="179"/>
    </row>
    <row r="4124" spans="13:13">
      <c r="M4124" s="179"/>
    </row>
    <row r="4125" spans="13:13">
      <c r="M4125" s="179"/>
    </row>
    <row r="4126" spans="13:13">
      <c r="M4126" s="179"/>
    </row>
    <row r="4127" spans="13:13">
      <c r="M4127" s="179"/>
    </row>
    <row r="4128" spans="13:13">
      <c r="M4128" s="179"/>
    </row>
    <row r="4129" spans="13:13">
      <c r="M4129" s="179"/>
    </row>
    <row r="4130" spans="13:13">
      <c r="M4130" s="179"/>
    </row>
    <row r="4131" spans="13:13">
      <c r="M4131" s="179"/>
    </row>
    <row r="4132" spans="13:13">
      <c r="M4132" s="179"/>
    </row>
    <row r="4133" spans="13:13">
      <c r="M4133" s="179"/>
    </row>
    <row r="4134" spans="13:13">
      <c r="M4134" s="179"/>
    </row>
    <row r="4135" spans="13:13">
      <c r="M4135" s="179"/>
    </row>
    <row r="4136" spans="13:13">
      <c r="M4136" s="179"/>
    </row>
    <row r="4137" spans="13:13">
      <c r="M4137" s="179"/>
    </row>
    <row r="4138" spans="13:13">
      <c r="M4138" s="179"/>
    </row>
    <row r="4139" spans="13:13">
      <c r="M4139" s="179"/>
    </row>
    <row r="4140" spans="13:13">
      <c r="M4140" s="179"/>
    </row>
    <row r="4141" spans="13:13">
      <c r="M4141" s="179"/>
    </row>
    <row r="4142" spans="13:13">
      <c r="M4142" s="179"/>
    </row>
    <row r="4143" spans="13:13">
      <c r="M4143" s="179"/>
    </row>
    <row r="4144" spans="13:13">
      <c r="M4144" s="179"/>
    </row>
    <row r="4145" spans="13:13">
      <c r="M4145" s="179"/>
    </row>
    <row r="4146" spans="13:13">
      <c r="M4146" s="179"/>
    </row>
    <row r="4147" spans="13:13">
      <c r="M4147" s="179"/>
    </row>
    <row r="4148" spans="13:13">
      <c r="M4148" s="179"/>
    </row>
    <row r="4149" spans="13:13">
      <c r="M4149" s="179"/>
    </row>
    <row r="4150" spans="13:13">
      <c r="M4150" s="179"/>
    </row>
    <row r="4151" spans="13:13">
      <c r="M4151" s="179"/>
    </row>
    <row r="4152" spans="13:13">
      <c r="M4152" s="179"/>
    </row>
    <row r="4153" spans="13:13">
      <c r="M4153" s="179"/>
    </row>
    <row r="4154" spans="13:13">
      <c r="M4154" s="179"/>
    </row>
    <row r="4155" spans="13:13">
      <c r="M4155" s="179"/>
    </row>
    <row r="4156" spans="13:13">
      <c r="M4156" s="179"/>
    </row>
    <row r="4157" spans="13:13">
      <c r="M4157" s="179"/>
    </row>
    <row r="4158" spans="13:13">
      <c r="M4158" s="179"/>
    </row>
    <row r="4159" spans="13:13">
      <c r="M4159" s="179"/>
    </row>
    <row r="4160" spans="13:13">
      <c r="M4160" s="179"/>
    </row>
    <row r="4161" spans="13:13">
      <c r="M4161" s="179"/>
    </row>
    <row r="4162" spans="13:13">
      <c r="M4162" s="179"/>
    </row>
    <row r="4163" spans="13:13">
      <c r="M4163" s="179"/>
    </row>
    <row r="4164" spans="13:13">
      <c r="M4164" s="179"/>
    </row>
    <row r="4165" spans="13:13">
      <c r="M4165" s="179"/>
    </row>
    <row r="4166" spans="13:13">
      <c r="M4166" s="179"/>
    </row>
    <row r="4167" spans="13:13">
      <c r="M4167" s="179"/>
    </row>
    <row r="4168" spans="13:13">
      <c r="M4168" s="179"/>
    </row>
    <row r="4169" spans="13:13">
      <c r="M4169" s="179"/>
    </row>
    <row r="4170" spans="13:13">
      <c r="M4170" s="179"/>
    </row>
    <row r="4171" spans="13:13">
      <c r="M4171" s="179"/>
    </row>
    <row r="4172" spans="13:13">
      <c r="M4172" s="179"/>
    </row>
    <row r="4173" spans="13:13">
      <c r="M4173" s="179"/>
    </row>
    <row r="4174" spans="13:13">
      <c r="M4174" s="179"/>
    </row>
    <row r="4175" spans="13:13">
      <c r="M4175" s="179"/>
    </row>
    <row r="4176" spans="13:13">
      <c r="M4176" s="179"/>
    </row>
    <row r="4177" spans="13:13">
      <c r="M4177" s="179"/>
    </row>
    <row r="4178" spans="13:13">
      <c r="M4178" s="179"/>
    </row>
    <row r="4179" spans="13:13">
      <c r="M4179" s="179"/>
    </row>
    <row r="4180" spans="13:13">
      <c r="M4180" s="179"/>
    </row>
    <row r="4181" spans="13:13">
      <c r="M4181" s="179"/>
    </row>
    <row r="4182" spans="13:13">
      <c r="M4182" s="179"/>
    </row>
    <row r="4183" spans="13:13">
      <c r="M4183" s="179"/>
    </row>
    <row r="4184" spans="13:13">
      <c r="M4184" s="179"/>
    </row>
    <row r="4185" spans="13:13">
      <c r="M4185" s="179"/>
    </row>
    <row r="4186" spans="13:13">
      <c r="M4186" s="179"/>
    </row>
    <row r="4187" spans="13:13">
      <c r="M4187" s="179"/>
    </row>
    <row r="4188" spans="13:13">
      <c r="M4188" s="179"/>
    </row>
    <row r="4189" spans="13:13">
      <c r="M4189" s="179"/>
    </row>
    <row r="4190" spans="13:13">
      <c r="M4190" s="179"/>
    </row>
    <row r="4191" spans="13:13">
      <c r="M4191" s="179"/>
    </row>
    <row r="4192" spans="13:13">
      <c r="M4192" s="179"/>
    </row>
    <row r="4193" spans="13:13">
      <c r="M4193" s="179"/>
    </row>
    <row r="4194" spans="13:13">
      <c r="M4194" s="179"/>
    </row>
    <row r="4195" spans="13:13">
      <c r="M4195" s="179"/>
    </row>
    <row r="4196" spans="13:13">
      <c r="M4196" s="179"/>
    </row>
    <row r="4197" spans="13:13">
      <c r="M4197" s="179"/>
    </row>
    <row r="4198" spans="13:13">
      <c r="M4198" s="179"/>
    </row>
    <row r="4199" spans="13:13">
      <c r="M4199" s="179"/>
    </row>
    <row r="4200" spans="13:13">
      <c r="M4200" s="179"/>
    </row>
    <row r="4201" spans="13:13">
      <c r="M4201" s="179"/>
    </row>
    <row r="4202" spans="13:13">
      <c r="M4202" s="179"/>
    </row>
    <row r="4203" spans="13:13">
      <c r="M4203" s="179"/>
    </row>
    <row r="4204" spans="13:13">
      <c r="M4204" s="179"/>
    </row>
    <row r="4205" spans="13:13">
      <c r="M4205" s="179"/>
    </row>
    <row r="4206" spans="13:13">
      <c r="M4206" s="179"/>
    </row>
    <row r="4207" spans="13:13">
      <c r="M4207" s="179"/>
    </row>
    <row r="4208" spans="13:13">
      <c r="M4208" s="179"/>
    </row>
    <row r="4209" spans="13:13">
      <c r="M4209" s="179"/>
    </row>
    <row r="4210" spans="13:13">
      <c r="M4210" s="179"/>
    </row>
    <row r="4211" spans="13:13">
      <c r="M4211" s="179"/>
    </row>
    <row r="4212" spans="13:13">
      <c r="M4212" s="179"/>
    </row>
    <row r="4213" spans="13:13">
      <c r="M4213" s="179"/>
    </row>
    <row r="4214" spans="13:13">
      <c r="M4214" s="179"/>
    </row>
    <row r="4215" spans="13:13">
      <c r="M4215" s="179"/>
    </row>
    <row r="4216" spans="13:13">
      <c r="M4216" s="179"/>
    </row>
    <row r="4217" spans="13:13">
      <c r="M4217" s="179"/>
    </row>
    <row r="4218" spans="13:13">
      <c r="M4218" s="179"/>
    </row>
    <row r="4219" spans="13:13">
      <c r="M4219" s="179"/>
    </row>
    <row r="4220" spans="13:13">
      <c r="M4220" s="179"/>
    </row>
    <row r="4221" spans="13:13">
      <c r="M4221" s="179"/>
    </row>
    <row r="4222" spans="13:13">
      <c r="M4222" s="179"/>
    </row>
    <row r="4223" spans="13:13">
      <c r="M4223" s="179"/>
    </row>
    <row r="4224" spans="13:13">
      <c r="M4224" s="179"/>
    </row>
    <row r="4225" spans="13:13">
      <c r="M4225" s="179"/>
    </row>
    <row r="4226" spans="13:13">
      <c r="M4226" s="179"/>
    </row>
    <row r="4227" spans="13:13">
      <c r="M4227" s="179"/>
    </row>
    <row r="4228" spans="13:13">
      <c r="M4228" s="179"/>
    </row>
    <row r="4229" spans="13:13">
      <c r="M4229" s="179"/>
    </row>
    <row r="4230" spans="13:13">
      <c r="M4230" s="179"/>
    </row>
    <row r="4231" spans="13:13">
      <c r="M4231" s="179"/>
    </row>
    <row r="4232" spans="13:13">
      <c r="M4232" s="179"/>
    </row>
    <row r="4233" spans="13:13">
      <c r="M4233" s="179"/>
    </row>
    <row r="4234" spans="13:13">
      <c r="M4234" s="179"/>
    </row>
    <row r="4235" spans="13:13">
      <c r="M4235" s="179"/>
    </row>
    <row r="4236" spans="13:13">
      <c r="M4236" s="179"/>
    </row>
    <row r="4237" spans="13:13">
      <c r="M4237" s="179"/>
    </row>
    <row r="4238" spans="13:13">
      <c r="M4238" s="179"/>
    </row>
    <row r="4239" spans="13:13">
      <c r="M4239" s="179"/>
    </row>
    <row r="4240" spans="13:13">
      <c r="M4240" s="179"/>
    </row>
    <row r="4241" spans="13:13">
      <c r="M4241" s="179"/>
    </row>
    <row r="4242" spans="13:13">
      <c r="M4242" s="179"/>
    </row>
    <row r="4243" spans="13:13">
      <c r="M4243" s="179"/>
    </row>
    <row r="4244" spans="13:13">
      <c r="M4244" s="179"/>
    </row>
    <row r="4245" spans="13:13">
      <c r="M4245" s="179"/>
    </row>
    <row r="4246" spans="13:13">
      <c r="M4246" s="179"/>
    </row>
    <row r="4247" spans="13:13">
      <c r="M4247" s="179"/>
    </row>
    <row r="4248" spans="13:13">
      <c r="M4248" s="179"/>
    </row>
    <row r="4249" spans="13:13">
      <c r="M4249" s="179"/>
    </row>
    <row r="4250" spans="13:13">
      <c r="M4250" s="179"/>
    </row>
    <row r="4251" spans="13:13">
      <c r="M4251" s="179"/>
    </row>
    <row r="4252" spans="13:13">
      <c r="M4252" s="179"/>
    </row>
    <row r="4253" spans="13:13">
      <c r="M4253" s="179"/>
    </row>
    <row r="4254" spans="13:13">
      <c r="M4254" s="179"/>
    </row>
    <row r="4255" spans="13:13">
      <c r="M4255" s="179"/>
    </row>
    <row r="4256" spans="13:13">
      <c r="M4256" s="179"/>
    </row>
    <row r="4257" spans="13:13">
      <c r="M4257" s="179"/>
    </row>
    <row r="4258" spans="13:13">
      <c r="M4258" s="179"/>
    </row>
    <row r="4259" spans="13:13">
      <c r="M4259" s="179"/>
    </row>
    <row r="4260" spans="13:13">
      <c r="M4260" s="179"/>
    </row>
    <row r="4261" spans="13:13">
      <c r="M4261" s="179"/>
    </row>
    <row r="4262" spans="13:13">
      <c r="M4262" s="179"/>
    </row>
    <row r="4263" spans="13:13">
      <c r="M4263" s="179"/>
    </row>
    <row r="4264" spans="13:13">
      <c r="M4264" s="179"/>
    </row>
    <row r="4265" spans="13:13">
      <c r="M4265" s="179"/>
    </row>
    <row r="4266" spans="13:13">
      <c r="M4266" s="179"/>
    </row>
    <row r="4267" spans="13:13">
      <c r="M4267" s="179"/>
    </row>
    <row r="4268" spans="13:13">
      <c r="M4268" s="179"/>
    </row>
    <row r="4269" spans="13:13">
      <c r="M4269" s="179"/>
    </row>
    <row r="4270" spans="13:13">
      <c r="M4270" s="179"/>
    </row>
    <row r="4271" spans="13:13">
      <c r="M4271" s="179"/>
    </row>
    <row r="4272" spans="13:13">
      <c r="M4272" s="179"/>
    </row>
    <row r="4273" spans="13:13">
      <c r="M4273" s="179"/>
    </row>
    <row r="4274" spans="13:13">
      <c r="M4274" s="179"/>
    </row>
    <row r="4275" spans="13:13">
      <c r="M4275" s="179"/>
    </row>
    <row r="4276" spans="13:13">
      <c r="M4276" s="179"/>
    </row>
    <row r="4277" spans="13:13">
      <c r="M4277" s="179"/>
    </row>
    <row r="4278" spans="13:13">
      <c r="M4278" s="179"/>
    </row>
    <row r="4279" spans="13:13">
      <c r="M4279" s="179"/>
    </row>
    <row r="4280" spans="13:13">
      <c r="M4280" s="179"/>
    </row>
    <row r="4281" spans="13:13">
      <c r="M4281" s="179"/>
    </row>
    <row r="4282" spans="13:13">
      <c r="M4282" s="179"/>
    </row>
    <row r="4283" spans="13:13">
      <c r="M4283" s="179"/>
    </row>
    <row r="4284" spans="13:13">
      <c r="M4284" s="179"/>
    </row>
    <row r="4285" spans="13:13">
      <c r="M4285" s="179"/>
    </row>
    <row r="4286" spans="13:13">
      <c r="M4286" s="179"/>
    </row>
    <row r="4287" spans="13:13">
      <c r="M4287" s="179"/>
    </row>
    <row r="4288" spans="13:13">
      <c r="M4288" s="179"/>
    </row>
    <row r="4289" spans="13:13">
      <c r="M4289" s="179"/>
    </row>
    <row r="4290" spans="13:13">
      <c r="M4290" s="179"/>
    </row>
    <row r="4291" spans="13:13">
      <c r="M4291" s="179"/>
    </row>
    <row r="4292" spans="13:13">
      <c r="M4292" s="179"/>
    </row>
    <row r="4293" spans="13:13">
      <c r="M4293" s="179"/>
    </row>
    <row r="4294" spans="13:13">
      <c r="M4294" s="179"/>
    </row>
    <row r="4295" spans="13:13">
      <c r="M4295" s="179"/>
    </row>
    <row r="4296" spans="13:13">
      <c r="M4296" s="179"/>
    </row>
    <row r="4297" spans="13:13">
      <c r="M4297" s="179"/>
    </row>
    <row r="4298" spans="13:13">
      <c r="M4298" s="179"/>
    </row>
    <row r="4299" spans="13:13">
      <c r="M4299" s="179"/>
    </row>
    <row r="4300" spans="13:13">
      <c r="M4300" s="179"/>
    </row>
    <row r="4301" spans="13:13">
      <c r="M4301" s="179"/>
    </row>
    <row r="4302" spans="13:13">
      <c r="M4302" s="179"/>
    </row>
    <row r="4303" spans="13:13">
      <c r="M4303" s="179"/>
    </row>
    <row r="4304" spans="13:13">
      <c r="M4304" s="179"/>
    </row>
    <row r="4305" spans="13:13">
      <c r="M4305" s="179"/>
    </row>
    <row r="4306" spans="13:13">
      <c r="M4306" s="179"/>
    </row>
    <row r="4307" spans="13:13">
      <c r="M4307" s="179"/>
    </row>
    <row r="4308" spans="13:13">
      <c r="M4308" s="179"/>
    </row>
    <row r="4309" spans="13:13">
      <c r="M4309" s="179"/>
    </row>
    <row r="4310" spans="13:13">
      <c r="M4310" s="179"/>
    </row>
    <row r="4311" spans="13:13">
      <c r="M4311" s="179"/>
    </row>
    <row r="4312" spans="13:13">
      <c r="M4312" s="179"/>
    </row>
    <row r="4313" spans="13:13">
      <c r="M4313" s="179"/>
    </row>
    <row r="4314" spans="13:13">
      <c r="M4314" s="179"/>
    </row>
    <row r="4315" spans="13:13">
      <c r="M4315" s="179"/>
    </row>
    <row r="4316" spans="13:13">
      <c r="M4316" s="179"/>
    </row>
    <row r="4317" spans="13:13">
      <c r="M4317" s="179"/>
    </row>
    <row r="4318" spans="13:13">
      <c r="M4318" s="179"/>
    </row>
    <row r="4319" spans="13:13">
      <c r="M4319" s="179"/>
    </row>
    <row r="4320" spans="13:13">
      <c r="M4320" s="179"/>
    </row>
    <row r="4321" spans="13:13">
      <c r="M4321" s="179"/>
    </row>
    <row r="4322" spans="13:13">
      <c r="M4322" s="179"/>
    </row>
    <row r="4323" spans="13:13">
      <c r="M4323" s="179"/>
    </row>
    <row r="4324" spans="13:13">
      <c r="M4324" s="179"/>
    </row>
    <row r="4325" spans="13:13">
      <c r="M4325" s="179"/>
    </row>
    <row r="4326" spans="13:13">
      <c r="M4326" s="179"/>
    </row>
    <row r="4327" spans="13:13">
      <c r="M4327" s="179"/>
    </row>
    <row r="4328" spans="13:13">
      <c r="M4328" s="179"/>
    </row>
    <row r="4329" spans="13:13">
      <c r="M4329" s="179"/>
    </row>
    <row r="4330" spans="13:13">
      <c r="M4330" s="179"/>
    </row>
    <row r="4331" spans="13:13">
      <c r="M4331" s="179"/>
    </row>
    <row r="4332" spans="13:13">
      <c r="M4332" s="179"/>
    </row>
    <row r="4333" spans="13:13">
      <c r="M4333" s="179"/>
    </row>
    <row r="4334" spans="13:13">
      <c r="M4334" s="179"/>
    </row>
    <row r="4335" spans="13:13">
      <c r="M4335" s="179"/>
    </row>
    <row r="4336" spans="13:13">
      <c r="M4336" s="179"/>
    </row>
    <row r="4337" spans="13:13">
      <c r="M4337" s="179"/>
    </row>
    <row r="4338" spans="13:13">
      <c r="M4338" s="179"/>
    </row>
    <row r="4339" spans="13:13">
      <c r="M4339" s="179"/>
    </row>
    <row r="4340" spans="13:13">
      <c r="M4340" s="179"/>
    </row>
    <row r="4341" spans="13:13">
      <c r="M4341" s="179"/>
    </row>
    <row r="4342" spans="13:13">
      <c r="M4342" s="179"/>
    </row>
    <row r="4343" spans="13:13">
      <c r="M4343" s="179"/>
    </row>
    <row r="4344" spans="13:13">
      <c r="M4344" s="179"/>
    </row>
    <row r="4345" spans="13:13">
      <c r="M4345" s="179"/>
    </row>
    <row r="4346" spans="13:13">
      <c r="M4346" s="179"/>
    </row>
    <row r="4347" spans="13:13">
      <c r="M4347" s="179"/>
    </row>
    <row r="4348" spans="13:13">
      <c r="M4348" s="179"/>
    </row>
    <row r="4349" spans="13:13">
      <c r="M4349" s="179"/>
    </row>
    <row r="4350" spans="13:13">
      <c r="M4350" s="179"/>
    </row>
    <row r="4351" spans="13:13">
      <c r="M4351" s="179"/>
    </row>
    <row r="4352" spans="13:13">
      <c r="M4352" s="179"/>
    </row>
    <row r="4353" spans="13:13">
      <c r="M4353" s="179"/>
    </row>
    <row r="4354" spans="13:13">
      <c r="M4354" s="179"/>
    </row>
    <row r="4355" spans="13:13">
      <c r="M4355" s="179"/>
    </row>
    <row r="4356" spans="13:13">
      <c r="M4356" s="179"/>
    </row>
    <row r="4357" spans="13:13">
      <c r="M4357" s="179"/>
    </row>
    <row r="4358" spans="13:13">
      <c r="M4358" s="179"/>
    </row>
    <row r="4359" spans="13:13">
      <c r="M4359" s="179"/>
    </row>
    <row r="4360" spans="13:13">
      <c r="M4360" s="179"/>
    </row>
    <row r="4361" spans="13:13">
      <c r="M4361" s="179"/>
    </row>
    <row r="4362" spans="13:13">
      <c r="M4362" s="179"/>
    </row>
    <row r="4363" spans="13:13">
      <c r="M4363" s="179"/>
    </row>
    <row r="4364" spans="13:13">
      <c r="M4364" s="179"/>
    </row>
    <row r="4365" spans="13:13">
      <c r="M4365" s="179"/>
    </row>
    <row r="4366" spans="13:13">
      <c r="M4366" s="179"/>
    </row>
    <row r="4367" spans="13:13">
      <c r="M4367" s="179"/>
    </row>
    <row r="4368" spans="13:13">
      <c r="M4368" s="179"/>
    </row>
    <row r="4369" spans="13:13">
      <c r="M4369" s="179"/>
    </row>
    <row r="4370" spans="13:13">
      <c r="M4370" s="179"/>
    </row>
    <row r="4371" spans="13:13">
      <c r="M4371" s="179"/>
    </row>
    <row r="4372" spans="13:13">
      <c r="M4372" s="179"/>
    </row>
    <row r="4373" spans="13:13">
      <c r="M4373" s="179"/>
    </row>
    <row r="4374" spans="13:13">
      <c r="M4374" s="179"/>
    </row>
    <row r="4375" spans="13:13">
      <c r="M4375" s="179"/>
    </row>
    <row r="4376" spans="13:13">
      <c r="M4376" s="179"/>
    </row>
    <row r="4377" spans="13:13">
      <c r="M4377" s="179"/>
    </row>
    <row r="4378" spans="13:13">
      <c r="M4378" s="179"/>
    </row>
    <row r="4379" spans="13:13">
      <c r="M4379" s="179"/>
    </row>
    <row r="4380" spans="13:13">
      <c r="M4380" s="179"/>
    </row>
    <row r="4381" spans="13:13">
      <c r="M4381" s="179"/>
    </row>
    <row r="4382" spans="13:13">
      <c r="M4382" s="179"/>
    </row>
    <row r="4383" spans="13:13">
      <c r="M4383" s="179"/>
    </row>
    <row r="4384" spans="13:13">
      <c r="M4384" s="179"/>
    </row>
    <row r="4385" spans="13:13">
      <c r="M4385" s="179"/>
    </row>
    <row r="4386" spans="13:13">
      <c r="M4386" s="179"/>
    </row>
    <row r="4387" spans="13:13">
      <c r="M4387" s="179"/>
    </row>
    <row r="4388" spans="13:13">
      <c r="M4388" s="179"/>
    </row>
    <row r="4389" spans="13:13">
      <c r="M4389" s="179"/>
    </row>
    <row r="4390" spans="13:13">
      <c r="M4390" s="179"/>
    </row>
    <row r="4391" spans="13:13">
      <c r="M4391" s="179"/>
    </row>
    <row r="4392" spans="13:13">
      <c r="M4392" s="179"/>
    </row>
    <row r="4393" spans="13:13">
      <c r="M4393" s="179"/>
    </row>
    <row r="4394" spans="13:13">
      <c r="M4394" s="179"/>
    </row>
    <row r="4395" spans="13:13">
      <c r="M4395" s="179"/>
    </row>
    <row r="4396" spans="13:13">
      <c r="M4396" s="179"/>
    </row>
    <row r="4397" spans="13:13">
      <c r="M4397" s="179"/>
    </row>
    <row r="4398" spans="13:13">
      <c r="M4398" s="179"/>
    </row>
    <row r="4399" spans="13:13">
      <c r="M4399" s="179"/>
    </row>
    <row r="4400" spans="13:13">
      <c r="M4400" s="179"/>
    </row>
    <row r="4401" spans="13:13">
      <c r="M4401" s="179"/>
    </row>
    <row r="4402" spans="13:13">
      <c r="M4402" s="179"/>
    </row>
    <row r="4403" spans="13:13">
      <c r="M4403" s="179"/>
    </row>
    <row r="4404" spans="13:13">
      <c r="M4404" s="179"/>
    </row>
    <row r="4405" spans="13:13">
      <c r="M4405" s="179"/>
    </row>
    <row r="4406" spans="13:13">
      <c r="M4406" s="179"/>
    </row>
    <row r="4407" spans="13:13">
      <c r="M4407" s="179"/>
    </row>
    <row r="4408" spans="13:13">
      <c r="M4408" s="179"/>
    </row>
    <row r="4409" spans="13:13">
      <c r="M4409" s="179"/>
    </row>
    <row r="4410" spans="13:13">
      <c r="M4410" s="179"/>
    </row>
    <row r="4411" spans="13:13">
      <c r="M4411" s="179"/>
    </row>
    <row r="4412" spans="13:13">
      <c r="M4412" s="179"/>
    </row>
    <row r="4413" spans="13:13">
      <c r="M4413" s="179"/>
    </row>
    <row r="4414" spans="13:13">
      <c r="M4414" s="179"/>
    </row>
    <row r="4415" spans="13:13">
      <c r="M4415" s="179"/>
    </row>
    <row r="4416" spans="13:13">
      <c r="M4416" s="179"/>
    </row>
    <row r="4417" spans="13:13">
      <c r="M4417" s="179"/>
    </row>
    <row r="4418" spans="13:13">
      <c r="M4418" s="179"/>
    </row>
    <row r="4419" spans="13:13">
      <c r="M4419" s="179"/>
    </row>
    <row r="4420" spans="13:13">
      <c r="M4420" s="179"/>
    </row>
    <row r="4421" spans="13:13">
      <c r="M4421" s="179"/>
    </row>
    <row r="4422" spans="13:13">
      <c r="M4422" s="179"/>
    </row>
    <row r="4423" spans="13:13">
      <c r="M4423" s="179"/>
    </row>
    <row r="4424" spans="13:13">
      <c r="M4424" s="179"/>
    </row>
    <row r="4425" spans="13:13">
      <c r="M4425" s="179"/>
    </row>
    <row r="4426" spans="13:13">
      <c r="M4426" s="179"/>
    </row>
    <row r="4427" spans="13:13">
      <c r="M4427" s="179"/>
    </row>
    <row r="4428" spans="13:13">
      <c r="M4428" s="179"/>
    </row>
    <row r="4429" spans="13:13">
      <c r="M4429" s="179"/>
    </row>
    <row r="4430" spans="13:13">
      <c r="M4430" s="179"/>
    </row>
    <row r="4431" spans="13:13">
      <c r="M4431" s="179"/>
    </row>
    <row r="4432" spans="13:13">
      <c r="M4432" s="179"/>
    </row>
    <row r="4433" spans="13:13">
      <c r="M4433" s="179"/>
    </row>
    <row r="4434" spans="13:13">
      <c r="M4434" s="179"/>
    </row>
    <row r="4435" spans="13:13">
      <c r="M4435" s="179"/>
    </row>
    <row r="4436" spans="13:13">
      <c r="M4436" s="179"/>
    </row>
    <row r="4437" spans="13:13">
      <c r="M4437" s="179"/>
    </row>
    <row r="4438" spans="13:13">
      <c r="M4438" s="179"/>
    </row>
    <row r="4439" spans="13:13">
      <c r="M4439" s="179"/>
    </row>
    <row r="4440" spans="13:13">
      <c r="M4440" s="179"/>
    </row>
    <row r="4441" spans="13:13">
      <c r="M4441" s="179"/>
    </row>
    <row r="4442" spans="13:13">
      <c r="M4442" s="179"/>
    </row>
    <row r="4443" spans="13:13">
      <c r="M4443" s="179"/>
    </row>
    <row r="4444" spans="13:13">
      <c r="M4444" s="179"/>
    </row>
    <row r="4445" spans="13:13">
      <c r="M4445" s="179"/>
    </row>
    <row r="4446" spans="13:13">
      <c r="M4446" s="179"/>
    </row>
    <row r="4447" spans="13:13">
      <c r="M4447" s="179"/>
    </row>
    <row r="4448" spans="13:13">
      <c r="M4448" s="179"/>
    </row>
    <row r="4449" spans="13:13">
      <c r="M4449" s="179"/>
    </row>
    <row r="4450" spans="13:13">
      <c r="M4450" s="179"/>
    </row>
    <row r="4451" spans="13:13">
      <c r="M4451" s="179"/>
    </row>
    <row r="4452" spans="13:13">
      <c r="M4452" s="179"/>
    </row>
    <row r="4453" spans="13:13">
      <c r="M4453" s="179"/>
    </row>
    <row r="4454" spans="13:13">
      <c r="M4454" s="179"/>
    </row>
    <row r="4455" spans="13:13">
      <c r="M4455" s="179"/>
    </row>
    <row r="4456" spans="13:13">
      <c r="M4456" s="179"/>
    </row>
    <row r="4457" spans="13:13">
      <c r="M4457" s="179"/>
    </row>
    <row r="4458" spans="13:13">
      <c r="M4458" s="179"/>
    </row>
    <row r="4459" spans="13:13">
      <c r="M4459" s="179"/>
    </row>
    <row r="4460" spans="13:13">
      <c r="M4460" s="179"/>
    </row>
    <row r="4461" spans="13:13">
      <c r="M4461" s="179"/>
    </row>
    <row r="4462" spans="13:13">
      <c r="M4462" s="179"/>
    </row>
    <row r="4463" spans="13:13">
      <c r="M4463" s="179"/>
    </row>
    <row r="4464" spans="13:13">
      <c r="M4464" s="179"/>
    </row>
    <row r="4465" spans="13:13">
      <c r="M4465" s="179"/>
    </row>
    <row r="4466" spans="13:13">
      <c r="M4466" s="179"/>
    </row>
    <row r="4467" spans="13:13">
      <c r="M4467" s="179"/>
    </row>
    <row r="4468" spans="13:13">
      <c r="M4468" s="179"/>
    </row>
    <row r="4469" spans="13:13">
      <c r="M4469" s="179"/>
    </row>
    <row r="4470" spans="13:13">
      <c r="M4470" s="179"/>
    </row>
    <row r="4471" spans="13:13">
      <c r="M4471" s="179"/>
    </row>
    <row r="4472" spans="13:13">
      <c r="M4472" s="179"/>
    </row>
    <row r="4473" spans="13:13">
      <c r="M4473" s="179"/>
    </row>
    <row r="4474" spans="13:13">
      <c r="M4474" s="179"/>
    </row>
    <row r="4475" spans="13:13">
      <c r="M4475" s="179"/>
    </row>
    <row r="4476" spans="13:13">
      <c r="M4476" s="179"/>
    </row>
    <row r="4477" spans="13:13">
      <c r="M4477" s="179"/>
    </row>
    <row r="4478" spans="13:13">
      <c r="M4478" s="179"/>
    </row>
    <row r="4479" spans="13:13">
      <c r="M4479" s="179"/>
    </row>
    <row r="4480" spans="13:13">
      <c r="M4480" s="179"/>
    </row>
    <row r="4481" spans="13:13">
      <c r="M4481" s="179"/>
    </row>
    <row r="4482" spans="13:13">
      <c r="M4482" s="179"/>
    </row>
    <row r="4483" spans="13:13">
      <c r="M4483" s="179"/>
    </row>
    <row r="4484" spans="13:13">
      <c r="M4484" s="179"/>
    </row>
    <row r="4485" spans="13:13">
      <c r="M4485" s="179"/>
    </row>
    <row r="4486" spans="13:13">
      <c r="M4486" s="179"/>
    </row>
    <row r="4487" spans="13:13">
      <c r="M4487" s="179"/>
    </row>
    <row r="4488" spans="13:13">
      <c r="M4488" s="179"/>
    </row>
    <row r="4489" spans="13:13">
      <c r="M4489" s="179"/>
    </row>
    <row r="4490" spans="13:13">
      <c r="M4490" s="179"/>
    </row>
    <row r="4491" spans="13:13">
      <c r="M4491" s="179"/>
    </row>
    <row r="4492" spans="13:13">
      <c r="M4492" s="179"/>
    </row>
    <row r="4493" spans="13:13">
      <c r="M4493" s="179"/>
    </row>
    <row r="4494" spans="13:13">
      <c r="M4494" s="179"/>
    </row>
    <row r="4495" spans="13:13">
      <c r="M4495" s="179"/>
    </row>
    <row r="4496" spans="13:13">
      <c r="M4496" s="179"/>
    </row>
    <row r="4497" spans="13:13">
      <c r="M4497" s="179"/>
    </row>
    <row r="4498" spans="13:13">
      <c r="M4498" s="179"/>
    </row>
    <row r="4499" spans="13:13">
      <c r="M4499" s="179"/>
    </row>
    <row r="4500" spans="13:13">
      <c r="M4500" s="179"/>
    </row>
    <row r="4501" spans="13:13">
      <c r="M4501" s="179"/>
    </row>
    <row r="4502" spans="13:13">
      <c r="M4502" s="179"/>
    </row>
    <row r="4503" spans="13:13">
      <c r="M4503" s="179"/>
    </row>
    <row r="4504" spans="13:13">
      <c r="M4504" s="179"/>
    </row>
    <row r="4505" spans="13:13">
      <c r="M4505" s="179"/>
    </row>
    <row r="4506" spans="13:13">
      <c r="M4506" s="179"/>
    </row>
    <row r="4507" spans="13:13">
      <c r="M4507" s="179"/>
    </row>
    <row r="4508" spans="13:13">
      <c r="M4508" s="179"/>
    </row>
    <row r="4509" spans="13:13">
      <c r="M4509" s="179"/>
    </row>
    <row r="4510" spans="13:13">
      <c r="M4510" s="179"/>
    </row>
    <row r="4511" spans="13:13">
      <c r="M4511" s="179"/>
    </row>
    <row r="4512" spans="13:13">
      <c r="M4512" s="179"/>
    </row>
    <row r="4513" spans="13:13">
      <c r="M4513" s="179"/>
    </row>
    <row r="4514" spans="13:13">
      <c r="M4514" s="179"/>
    </row>
    <row r="4515" spans="13:13">
      <c r="M4515" s="179"/>
    </row>
    <row r="4516" spans="13:13">
      <c r="M4516" s="179"/>
    </row>
    <row r="4517" spans="13:13">
      <c r="M4517" s="179"/>
    </row>
    <row r="4518" spans="13:13">
      <c r="M4518" s="179"/>
    </row>
    <row r="4519" spans="13:13">
      <c r="M4519" s="179"/>
    </row>
    <row r="4520" spans="13:13">
      <c r="M4520" s="179"/>
    </row>
    <row r="4521" spans="13:13">
      <c r="M4521" s="179"/>
    </row>
    <row r="4522" spans="13:13">
      <c r="M4522" s="179"/>
    </row>
    <row r="4523" spans="13:13">
      <c r="M4523" s="179"/>
    </row>
    <row r="4524" spans="13:13">
      <c r="M4524" s="179"/>
    </row>
    <row r="4525" spans="13:13">
      <c r="M4525" s="179"/>
    </row>
    <row r="4526" spans="13:13">
      <c r="M4526" s="179"/>
    </row>
    <row r="4527" spans="13:13">
      <c r="M4527" s="179"/>
    </row>
    <row r="4528" spans="13:13">
      <c r="M4528" s="179"/>
    </row>
    <row r="4529" spans="13:13">
      <c r="M4529" s="179"/>
    </row>
    <row r="4530" spans="13:13">
      <c r="M4530" s="179"/>
    </row>
    <row r="4531" spans="13:13">
      <c r="M4531" s="179"/>
    </row>
    <row r="4532" spans="13:13">
      <c r="M4532" s="179"/>
    </row>
    <row r="4533" spans="13:13">
      <c r="M4533" s="179"/>
    </row>
    <row r="4534" spans="13:13">
      <c r="M4534" s="179"/>
    </row>
    <row r="4535" spans="13:13">
      <c r="M4535" s="179"/>
    </row>
    <row r="4536" spans="13:13">
      <c r="M4536" s="179"/>
    </row>
    <row r="4537" spans="13:13">
      <c r="M4537" s="179"/>
    </row>
    <row r="4538" spans="13:13">
      <c r="M4538" s="179"/>
    </row>
    <row r="4539" spans="13:13">
      <c r="M4539" s="179"/>
    </row>
    <row r="4540" spans="13:13">
      <c r="M4540" s="179"/>
    </row>
    <row r="4541" spans="13:13">
      <c r="M4541" s="179"/>
    </row>
    <row r="4542" spans="13:13">
      <c r="M4542" s="179"/>
    </row>
    <row r="4543" spans="13:13">
      <c r="M4543" s="179"/>
    </row>
    <row r="4544" spans="13:13">
      <c r="M4544" s="179"/>
    </row>
    <row r="4545" spans="13:13">
      <c r="M4545" s="179"/>
    </row>
    <row r="4546" spans="13:13">
      <c r="M4546" s="179"/>
    </row>
    <row r="4547" spans="13:13">
      <c r="M4547" s="179"/>
    </row>
    <row r="4548" spans="13:13">
      <c r="M4548" s="179"/>
    </row>
    <row r="4549" spans="13:13">
      <c r="M4549" s="179"/>
    </row>
    <row r="4550" spans="13:13">
      <c r="M4550" s="179"/>
    </row>
    <row r="4551" spans="13:13">
      <c r="M4551" s="179"/>
    </row>
    <row r="4552" spans="13:13">
      <c r="M4552" s="179"/>
    </row>
    <row r="4553" spans="13:13">
      <c r="M4553" s="179"/>
    </row>
    <row r="4554" spans="13:13">
      <c r="M4554" s="179"/>
    </row>
    <row r="4555" spans="13:13">
      <c r="M4555" s="179"/>
    </row>
    <row r="4556" spans="13:13">
      <c r="M4556" s="179"/>
    </row>
    <row r="4557" spans="13:13">
      <c r="M4557" s="179"/>
    </row>
    <row r="4558" spans="13:13">
      <c r="M4558" s="179"/>
    </row>
    <row r="4559" spans="13:13">
      <c r="M4559" s="179"/>
    </row>
    <row r="4560" spans="13:13">
      <c r="M4560" s="179"/>
    </row>
    <row r="4561" spans="13:13">
      <c r="M4561" s="179"/>
    </row>
    <row r="4562" spans="13:13">
      <c r="M4562" s="179"/>
    </row>
    <row r="4563" spans="13:13">
      <c r="M4563" s="179"/>
    </row>
    <row r="4564" spans="13:13">
      <c r="M4564" s="179"/>
    </row>
    <row r="4565" spans="13:13">
      <c r="M4565" s="179"/>
    </row>
    <row r="4566" spans="13:13">
      <c r="M4566" s="179"/>
    </row>
    <row r="4567" spans="13:13">
      <c r="M4567" s="179"/>
    </row>
    <row r="4568" spans="13:13">
      <c r="M4568" s="179"/>
    </row>
    <row r="4569" spans="13:13">
      <c r="M4569" s="179"/>
    </row>
    <row r="4570" spans="13:13">
      <c r="M4570" s="179"/>
    </row>
    <row r="4571" spans="13:13">
      <c r="M4571" s="179"/>
    </row>
    <row r="4572" spans="13:13">
      <c r="M4572" s="179"/>
    </row>
    <row r="4573" spans="13:13">
      <c r="M4573" s="179"/>
    </row>
    <row r="4574" spans="13:13">
      <c r="M4574" s="179"/>
    </row>
    <row r="4575" spans="13:13">
      <c r="M4575" s="179"/>
    </row>
    <row r="4576" spans="13:13">
      <c r="M4576" s="179"/>
    </row>
    <row r="4577" spans="13:13">
      <c r="M4577" s="179"/>
    </row>
    <row r="4578" spans="13:13">
      <c r="M4578" s="179"/>
    </row>
    <row r="4579" spans="13:13">
      <c r="M4579" s="179"/>
    </row>
    <row r="4580" spans="13:13">
      <c r="M4580" s="179"/>
    </row>
    <row r="4581" spans="13:13">
      <c r="M4581" s="179"/>
    </row>
    <row r="4582" spans="13:13">
      <c r="M4582" s="179"/>
    </row>
    <row r="4583" spans="13:13">
      <c r="M4583" s="179"/>
    </row>
    <row r="4584" spans="13:13">
      <c r="M4584" s="179"/>
    </row>
    <row r="4585" spans="13:13">
      <c r="M4585" s="179"/>
    </row>
    <row r="4586" spans="13:13">
      <c r="M4586" s="179"/>
    </row>
    <row r="4587" spans="13:13">
      <c r="M4587" s="179"/>
    </row>
    <row r="4588" spans="13:13">
      <c r="M4588" s="179"/>
    </row>
    <row r="4589" spans="13:13">
      <c r="M4589" s="179"/>
    </row>
    <row r="4590" spans="13:13">
      <c r="M4590" s="179"/>
    </row>
    <row r="4591" spans="13:13">
      <c r="M4591" s="179"/>
    </row>
    <row r="4592" spans="13:13">
      <c r="M4592" s="179"/>
    </row>
    <row r="4593" spans="13:13">
      <c r="M4593" s="179"/>
    </row>
    <row r="4594" spans="13:13">
      <c r="M4594" s="179"/>
    </row>
    <row r="4595" spans="13:13">
      <c r="M4595" s="179"/>
    </row>
    <row r="4596" spans="13:13">
      <c r="M4596" s="179"/>
    </row>
    <row r="4597" spans="13:13">
      <c r="M4597" s="179"/>
    </row>
    <row r="4598" spans="13:13">
      <c r="M4598" s="179"/>
    </row>
    <row r="4599" spans="13:13">
      <c r="M4599" s="179"/>
    </row>
    <row r="4600" spans="13:13">
      <c r="M4600" s="179"/>
    </row>
    <row r="4601" spans="13:13">
      <c r="M4601" s="179"/>
    </row>
    <row r="4602" spans="13:13">
      <c r="M4602" s="179"/>
    </row>
    <row r="4603" spans="13:13">
      <c r="M4603" s="179"/>
    </row>
    <row r="4604" spans="13:13">
      <c r="M4604" s="179"/>
    </row>
    <row r="4605" spans="13:13">
      <c r="M4605" s="179"/>
    </row>
    <row r="4606" spans="13:13">
      <c r="M4606" s="179"/>
    </row>
    <row r="4607" spans="13:13">
      <c r="M4607" s="179"/>
    </row>
    <row r="4608" spans="13:13">
      <c r="M4608" s="179"/>
    </row>
    <row r="4609" spans="13:13">
      <c r="M4609" s="179"/>
    </row>
    <row r="4610" spans="13:13">
      <c r="M4610" s="179"/>
    </row>
    <row r="4611" spans="13:13">
      <c r="M4611" s="179"/>
    </row>
    <row r="4612" spans="13:13">
      <c r="M4612" s="179"/>
    </row>
    <row r="4613" spans="13:13">
      <c r="M4613" s="179"/>
    </row>
    <row r="4614" spans="13:13">
      <c r="M4614" s="179"/>
    </row>
    <row r="4615" spans="13:13">
      <c r="M4615" s="179"/>
    </row>
    <row r="4616" spans="13:13">
      <c r="M4616" s="179"/>
    </row>
    <row r="4617" spans="13:13">
      <c r="M4617" s="179"/>
    </row>
    <row r="4618" spans="13:13">
      <c r="M4618" s="179"/>
    </row>
    <row r="4619" spans="13:13">
      <c r="M4619" s="179"/>
    </row>
    <row r="4620" spans="13:13">
      <c r="M4620" s="179"/>
    </row>
    <row r="4621" spans="13:13">
      <c r="M4621" s="179"/>
    </row>
    <row r="4622" spans="13:13">
      <c r="M4622" s="179"/>
    </row>
    <row r="4623" spans="13:13">
      <c r="M4623" s="179"/>
    </row>
    <row r="4624" spans="13:13">
      <c r="M4624" s="179"/>
    </row>
    <row r="4625" spans="13:13">
      <c r="M4625" s="179"/>
    </row>
    <row r="4626" spans="13:13">
      <c r="M4626" s="179"/>
    </row>
    <row r="4627" spans="13:13">
      <c r="M4627" s="179"/>
    </row>
    <row r="4628" spans="13:13">
      <c r="M4628" s="179"/>
    </row>
    <row r="4629" spans="13:13">
      <c r="M4629" s="179"/>
    </row>
    <row r="4630" spans="13:13">
      <c r="M4630" s="179"/>
    </row>
    <row r="4631" spans="13:13">
      <c r="M4631" s="179"/>
    </row>
    <row r="4632" spans="13:13">
      <c r="M4632" s="179"/>
    </row>
    <row r="4633" spans="13:13">
      <c r="M4633" s="179"/>
    </row>
    <row r="4634" spans="13:13">
      <c r="M4634" s="179"/>
    </row>
    <row r="4635" spans="13:13">
      <c r="M4635" s="179"/>
    </row>
    <row r="4636" spans="13:13">
      <c r="M4636" s="179"/>
    </row>
    <row r="4637" spans="13:13">
      <c r="M4637" s="179"/>
    </row>
    <row r="4638" spans="13:13">
      <c r="M4638" s="179"/>
    </row>
    <row r="4639" spans="13:13">
      <c r="M4639" s="179"/>
    </row>
    <row r="4640" spans="13:13">
      <c r="M4640" s="179"/>
    </row>
    <row r="4641" spans="13:13">
      <c r="M4641" s="179"/>
    </row>
    <row r="4642" spans="13:13">
      <c r="M4642" s="179"/>
    </row>
    <row r="4643" spans="13:13">
      <c r="M4643" s="179"/>
    </row>
    <row r="4644" spans="13:13">
      <c r="M4644" s="179"/>
    </row>
    <row r="4645" spans="13:13">
      <c r="M4645" s="179"/>
    </row>
    <row r="4646" spans="13:13">
      <c r="M4646" s="179"/>
    </row>
    <row r="4647" spans="13:13">
      <c r="M4647" s="179"/>
    </row>
    <row r="4648" spans="13:13">
      <c r="M4648" s="179"/>
    </row>
    <row r="4649" spans="13:13">
      <c r="M4649" s="179"/>
    </row>
    <row r="4650" spans="13:13">
      <c r="M4650" s="179"/>
    </row>
    <row r="4651" spans="13:13">
      <c r="M4651" s="179"/>
    </row>
    <row r="4652" spans="13:13">
      <c r="M4652" s="179"/>
    </row>
    <row r="4653" spans="13:13">
      <c r="M4653" s="179"/>
    </row>
    <row r="4654" spans="13:13">
      <c r="M4654" s="179"/>
    </row>
    <row r="4655" spans="13:13">
      <c r="M4655" s="179"/>
    </row>
    <row r="4656" spans="13:13">
      <c r="M4656" s="179"/>
    </row>
    <row r="4657" spans="13:13">
      <c r="M4657" s="179"/>
    </row>
    <row r="4658" spans="13:13">
      <c r="M4658" s="179"/>
    </row>
    <row r="4659" spans="13:13">
      <c r="M4659" s="179"/>
    </row>
    <row r="4660" spans="13:13">
      <c r="M4660" s="179"/>
    </row>
    <row r="4661" spans="13:13">
      <c r="M4661" s="179"/>
    </row>
    <row r="4662" spans="13:13">
      <c r="M4662" s="179"/>
    </row>
    <row r="4663" spans="13:13">
      <c r="M4663" s="179"/>
    </row>
    <row r="4664" spans="13:13">
      <c r="M4664" s="179"/>
    </row>
    <row r="4665" spans="13:13">
      <c r="M4665" s="179"/>
    </row>
    <row r="4666" spans="13:13">
      <c r="M4666" s="179"/>
    </row>
    <row r="4667" spans="13:13">
      <c r="M4667" s="179"/>
    </row>
    <row r="4668" spans="13:13">
      <c r="M4668" s="179"/>
    </row>
    <row r="4669" spans="13:13">
      <c r="M4669" s="179"/>
    </row>
    <row r="4670" spans="13:13">
      <c r="M4670" s="179"/>
    </row>
    <row r="4671" spans="13:13">
      <c r="M4671" s="179"/>
    </row>
    <row r="4672" spans="13:13">
      <c r="M4672" s="179"/>
    </row>
    <row r="4673" spans="13:13">
      <c r="M4673" s="179"/>
    </row>
    <row r="4674" spans="13:13">
      <c r="M4674" s="179"/>
    </row>
    <row r="4675" spans="13:13">
      <c r="M4675" s="179"/>
    </row>
    <row r="4676" spans="13:13">
      <c r="M4676" s="179"/>
    </row>
    <row r="4677" spans="13:13">
      <c r="M4677" s="179"/>
    </row>
    <row r="4678" spans="13:13">
      <c r="M4678" s="179"/>
    </row>
    <row r="4679" spans="13:13">
      <c r="M4679" s="179"/>
    </row>
    <row r="4680" spans="13:13">
      <c r="M4680" s="179"/>
    </row>
    <row r="4681" spans="13:13">
      <c r="M4681" s="179"/>
    </row>
    <row r="4682" spans="13:13">
      <c r="M4682" s="179"/>
    </row>
    <row r="4683" spans="13:13">
      <c r="M4683" s="179"/>
    </row>
    <row r="4684" spans="13:13">
      <c r="M4684" s="179"/>
    </row>
    <row r="4685" spans="13:13">
      <c r="M4685" s="179"/>
    </row>
    <row r="4686" spans="13:13">
      <c r="M4686" s="179"/>
    </row>
    <row r="4687" spans="13:13">
      <c r="M4687" s="179"/>
    </row>
    <row r="4688" spans="13:13">
      <c r="M4688" s="179"/>
    </row>
    <row r="4689" spans="13:13">
      <c r="M4689" s="179"/>
    </row>
    <row r="4690" spans="13:13">
      <c r="M4690" s="179"/>
    </row>
    <row r="4691" spans="13:13">
      <c r="M4691" s="179"/>
    </row>
    <row r="4692" spans="13:13">
      <c r="M4692" s="179"/>
    </row>
    <row r="4693" spans="13:13">
      <c r="M4693" s="179"/>
    </row>
    <row r="4694" spans="13:13">
      <c r="M4694" s="179"/>
    </row>
    <row r="4695" spans="13:13">
      <c r="M4695" s="179"/>
    </row>
    <row r="4696" spans="13:13">
      <c r="M4696" s="179"/>
    </row>
    <row r="4697" spans="13:13">
      <c r="M4697" s="179"/>
    </row>
    <row r="4698" spans="13:13">
      <c r="M4698" s="179"/>
    </row>
    <row r="4699" spans="13:13">
      <c r="M4699" s="179"/>
    </row>
    <row r="4700" spans="13:13">
      <c r="M4700" s="179"/>
    </row>
    <row r="4701" spans="13:13">
      <c r="M4701" s="179"/>
    </row>
    <row r="4702" spans="13:13">
      <c r="M4702" s="179"/>
    </row>
    <row r="4703" spans="13:13">
      <c r="M4703" s="179"/>
    </row>
    <row r="4704" spans="13:13">
      <c r="M4704" s="179"/>
    </row>
    <row r="4705" spans="13:13">
      <c r="M4705" s="179"/>
    </row>
    <row r="4706" spans="13:13">
      <c r="M4706" s="179"/>
    </row>
    <row r="4707" spans="13:13">
      <c r="M4707" s="179"/>
    </row>
    <row r="4708" spans="13:13">
      <c r="M4708" s="179"/>
    </row>
    <row r="4709" spans="13:13">
      <c r="M4709" s="179"/>
    </row>
    <row r="4710" spans="13:13">
      <c r="M4710" s="179"/>
    </row>
    <row r="4711" spans="13:13">
      <c r="M4711" s="179"/>
    </row>
    <row r="4712" spans="13:13">
      <c r="M4712" s="179"/>
    </row>
    <row r="4713" spans="13:13">
      <c r="M4713" s="179"/>
    </row>
    <row r="4714" spans="13:13">
      <c r="M4714" s="179"/>
    </row>
    <row r="4715" spans="13:13">
      <c r="M4715" s="179"/>
    </row>
    <row r="4716" spans="13:13">
      <c r="M4716" s="179"/>
    </row>
    <row r="4717" spans="13:13">
      <c r="M4717" s="179"/>
    </row>
    <row r="4718" spans="13:13">
      <c r="M4718" s="179"/>
    </row>
    <row r="4719" spans="13:13">
      <c r="M4719" s="179"/>
    </row>
    <row r="4720" spans="13:13">
      <c r="M4720" s="179"/>
    </row>
    <row r="4721" spans="13:13">
      <c r="M4721" s="179"/>
    </row>
    <row r="4722" spans="13:13">
      <c r="M4722" s="179"/>
    </row>
    <row r="4723" spans="13:13">
      <c r="M4723" s="179"/>
    </row>
    <row r="4724" spans="13:13">
      <c r="M4724" s="179"/>
    </row>
    <row r="4725" spans="13:13">
      <c r="M4725" s="179"/>
    </row>
    <row r="4726" spans="13:13">
      <c r="M4726" s="179"/>
    </row>
    <row r="4727" spans="13:13">
      <c r="M4727" s="179"/>
    </row>
    <row r="4728" spans="13:13">
      <c r="M4728" s="179"/>
    </row>
    <row r="4729" spans="13:13">
      <c r="M4729" s="179"/>
    </row>
    <row r="4730" spans="13:13">
      <c r="M4730" s="179"/>
    </row>
    <row r="4731" spans="13:13">
      <c r="M4731" s="179"/>
    </row>
    <row r="4732" spans="13:13">
      <c r="M4732" s="179"/>
    </row>
    <row r="4733" spans="13:13">
      <c r="M4733" s="179"/>
    </row>
    <row r="4734" spans="13:13">
      <c r="M4734" s="179"/>
    </row>
    <row r="4735" spans="13:13">
      <c r="M4735" s="179"/>
    </row>
    <row r="4736" spans="13:13">
      <c r="M4736" s="179"/>
    </row>
    <row r="4737" spans="13:13">
      <c r="M4737" s="179"/>
    </row>
    <row r="4738" spans="13:13">
      <c r="M4738" s="179"/>
    </row>
    <row r="4739" spans="13:13">
      <c r="M4739" s="179"/>
    </row>
    <row r="4740" spans="13:13">
      <c r="M4740" s="179"/>
    </row>
    <row r="4741" spans="13:13">
      <c r="M4741" s="179"/>
    </row>
    <row r="4742" spans="13:13">
      <c r="M4742" s="179"/>
    </row>
    <row r="4743" spans="13:13">
      <c r="M4743" s="179"/>
    </row>
    <row r="4744" spans="13:13">
      <c r="M4744" s="179"/>
    </row>
    <row r="4745" spans="13:13">
      <c r="M4745" s="179"/>
    </row>
    <row r="4746" spans="13:13">
      <c r="M4746" s="179"/>
    </row>
    <row r="4747" spans="13:13">
      <c r="M4747" s="179"/>
    </row>
    <row r="4748" spans="13:13">
      <c r="M4748" s="179"/>
    </row>
    <row r="4749" spans="13:13">
      <c r="M4749" s="179"/>
    </row>
    <row r="4750" spans="13:13">
      <c r="M4750" s="179"/>
    </row>
    <row r="4751" spans="13:13">
      <c r="M4751" s="179"/>
    </row>
    <row r="4752" spans="13:13">
      <c r="M4752" s="179"/>
    </row>
    <row r="4753" spans="13:13">
      <c r="M4753" s="179"/>
    </row>
    <row r="4754" spans="13:13">
      <c r="M4754" s="179"/>
    </row>
    <row r="4755" spans="13:13">
      <c r="M4755" s="179"/>
    </row>
    <row r="4756" spans="13:13">
      <c r="M4756" s="179"/>
    </row>
    <row r="4757" spans="13:13">
      <c r="M4757" s="179"/>
    </row>
    <row r="4758" spans="13:13">
      <c r="M4758" s="179"/>
    </row>
    <row r="4759" spans="13:13">
      <c r="M4759" s="179"/>
    </row>
    <row r="4760" spans="13:13">
      <c r="M4760" s="179"/>
    </row>
    <row r="4761" spans="13:13">
      <c r="M4761" s="179"/>
    </row>
    <row r="4762" spans="13:13">
      <c r="M4762" s="179"/>
    </row>
    <row r="4763" spans="13:13">
      <c r="M4763" s="179"/>
    </row>
    <row r="4764" spans="13:13">
      <c r="M4764" s="179"/>
    </row>
    <row r="4765" spans="13:13">
      <c r="M4765" s="179"/>
    </row>
    <row r="4766" spans="13:13">
      <c r="M4766" s="179"/>
    </row>
    <row r="4767" spans="13:13">
      <c r="M4767" s="179"/>
    </row>
    <row r="4768" spans="13:13">
      <c r="M4768" s="179"/>
    </row>
    <row r="4769" spans="13:13">
      <c r="M4769" s="179"/>
    </row>
    <row r="4770" spans="13:13">
      <c r="M4770" s="179"/>
    </row>
    <row r="4771" spans="13:13">
      <c r="M4771" s="179"/>
    </row>
    <row r="4772" spans="13:13">
      <c r="M4772" s="179"/>
    </row>
    <row r="4773" spans="13:13">
      <c r="M4773" s="179"/>
    </row>
    <row r="4774" spans="13:13">
      <c r="M4774" s="179"/>
    </row>
    <row r="4775" spans="13:13">
      <c r="M4775" s="179"/>
    </row>
    <row r="4776" spans="13:13">
      <c r="M4776" s="179"/>
    </row>
    <row r="4777" spans="13:13">
      <c r="M4777" s="179"/>
    </row>
    <row r="4778" spans="13:13">
      <c r="M4778" s="179"/>
    </row>
    <row r="4779" spans="13:13">
      <c r="M4779" s="179"/>
    </row>
    <row r="4780" spans="13:13">
      <c r="M4780" s="179"/>
    </row>
    <row r="4781" spans="13:13">
      <c r="M4781" s="179"/>
    </row>
    <row r="4782" spans="13:13">
      <c r="M4782" s="179"/>
    </row>
    <row r="4783" spans="13:13">
      <c r="M4783" s="179"/>
    </row>
    <row r="4784" spans="13:13">
      <c r="M4784" s="179"/>
    </row>
    <row r="4785" spans="13:13">
      <c r="M4785" s="179"/>
    </row>
    <row r="4786" spans="13:13">
      <c r="M4786" s="179"/>
    </row>
    <row r="4787" spans="13:13">
      <c r="M4787" s="179"/>
    </row>
    <row r="4788" spans="13:13">
      <c r="M4788" s="179"/>
    </row>
    <row r="4789" spans="13:13">
      <c r="M4789" s="179"/>
    </row>
    <row r="4790" spans="13:13">
      <c r="M4790" s="179"/>
    </row>
    <row r="4791" spans="13:13">
      <c r="M4791" s="179"/>
    </row>
    <row r="4792" spans="13:13">
      <c r="M4792" s="179"/>
    </row>
    <row r="4793" spans="13:13">
      <c r="M4793" s="179"/>
    </row>
    <row r="4794" spans="13:13">
      <c r="M4794" s="179"/>
    </row>
    <row r="4795" spans="13:13">
      <c r="M4795" s="179"/>
    </row>
    <row r="4796" spans="13:13">
      <c r="M4796" s="179"/>
    </row>
    <row r="4797" spans="13:13">
      <c r="M4797" s="179"/>
    </row>
    <row r="4798" spans="13:13">
      <c r="M4798" s="179"/>
    </row>
    <row r="4799" spans="13:13">
      <c r="M4799" s="179"/>
    </row>
    <row r="4800" spans="13:13">
      <c r="M4800" s="179"/>
    </row>
    <row r="4801" spans="13:13">
      <c r="M4801" s="179"/>
    </row>
    <row r="4802" spans="13:13">
      <c r="M4802" s="179"/>
    </row>
    <row r="4803" spans="13:13">
      <c r="M4803" s="179"/>
    </row>
    <row r="4804" spans="13:13">
      <c r="M4804" s="179"/>
    </row>
    <row r="4805" spans="13:13">
      <c r="M4805" s="179"/>
    </row>
    <row r="4806" spans="13:13">
      <c r="M4806" s="179"/>
    </row>
    <row r="4807" spans="13:13">
      <c r="M4807" s="179"/>
    </row>
    <row r="4808" spans="13:13">
      <c r="M4808" s="179"/>
    </row>
    <row r="4809" spans="13:13">
      <c r="M4809" s="179"/>
    </row>
    <row r="4810" spans="13:13">
      <c r="M4810" s="179"/>
    </row>
    <row r="4811" spans="13:13">
      <c r="M4811" s="179"/>
    </row>
    <row r="4812" spans="13:13">
      <c r="M4812" s="179"/>
    </row>
    <row r="4813" spans="13:13">
      <c r="M4813" s="179"/>
    </row>
    <row r="4814" spans="13:13">
      <c r="M4814" s="179"/>
    </row>
    <row r="4815" spans="13:13">
      <c r="M4815" s="179"/>
    </row>
    <row r="4816" spans="13:13">
      <c r="M4816" s="179"/>
    </row>
    <row r="4817" spans="13:13">
      <c r="M4817" s="179"/>
    </row>
    <row r="4818" spans="13:13">
      <c r="M4818" s="179"/>
    </row>
    <row r="4819" spans="13:13">
      <c r="M4819" s="179"/>
    </row>
    <row r="4820" spans="13:13">
      <c r="M4820" s="179"/>
    </row>
    <row r="4821" spans="13:13">
      <c r="M4821" s="179"/>
    </row>
    <row r="4822" spans="13:13">
      <c r="M4822" s="179"/>
    </row>
    <row r="4823" spans="13:13">
      <c r="M4823" s="179"/>
    </row>
    <row r="4824" spans="13:13">
      <c r="M4824" s="179"/>
    </row>
    <row r="4825" spans="13:13">
      <c r="M4825" s="179"/>
    </row>
    <row r="4826" spans="13:13">
      <c r="M4826" s="179"/>
    </row>
    <row r="4827" spans="13:13">
      <c r="M4827" s="179"/>
    </row>
    <row r="4828" spans="13:13">
      <c r="M4828" s="179"/>
    </row>
    <row r="4829" spans="13:13">
      <c r="M4829" s="179"/>
    </row>
    <row r="4830" spans="13:13">
      <c r="M4830" s="179"/>
    </row>
    <row r="4831" spans="13:13">
      <c r="M4831" s="179"/>
    </row>
    <row r="4832" spans="13:13">
      <c r="M4832" s="179"/>
    </row>
    <row r="4833" spans="13:13">
      <c r="M4833" s="179"/>
    </row>
    <row r="4834" spans="13:13">
      <c r="M4834" s="179"/>
    </row>
    <row r="4835" spans="13:13">
      <c r="M4835" s="179"/>
    </row>
    <row r="4836" spans="13:13">
      <c r="M4836" s="179"/>
    </row>
    <row r="4837" spans="13:13">
      <c r="M4837" s="179"/>
    </row>
    <row r="4838" spans="13:13">
      <c r="M4838" s="179"/>
    </row>
    <row r="4839" spans="13:13">
      <c r="M4839" s="179"/>
    </row>
    <row r="4840" spans="13:13">
      <c r="M4840" s="179"/>
    </row>
    <row r="4841" spans="13:13">
      <c r="M4841" s="179"/>
    </row>
    <row r="4842" spans="13:13">
      <c r="M4842" s="179"/>
    </row>
    <row r="4843" spans="13:13">
      <c r="M4843" s="179"/>
    </row>
    <row r="4844" spans="13:13">
      <c r="M4844" s="179"/>
    </row>
    <row r="4845" spans="13:13">
      <c r="M4845" s="179"/>
    </row>
    <row r="4846" spans="13:13">
      <c r="M4846" s="179"/>
    </row>
    <row r="4847" spans="13:13">
      <c r="M4847" s="179"/>
    </row>
    <row r="4848" spans="13:13">
      <c r="M4848" s="179"/>
    </row>
    <row r="4849" spans="13:13">
      <c r="M4849" s="179"/>
    </row>
    <row r="4850" spans="13:13">
      <c r="M4850" s="179"/>
    </row>
    <row r="4851" spans="13:13">
      <c r="M4851" s="179"/>
    </row>
    <row r="4852" spans="13:13">
      <c r="M4852" s="179"/>
    </row>
    <row r="4853" spans="13:13">
      <c r="M4853" s="179"/>
    </row>
    <row r="4854" spans="13:13">
      <c r="M4854" s="179"/>
    </row>
    <row r="4855" spans="13:13">
      <c r="M4855" s="179"/>
    </row>
    <row r="4856" spans="13:13">
      <c r="M4856" s="179"/>
    </row>
    <row r="4857" spans="13:13">
      <c r="M4857" s="179"/>
    </row>
    <row r="4858" spans="13:13">
      <c r="M4858" s="179"/>
    </row>
    <row r="4859" spans="13:13">
      <c r="M4859" s="179"/>
    </row>
    <row r="4860" spans="13:13">
      <c r="M4860" s="179"/>
    </row>
    <row r="4861" spans="13:13">
      <c r="M4861" s="179"/>
    </row>
    <row r="4862" spans="13:13">
      <c r="M4862" s="179"/>
    </row>
    <row r="4863" spans="13:13">
      <c r="M4863" s="179"/>
    </row>
    <row r="4864" spans="13:13">
      <c r="M4864" s="179"/>
    </row>
    <row r="4865" spans="13:13">
      <c r="M4865" s="179"/>
    </row>
    <row r="4866" spans="13:13">
      <c r="M4866" s="179"/>
    </row>
    <row r="4867" spans="13:13">
      <c r="M4867" s="179"/>
    </row>
    <row r="4868" spans="13:13">
      <c r="M4868" s="179"/>
    </row>
    <row r="4869" spans="13:13">
      <c r="M4869" s="179"/>
    </row>
    <row r="4870" spans="13:13">
      <c r="M4870" s="179"/>
    </row>
    <row r="4871" spans="13:13">
      <c r="M4871" s="179"/>
    </row>
    <row r="4872" spans="13:13">
      <c r="M4872" s="179"/>
    </row>
    <row r="4873" spans="13:13">
      <c r="M4873" s="179"/>
    </row>
    <row r="4874" spans="13:13">
      <c r="M4874" s="179"/>
    </row>
    <row r="4875" spans="13:13">
      <c r="M4875" s="179"/>
    </row>
    <row r="4876" spans="13:13">
      <c r="M4876" s="179"/>
    </row>
    <row r="4877" spans="13:13">
      <c r="M4877" s="179"/>
    </row>
    <row r="4878" spans="13:13">
      <c r="M4878" s="179"/>
    </row>
    <row r="4879" spans="13:13">
      <c r="M4879" s="179"/>
    </row>
    <row r="4880" spans="13:13">
      <c r="M4880" s="179"/>
    </row>
    <row r="4881" spans="13:13">
      <c r="M4881" s="179"/>
    </row>
    <row r="4882" spans="13:13">
      <c r="M4882" s="179"/>
    </row>
    <row r="4883" spans="13:13">
      <c r="M4883" s="179"/>
    </row>
    <row r="4884" spans="13:13">
      <c r="M4884" s="179"/>
    </row>
    <row r="4885" spans="13:13">
      <c r="M4885" s="179"/>
    </row>
    <row r="4886" spans="13:13">
      <c r="M4886" s="179"/>
    </row>
    <row r="4887" spans="13:13">
      <c r="M4887" s="179"/>
    </row>
    <row r="4888" spans="13:13">
      <c r="M4888" s="179"/>
    </row>
    <row r="4889" spans="13:13">
      <c r="M4889" s="179"/>
    </row>
    <row r="4890" spans="13:13">
      <c r="M4890" s="179"/>
    </row>
    <row r="4891" spans="13:13">
      <c r="M4891" s="179"/>
    </row>
    <row r="4892" spans="13:13">
      <c r="M4892" s="179"/>
    </row>
    <row r="4893" spans="13:13">
      <c r="M4893" s="179"/>
    </row>
    <row r="4894" spans="13:13">
      <c r="M4894" s="179"/>
    </row>
    <row r="4895" spans="13:13">
      <c r="M4895" s="179"/>
    </row>
    <row r="4896" spans="13:13">
      <c r="M4896" s="179"/>
    </row>
    <row r="4897" spans="13:13">
      <c r="M4897" s="179"/>
    </row>
    <row r="4898" spans="13:13">
      <c r="M4898" s="179"/>
    </row>
    <row r="4899" spans="13:13">
      <c r="M4899" s="179"/>
    </row>
    <row r="4900" spans="13:13">
      <c r="M4900" s="179"/>
    </row>
    <row r="4901" spans="13:13">
      <c r="M4901" s="179"/>
    </row>
    <row r="4902" spans="13:13">
      <c r="M4902" s="179"/>
    </row>
    <row r="4903" spans="13:13">
      <c r="M4903" s="179"/>
    </row>
    <row r="4904" spans="13:13">
      <c r="M4904" s="179"/>
    </row>
    <row r="4905" spans="13:13">
      <c r="M4905" s="179"/>
    </row>
    <row r="4906" spans="13:13">
      <c r="M4906" s="179"/>
    </row>
    <row r="4907" spans="13:13">
      <c r="M4907" s="179"/>
    </row>
    <row r="4908" spans="13:13">
      <c r="M4908" s="179"/>
    </row>
    <row r="4909" spans="13:13">
      <c r="M4909" s="179"/>
    </row>
    <row r="4910" spans="13:13">
      <c r="M4910" s="179"/>
    </row>
    <row r="4911" spans="13:13">
      <c r="M4911" s="179"/>
    </row>
    <row r="4912" spans="13:13">
      <c r="M4912" s="179"/>
    </row>
    <row r="4913" spans="13:13">
      <c r="M4913" s="179"/>
    </row>
    <row r="4914" spans="13:13">
      <c r="M4914" s="179"/>
    </row>
    <row r="4915" spans="13:13">
      <c r="M4915" s="179"/>
    </row>
    <row r="4916" spans="13:13">
      <c r="M4916" s="179"/>
    </row>
    <row r="4917" spans="13:13">
      <c r="M4917" s="179"/>
    </row>
    <row r="4918" spans="13:13">
      <c r="M4918" s="179"/>
    </row>
    <row r="4919" spans="13:13">
      <c r="M4919" s="179"/>
    </row>
    <row r="4920" spans="13:13">
      <c r="M4920" s="179"/>
    </row>
    <row r="4921" spans="13:13">
      <c r="M4921" s="179"/>
    </row>
    <row r="4922" spans="13:13">
      <c r="M4922" s="179"/>
    </row>
    <row r="4923" spans="13:13">
      <c r="M4923" s="179"/>
    </row>
    <row r="4924" spans="13:13">
      <c r="M4924" s="179"/>
    </row>
    <row r="4925" spans="13:13">
      <c r="M4925" s="179"/>
    </row>
    <row r="4926" spans="13:13">
      <c r="M4926" s="179"/>
    </row>
    <row r="4927" spans="13:13">
      <c r="M4927" s="179"/>
    </row>
    <row r="4928" spans="13:13">
      <c r="M4928" s="179"/>
    </row>
    <row r="4929" spans="13:13">
      <c r="M4929" s="179"/>
    </row>
    <row r="4930" spans="13:13">
      <c r="M4930" s="179"/>
    </row>
    <row r="4931" spans="13:13">
      <c r="M4931" s="179"/>
    </row>
    <row r="4932" spans="13:13">
      <c r="M4932" s="179"/>
    </row>
    <row r="4933" spans="13:13">
      <c r="M4933" s="179"/>
    </row>
    <row r="4934" spans="13:13">
      <c r="M4934" s="179"/>
    </row>
    <row r="4935" spans="13:13">
      <c r="M4935" s="179"/>
    </row>
    <row r="4936" spans="13:13">
      <c r="M4936" s="179"/>
    </row>
    <row r="4937" spans="13:13">
      <c r="M4937" s="179"/>
    </row>
    <row r="4938" spans="13:13">
      <c r="M4938" s="179"/>
    </row>
    <row r="4939" spans="13:13">
      <c r="M4939" s="179"/>
    </row>
    <row r="4940" spans="13:13">
      <c r="M4940" s="179"/>
    </row>
    <row r="4941" spans="13:13">
      <c r="M4941" s="179"/>
    </row>
    <row r="4942" spans="13:13">
      <c r="M4942" s="179"/>
    </row>
    <row r="4943" spans="13:13">
      <c r="M4943" s="179"/>
    </row>
    <row r="4944" spans="13:13">
      <c r="M4944" s="179"/>
    </row>
    <row r="4945" spans="13:13">
      <c r="M4945" s="179"/>
    </row>
    <row r="4946" spans="13:13">
      <c r="M4946" s="179"/>
    </row>
    <row r="4947" spans="13:13">
      <c r="M4947" s="179"/>
    </row>
    <row r="4948" spans="13:13">
      <c r="M4948" s="179"/>
    </row>
    <row r="4949" spans="13:13">
      <c r="M4949" s="179"/>
    </row>
    <row r="4950" spans="13:13">
      <c r="M4950" s="179"/>
    </row>
    <row r="4951" spans="13:13">
      <c r="M4951" s="179"/>
    </row>
    <row r="4952" spans="13:13">
      <c r="M4952" s="179"/>
    </row>
    <row r="4953" spans="13:13">
      <c r="M4953" s="179"/>
    </row>
    <row r="4954" spans="13:13">
      <c r="M4954" s="179"/>
    </row>
    <row r="4955" spans="13:13">
      <c r="M4955" s="179"/>
    </row>
    <row r="4956" spans="13:13">
      <c r="M4956" s="179"/>
    </row>
    <row r="4957" spans="13:13">
      <c r="M4957" s="179"/>
    </row>
    <row r="4958" spans="13:13">
      <c r="M4958" s="179"/>
    </row>
    <row r="4959" spans="13:13">
      <c r="M4959" s="179"/>
    </row>
    <row r="4960" spans="13:13">
      <c r="M4960" s="179"/>
    </row>
    <row r="4961" spans="13:13">
      <c r="M4961" s="179"/>
    </row>
    <row r="4962" spans="13:13">
      <c r="M4962" s="179"/>
    </row>
    <row r="4963" spans="13:13">
      <c r="M4963" s="179"/>
    </row>
    <row r="4964" spans="13:13">
      <c r="M4964" s="179"/>
    </row>
    <row r="4965" spans="13:13">
      <c r="M4965" s="179"/>
    </row>
    <row r="4966" spans="13:13">
      <c r="M4966" s="179"/>
    </row>
    <row r="4967" spans="13:13">
      <c r="M4967" s="179"/>
    </row>
    <row r="4968" spans="13:13">
      <c r="M4968" s="179"/>
    </row>
    <row r="4969" spans="13:13">
      <c r="M4969" s="179"/>
    </row>
    <row r="4970" spans="13:13">
      <c r="M4970" s="179"/>
    </row>
    <row r="4971" spans="13:13">
      <c r="M4971" s="179"/>
    </row>
    <row r="4972" spans="13:13">
      <c r="M4972" s="179"/>
    </row>
    <row r="4973" spans="13:13">
      <c r="M4973" s="179"/>
    </row>
    <row r="4974" spans="13:13">
      <c r="M4974" s="179"/>
    </row>
    <row r="4975" spans="13:13">
      <c r="M4975" s="179"/>
    </row>
    <row r="4976" spans="13:13">
      <c r="M4976" s="179"/>
    </row>
    <row r="4977" spans="13:13">
      <c r="M4977" s="179"/>
    </row>
    <row r="4978" spans="13:13">
      <c r="M4978" s="179"/>
    </row>
    <row r="4979" spans="13:13">
      <c r="M4979" s="179"/>
    </row>
    <row r="4980" spans="13:13">
      <c r="M4980" s="179"/>
    </row>
    <row r="4981" spans="13:13">
      <c r="M4981" s="179"/>
    </row>
    <row r="4982" spans="13:13">
      <c r="M4982" s="179"/>
    </row>
    <row r="4983" spans="13:13">
      <c r="M4983" s="179"/>
    </row>
    <row r="4984" spans="13:13">
      <c r="M4984" s="179"/>
    </row>
    <row r="4985" spans="13:13">
      <c r="M4985" s="179"/>
    </row>
    <row r="4986" spans="13:13">
      <c r="M4986" s="179"/>
    </row>
    <row r="4987" spans="13:13">
      <c r="M4987" s="179"/>
    </row>
    <row r="4988" spans="13:13">
      <c r="M4988" s="179"/>
    </row>
    <row r="4989" spans="13:13">
      <c r="M4989" s="179"/>
    </row>
    <row r="4990" spans="13:13">
      <c r="M4990" s="179"/>
    </row>
    <row r="4991" spans="13:13">
      <c r="M4991" s="179"/>
    </row>
    <row r="4992" spans="13:13">
      <c r="M4992" s="179"/>
    </row>
    <row r="4993" spans="13:13">
      <c r="M4993" s="179"/>
    </row>
    <row r="4994" spans="13:13">
      <c r="M4994" s="179"/>
    </row>
    <row r="4995" spans="13:13">
      <c r="M4995" s="179"/>
    </row>
    <row r="4996" spans="13:13">
      <c r="M4996" s="179"/>
    </row>
    <row r="4997" spans="13:13">
      <c r="M4997" s="179"/>
    </row>
    <row r="4998" spans="13:13">
      <c r="M4998" s="179"/>
    </row>
    <row r="4999" spans="13:13">
      <c r="M4999" s="179"/>
    </row>
    <row r="5000" spans="13:13">
      <c r="M5000" s="179"/>
    </row>
    <row r="5001" spans="13:13">
      <c r="M5001" s="179"/>
    </row>
    <row r="5002" spans="13:13">
      <c r="M5002" s="179"/>
    </row>
    <row r="5003" spans="13:13">
      <c r="M5003" s="179"/>
    </row>
    <row r="5004" spans="13:13">
      <c r="M5004" s="179"/>
    </row>
    <row r="5005" spans="13:13">
      <c r="M5005" s="179"/>
    </row>
    <row r="5006" spans="13:13">
      <c r="M5006" s="179"/>
    </row>
    <row r="5007" spans="13:13">
      <c r="M5007" s="179"/>
    </row>
    <row r="5008" spans="13:13">
      <c r="M5008" s="179"/>
    </row>
    <row r="5009" spans="13:13">
      <c r="M5009" s="179"/>
    </row>
    <row r="5010" spans="13:13">
      <c r="M5010" s="179"/>
    </row>
    <row r="5011" spans="13:13">
      <c r="M5011" s="179"/>
    </row>
    <row r="5012" spans="13:13">
      <c r="M5012" s="179"/>
    </row>
    <row r="5013" spans="13:13">
      <c r="M5013" s="179"/>
    </row>
    <row r="5014" spans="13:13">
      <c r="M5014" s="179"/>
    </row>
    <row r="5015" spans="13:13">
      <c r="M5015" s="179"/>
    </row>
    <row r="5016" spans="13:13">
      <c r="M5016" s="179"/>
    </row>
    <row r="5017" spans="13:13">
      <c r="M5017" s="179"/>
    </row>
    <row r="5018" spans="13:13">
      <c r="M5018" s="179"/>
    </row>
    <row r="5019" spans="13:13">
      <c r="M5019" s="179"/>
    </row>
    <row r="5020" spans="13:13">
      <c r="M5020" s="179"/>
    </row>
    <row r="5021" spans="13:13">
      <c r="M5021" s="179"/>
    </row>
    <row r="5022" spans="13:13">
      <c r="M5022" s="179"/>
    </row>
    <row r="5023" spans="13:13">
      <c r="M5023" s="179"/>
    </row>
    <row r="5024" spans="13:13">
      <c r="M5024" s="179"/>
    </row>
    <row r="5025" spans="13:13">
      <c r="M5025" s="179"/>
    </row>
    <row r="5026" spans="13:13">
      <c r="M5026" s="179"/>
    </row>
    <row r="5027" spans="13:13">
      <c r="M5027" s="179"/>
    </row>
    <row r="5028" spans="13:13">
      <c r="M5028" s="179"/>
    </row>
    <row r="5029" spans="13:13">
      <c r="M5029" s="179"/>
    </row>
    <row r="5030" spans="13:13">
      <c r="M5030" s="179"/>
    </row>
    <row r="5031" spans="13:13">
      <c r="M5031" s="179"/>
    </row>
    <row r="5032" spans="13:13">
      <c r="M5032" s="179"/>
    </row>
    <row r="5033" spans="13:13">
      <c r="M5033" s="179"/>
    </row>
    <row r="5034" spans="13:13">
      <c r="M5034" s="179"/>
    </row>
    <row r="5035" spans="13:13">
      <c r="M5035" s="179"/>
    </row>
    <row r="5036" spans="13:13">
      <c r="M5036" s="179"/>
    </row>
    <row r="5037" spans="13:13">
      <c r="M5037" s="179"/>
    </row>
    <row r="5038" spans="13:13">
      <c r="M5038" s="179"/>
    </row>
    <row r="5039" spans="13:13">
      <c r="M5039" s="179"/>
    </row>
    <row r="5040" spans="13:13">
      <c r="M5040" s="179"/>
    </row>
    <row r="5041" spans="13:13">
      <c r="M5041" s="179"/>
    </row>
    <row r="5042" spans="13:13">
      <c r="M5042" s="179"/>
    </row>
    <row r="5043" spans="13:13">
      <c r="M5043" s="179"/>
    </row>
    <row r="5044" spans="13:13">
      <c r="M5044" s="179"/>
    </row>
    <row r="5045" spans="13:13">
      <c r="M5045" s="179"/>
    </row>
    <row r="5046" spans="13:13">
      <c r="M5046" s="179"/>
    </row>
    <row r="5047" spans="13:13">
      <c r="M5047" s="179"/>
    </row>
    <row r="5048" spans="13:13">
      <c r="M5048" s="179"/>
    </row>
    <row r="5049" spans="13:13">
      <c r="M5049" s="179"/>
    </row>
    <row r="5050" spans="13:13">
      <c r="M5050" s="179"/>
    </row>
    <row r="5051" spans="13:13">
      <c r="M5051" s="179"/>
    </row>
    <row r="5052" spans="13:13">
      <c r="M5052" s="179"/>
    </row>
    <row r="5053" spans="13:13">
      <c r="M5053" s="179"/>
    </row>
    <row r="5054" spans="13:13">
      <c r="M5054" s="179"/>
    </row>
    <row r="5055" spans="13:13">
      <c r="M5055" s="179"/>
    </row>
    <row r="5056" spans="13:13">
      <c r="M5056" s="179"/>
    </row>
    <row r="5057" spans="13:13">
      <c r="M5057" s="179"/>
    </row>
    <row r="5058" spans="13:13">
      <c r="M5058" s="179"/>
    </row>
    <row r="5059" spans="13:13">
      <c r="M5059" s="179"/>
    </row>
    <row r="5060" spans="13:13">
      <c r="M5060" s="179"/>
    </row>
    <row r="5061" spans="13:13">
      <c r="M5061" s="179"/>
    </row>
    <row r="5062" spans="13:13">
      <c r="M5062" s="179"/>
    </row>
    <row r="5063" spans="13:13">
      <c r="M5063" s="179"/>
    </row>
    <row r="5064" spans="13:13">
      <c r="M5064" s="179"/>
    </row>
    <row r="5065" spans="13:13">
      <c r="M5065" s="179"/>
    </row>
    <row r="5066" spans="13:13">
      <c r="M5066" s="179"/>
    </row>
    <row r="5067" spans="13:13">
      <c r="M5067" s="179"/>
    </row>
    <row r="5068" spans="13:13">
      <c r="M5068" s="179"/>
    </row>
    <row r="5069" spans="13:13">
      <c r="M5069" s="179"/>
    </row>
    <row r="5070" spans="13:13">
      <c r="M5070" s="179"/>
    </row>
    <row r="5071" spans="13:13">
      <c r="M5071" s="179"/>
    </row>
    <row r="5072" spans="13:13">
      <c r="M5072" s="179"/>
    </row>
    <row r="5073" spans="13:13">
      <c r="M5073" s="179"/>
    </row>
    <row r="5074" spans="13:13">
      <c r="M5074" s="179"/>
    </row>
    <row r="5075" spans="13:13">
      <c r="M5075" s="179"/>
    </row>
    <row r="5076" spans="13:13">
      <c r="M5076" s="179"/>
    </row>
    <row r="5077" spans="13:13">
      <c r="M5077" s="179"/>
    </row>
    <row r="5078" spans="13:13">
      <c r="M5078" s="179"/>
    </row>
    <row r="5079" spans="13:13">
      <c r="M5079" s="179"/>
    </row>
    <row r="5080" spans="13:13">
      <c r="M5080" s="179"/>
    </row>
    <row r="5081" spans="13:13">
      <c r="M5081" s="179"/>
    </row>
    <row r="5082" spans="13:13">
      <c r="M5082" s="179"/>
    </row>
    <row r="5083" spans="13:13">
      <c r="M5083" s="179"/>
    </row>
    <row r="5084" spans="13:13">
      <c r="M5084" s="179"/>
    </row>
    <row r="5085" spans="13:13">
      <c r="M5085" s="179"/>
    </row>
    <row r="5086" spans="13:13">
      <c r="M5086" s="179"/>
    </row>
    <row r="5087" spans="13:13">
      <c r="M5087" s="179"/>
    </row>
    <row r="5088" spans="13:13">
      <c r="M5088" s="179"/>
    </row>
    <row r="5089" spans="13:13">
      <c r="M5089" s="179"/>
    </row>
    <row r="5090" spans="13:13">
      <c r="M5090" s="179"/>
    </row>
    <row r="5091" spans="13:13">
      <c r="M5091" s="179"/>
    </row>
    <row r="5092" spans="13:13">
      <c r="M5092" s="179"/>
    </row>
    <row r="5093" spans="13:13">
      <c r="M5093" s="179"/>
    </row>
    <row r="5094" spans="13:13">
      <c r="M5094" s="179"/>
    </row>
    <row r="5095" spans="13:13">
      <c r="M5095" s="179"/>
    </row>
    <row r="5096" spans="13:13">
      <c r="M5096" s="179"/>
    </row>
    <row r="5097" spans="13:13">
      <c r="M5097" s="179"/>
    </row>
    <row r="5098" spans="13:13">
      <c r="M5098" s="179"/>
    </row>
    <row r="5099" spans="13:13">
      <c r="M5099" s="179"/>
    </row>
    <row r="5100" spans="13:13">
      <c r="M5100" s="179"/>
    </row>
    <row r="5101" spans="13:13">
      <c r="M5101" s="179"/>
    </row>
    <row r="5102" spans="13:13">
      <c r="M5102" s="179"/>
    </row>
    <row r="5103" spans="13:13">
      <c r="M5103" s="179"/>
    </row>
    <row r="5104" spans="13:13">
      <c r="M5104" s="179"/>
    </row>
    <row r="5105" spans="13:13">
      <c r="M5105" s="179"/>
    </row>
    <row r="5106" spans="13:13">
      <c r="M5106" s="179"/>
    </row>
    <row r="5107" spans="13:13">
      <c r="M5107" s="179"/>
    </row>
    <row r="5108" spans="13:13">
      <c r="M5108" s="179"/>
    </row>
    <row r="5109" spans="13:13">
      <c r="M5109" s="179"/>
    </row>
    <row r="5110" spans="13:13">
      <c r="M5110" s="179"/>
    </row>
    <row r="5111" spans="13:13">
      <c r="M5111" s="179"/>
    </row>
    <row r="5112" spans="13:13">
      <c r="M5112" s="179"/>
    </row>
    <row r="5113" spans="13:13">
      <c r="M5113" s="179"/>
    </row>
    <row r="5114" spans="13:13">
      <c r="M5114" s="179"/>
    </row>
    <row r="5115" spans="13:13">
      <c r="M5115" s="179"/>
    </row>
    <row r="5116" spans="13:13">
      <c r="M5116" s="179"/>
    </row>
    <row r="5117" spans="13:13">
      <c r="M5117" s="179"/>
    </row>
    <row r="5118" spans="13:13">
      <c r="M5118" s="179"/>
    </row>
    <row r="5119" spans="13:13">
      <c r="M5119" s="179"/>
    </row>
    <row r="5120" spans="13:13">
      <c r="M5120" s="179"/>
    </row>
    <row r="5121" spans="13:13">
      <c r="M5121" s="179"/>
    </row>
    <row r="5122" spans="13:13">
      <c r="M5122" s="179"/>
    </row>
    <row r="5123" spans="13:13">
      <c r="M5123" s="179"/>
    </row>
    <row r="5124" spans="13:13">
      <c r="M5124" s="179"/>
    </row>
    <row r="5125" spans="13:13">
      <c r="M5125" s="179"/>
    </row>
    <row r="5126" spans="13:13">
      <c r="M5126" s="179"/>
    </row>
    <row r="5127" spans="13:13">
      <c r="M5127" s="179"/>
    </row>
    <row r="5128" spans="13:13">
      <c r="M5128" s="179"/>
    </row>
    <row r="5129" spans="13:13">
      <c r="M5129" s="179"/>
    </row>
    <row r="5130" spans="13:13">
      <c r="M5130" s="179"/>
    </row>
    <row r="5131" spans="13:13">
      <c r="M5131" s="179"/>
    </row>
    <row r="5132" spans="13:13">
      <c r="M5132" s="179"/>
    </row>
    <row r="5133" spans="13:13">
      <c r="M5133" s="179"/>
    </row>
    <row r="5134" spans="13:13">
      <c r="M5134" s="179"/>
    </row>
    <row r="5135" spans="13:13">
      <c r="M5135" s="179"/>
    </row>
    <row r="5136" spans="13:13">
      <c r="M5136" s="179"/>
    </row>
    <row r="5137" spans="13:13">
      <c r="M5137" s="179"/>
    </row>
    <row r="5138" spans="13:13">
      <c r="M5138" s="179"/>
    </row>
    <row r="5139" spans="13:13">
      <c r="M5139" s="179"/>
    </row>
    <row r="5140" spans="13:13">
      <c r="M5140" s="179"/>
    </row>
    <row r="5141" spans="13:13">
      <c r="M5141" s="179"/>
    </row>
    <row r="5142" spans="13:13">
      <c r="M5142" s="179"/>
    </row>
    <row r="5143" spans="13:13">
      <c r="M5143" s="179"/>
    </row>
    <row r="5144" spans="13:13">
      <c r="M5144" s="179"/>
    </row>
    <row r="5145" spans="13:13">
      <c r="M5145" s="179"/>
    </row>
    <row r="5146" spans="13:13">
      <c r="M5146" s="179"/>
    </row>
    <row r="5147" spans="13:13">
      <c r="M5147" s="179"/>
    </row>
    <row r="5148" spans="13:13">
      <c r="M5148" s="179"/>
    </row>
    <row r="5149" spans="13:13">
      <c r="M5149" s="179"/>
    </row>
    <row r="5150" spans="13:13">
      <c r="M5150" s="179"/>
    </row>
    <row r="5151" spans="13:13">
      <c r="M5151" s="179"/>
    </row>
    <row r="5152" spans="13:13">
      <c r="M5152" s="179"/>
    </row>
    <row r="5153" spans="13:13">
      <c r="M5153" s="179"/>
    </row>
    <row r="5154" spans="13:13">
      <c r="M5154" s="179"/>
    </row>
    <row r="5155" spans="13:13">
      <c r="M5155" s="179"/>
    </row>
    <row r="5156" spans="13:13">
      <c r="M5156" s="179"/>
    </row>
    <row r="5157" spans="13:13">
      <c r="M5157" s="179"/>
    </row>
    <row r="5158" spans="13:13">
      <c r="M5158" s="179"/>
    </row>
    <row r="5159" spans="13:13">
      <c r="M5159" s="179"/>
    </row>
    <row r="5160" spans="13:13">
      <c r="M5160" s="179"/>
    </row>
    <row r="5161" spans="13:13">
      <c r="M5161" s="179"/>
    </row>
    <row r="5162" spans="13:13">
      <c r="M5162" s="179"/>
    </row>
    <row r="5163" spans="13:13">
      <c r="M5163" s="179"/>
    </row>
    <row r="5164" spans="13:13">
      <c r="M5164" s="179"/>
    </row>
    <row r="5165" spans="13:13">
      <c r="M5165" s="179"/>
    </row>
    <row r="5166" spans="13:13">
      <c r="M5166" s="179"/>
    </row>
    <row r="5167" spans="13:13">
      <c r="M5167" s="179"/>
    </row>
    <row r="5168" spans="13:13">
      <c r="M5168" s="179"/>
    </row>
    <row r="5169" spans="13:13">
      <c r="M5169" s="179"/>
    </row>
    <row r="5170" spans="13:13">
      <c r="M5170" s="179"/>
    </row>
    <row r="5171" spans="13:13">
      <c r="M5171" s="179"/>
    </row>
    <row r="5172" spans="13:13">
      <c r="M5172" s="179"/>
    </row>
    <row r="5173" spans="13:13">
      <c r="M5173" s="179"/>
    </row>
    <row r="5174" spans="13:13">
      <c r="M5174" s="179"/>
    </row>
    <row r="5175" spans="13:13">
      <c r="M5175" s="179"/>
    </row>
    <row r="5176" spans="13:13">
      <c r="M5176" s="179"/>
    </row>
    <row r="5177" spans="13:13">
      <c r="M5177" s="179"/>
    </row>
    <row r="5178" spans="13:13">
      <c r="M5178" s="179"/>
    </row>
    <row r="5179" spans="13:13">
      <c r="M5179" s="179"/>
    </row>
    <row r="5180" spans="13:13">
      <c r="M5180" s="179"/>
    </row>
    <row r="5181" spans="13:13">
      <c r="M5181" s="179"/>
    </row>
    <row r="5182" spans="13:13">
      <c r="M5182" s="179"/>
    </row>
    <row r="5183" spans="13:13">
      <c r="M5183" s="179"/>
    </row>
    <row r="5184" spans="13:13">
      <c r="M5184" s="179"/>
    </row>
    <row r="5185" spans="13:13">
      <c r="M5185" s="179"/>
    </row>
    <row r="5186" spans="13:13">
      <c r="M5186" s="179"/>
    </row>
    <row r="5187" spans="13:13">
      <c r="M5187" s="179"/>
    </row>
    <row r="5188" spans="13:13">
      <c r="M5188" s="179"/>
    </row>
    <row r="5189" spans="13:13">
      <c r="M5189" s="179"/>
    </row>
    <row r="5190" spans="13:13">
      <c r="M5190" s="179"/>
    </row>
    <row r="5191" spans="13:13">
      <c r="M5191" s="179"/>
    </row>
    <row r="5192" spans="13:13">
      <c r="M5192" s="179"/>
    </row>
    <row r="5193" spans="13:13">
      <c r="M5193" s="179"/>
    </row>
    <row r="5194" spans="13:13">
      <c r="M5194" s="179"/>
    </row>
    <row r="5195" spans="13:13">
      <c r="M5195" s="179"/>
    </row>
    <row r="5196" spans="13:13">
      <c r="M5196" s="179"/>
    </row>
    <row r="5197" spans="13:13">
      <c r="M5197" s="179"/>
    </row>
    <row r="5198" spans="13:13">
      <c r="M5198" s="179"/>
    </row>
    <row r="5199" spans="13:13">
      <c r="M5199" s="179"/>
    </row>
    <row r="5200" spans="13:13">
      <c r="M5200" s="179"/>
    </row>
    <row r="5201" spans="13:13">
      <c r="M5201" s="179"/>
    </row>
    <row r="5202" spans="13:13">
      <c r="M5202" s="179"/>
    </row>
    <row r="5203" spans="13:13">
      <c r="M5203" s="179"/>
    </row>
    <row r="5204" spans="13:13">
      <c r="M5204" s="179"/>
    </row>
    <row r="5205" spans="13:13">
      <c r="M5205" s="179"/>
    </row>
    <row r="5206" spans="13:13">
      <c r="M5206" s="179"/>
    </row>
    <row r="5207" spans="13:13">
      <c r="M5207" s="179"/>
    </row>
    <row r="5208" spans="13:13">
      <c r="M5208" s="179"/>
    </row>
    <row r="5209" spans="13:13">
      <c r="M5209" s="179"/>
    </row>
    <row r="5210" spans="13:13">
      <c r="M5210" s="179"/>
    </row>
    <row r="5211" spans="13:13">
      <c r="M5211" s="179"/>
    </row>
    <row r="5212" spans="13:13">
      <c r="M5212" s="179"/>
    </row>
    <row r="5213" spans="13:13">
      <c r="M5213" s="179"/>
    </row>
    <row r="5214" spans="13:13">
      <c r="M5214" s="179"/>
    </row>
    <row r="5215" spans="13:13">
      <c r="M5215" s="179"/>
    </row>
    <row r="5216" spans="13:13">
      <c r="M5216" s="179"/>
    </row>
    <row r="5217" spans="13:13">
      <c r="M5217" s="179"/>
    </row>
    <row r="5218" spans="13:13">
      <c r="M5218" s="179"/>
    </row>
    <row r="5219" spans="13:13">
      <c r="M5219" s="179"/>
    </row>
    <row r="5220" spans="13:13">
      <c r="M5220" s="179"/>
    </row>
    <row r="5221" spans="13:13">
      <c r="M5221" s="179"/>
    </row>
    <row r="5222" spans="13:13">
      <c r="M5222" s="179"/>
    </row>
    <row r="5223" spans="13:13">
      <c r="M5223" s="179"/>
    </row>
    <row r="5224" spans="13:13">
      <c r="M5224" s="179"/>
    </row>
    <row r="5225" spans="13:13">
      <c r="M5225" s="179"/>
    </row>
    <row r="5226" spans="13:13">
      <c r="M5226" s="179"/>
    </row>
    <row r="5227" spans="13:13">
      <c r="M5227" s="179"/>
    </row>
    <row r="5228" spans="13:13">
      <c r="M5228" s="179"/>
    </row>
    <row r="5229" spans="13:13">
      <c r="M5229" s="179"/>
    </row>
    <row r="5230" spans="13:13">
      <c r="M5230" s="179"/>
    </row>
    <row r="5231" spans="13:13">
      <c r="M5231" s="179"/>
    </row>
    <row r="5232" spans="13:13">
      <c r="M5232" s="179"/>
    </row>
    <row r="5233" spans="13:13">
      <c r="M5233" s="179"/>
    </row>
    <row r="5234" spans="13:13">
      <c r="M5234" s="179"/>
    </row>
    <row r="5235" spans="13:13">
      <c r="M5235" s="179"/>
    </row>
    <row r="5236" spans="13:13">
      <c r="M5236" s="179"/>
    </row>
    <row r="5237" spans="13:13">
      <c r="M5237" s="179"/>
    </row>
    <row r="5238" spans="13:13">
      <c r="M5238" s="179"/>
    </row>
    <row r="5239" spans="13:13">
      <c r="M5239" s="179"/>
    </row>
    <row r="5240" spans="13:13">
      <c r="M5240" s="179"/>
    </row>
    <row r="5241" spans="13:13">
      <c r="M5241" s="179"/>
    </row>
    <row r="5242" spans="13:13">
      <c r="M5242" s="179"/>
    </row>
    <row r="5243" spans="13:13">
      <c r="M5243" s="179"/>
    </row>
    <row r="5244" spans="13:13">
      <c r="M5244" s="179"/>
    </row>
    <row r="5245" spans="13:13">
      <c r="M5245" s="179"/>
    </row>
    <row r="5246" spans="13:13">
      <c r="M5246" s="179"/>
    </row>
    <row r="5247" spans="13:13">
      <c r="M5247" s="179"/>
    </row>
    <row r="5248" spans="13:13">
      <c r="M5248" s="179"/>
    </row>
    <row r="5249" spans="13:13">
      <c r="M5249" s="179"/>
    </row>
    <row r="5250" spans="13:13">
      <c r="M5250" s="179"/>
    </row>
    <row r="5251" spans="13:13">
      <c r="M5251" s="179"/>
    </row>
    <row r="5252" spans="13:13">
      <c r="M5252" s="179"/>
    </row>
    <row r="5253" spans="13:13">
      <c r="M5253" s="179"/>
    </row>
    <row r="5254" spans="13:13">
      <c r="M5254" s="179"/>
    </row>
    <row r="5255" spans="13:13">
      <c r="M5255" s="179"/>
    </row>
    <row r="5256" spans="13:13">
      <c r="M5256" s="179"/>
    </row>
    <row r="5257" spans="13:13">
      <c r="M5257" s="179"/>
    </row>
    <row r="5258" spans="13:13">
      <c r="M5258" s="179"/>
    </row>
    <row r="5259" spans="13:13">
      <c r="M5259" s="179"/>
    </row>
    <row r="5260" spans="13:13">
      <c r="M5260" s="179"/>
    </row>
    <row r="5261" spans="13:13">
      <c r="M5261" s="179"/>
    </row>
    <row r="5262" spans="13:13">
      <c r="M5262" s="179"/>
    </row>
    <row r="5263" spans="13:13">
      <c r="M5263" s="179"/>
    </row>
    <row r="5264" spans="13:13">
      <c r="M5264" s="179"/>
    </row>
    <row r="5265" spans="13:13">
      <c r="M5265" s="179"/>
    </row>
    <row r="5266" spans="13:13">
      <c r="M5266" s="179"/>
    </row>
    <row r="5267" spans="13:13">
      <c r="M5267" s="179"/>
    </row>
    <row r="5268" spans="13:13">
      <c r="M5268" s="179"/>
    </row>
    <row r="5269" spans="13:13">
      <c r="M5269" s="179"/>
    </row>
    <row r="5270" spans="13:13">
      <c r="M5270" s="179"/>
    </row>
    <row r="5271" spans="13:13">
      <c r="M5271" s="179"/>
    </row>
    <row r="5272" spans="13:13">
      <c r="M5272" s="179"/>
    </row>
    <row r="5273" spans="13:13">
      <c r="M5273" s="179"/>
    </row>
    <row r="5274" spans="13:13">
      <c r="M5274" s="179"/>
    </row>
    <row r="5275" spans="13:13">
      <c r="M5275" s="179"/>
    </row>
    <row r="5276" spans="13:13">
      <c r="M5276" s="179"/>
    </row>
    <row r="5277" spans="13:13">
      <c r="M5277" s="179"/>
    </row>
    <row r="5278" spans="13:13">
      <c r="M5278" s="179"/>
    </row>
    <row r="5279" spans="13:13">
      <c r="M5279" s="179"/>
    </row>
    <row r="5280" spans="13:13">
      <c r="M5280" s="179"/>
    </row>
    <row r="5281" spans="13:13">
      <c r="M5281" s="179"/>
    </row>
    <row r="5282" spans="13:13">
      <c r="M5282" s="179"/>
    </row>
    <row r="5283" spans="13:13">
      <c r="M5283" s="179"/>
    </row>
    <row r="5284" spans="13:13">
      <c r="M5284" s="179"/>
    </row>
    <row r="5285" spans="13:13">
      <c r="M5285" s="179"/>
    </row>
    <row r="5286" spans="13:13">
      <c r="M5286" s="179"/>
    </row>
    <row r="5287" spans="13:13">
      <c r="M5287" s="179"/>
    </row>
    <row r="5288" spans="13:13">
      <c r="M5288" s="179"/>
    </row>
    <row r="5289" spans="13:13">
      <c r="M5289" s="179"/>
    </row>
    <row r="5290" spans="13:13">
      <c r="M5290" s="179"/>
    </row>
    <row r="5291" spans="13:13">
      <c r="M5291" s="179"/>
    </row>
    <row r="5292" spans="13:13">
      <c r="M5292" s="179"/>
    </row>
    <row r="5293" spans="13:13">
      <c r="M5293" s="179"/>
    </row>
    <row r="5294" spans="13:13">
      <c r="M5294" s="179"/>
    </row>
    <row r="5295" spans="13:13">
      <c r="M5295" s="179"/>
    </row>
    <row r="5296" spans="13:13">
      <c r="M5296" s="179"/>
    </row>
    <row r="5297" spans="13:13">
      <c r="M5297" s="179"/>
    </row>
    <row r="5298" spans="13:13">
      <c r="M5298" s="179"/>
    </row>
    <row r="5299" spans="13:13">
      <c r="M5299" s="179"/>
    </row>
    <row r="5300" spans="13:13">
      <c r="M5300" s="179"/>
    </row>
    <row r="5301" spans="13:13">
      <c r="M5301" s="179"/>
    </row>
    <row r="5302" spans="13:13">
      <c r="M5302" s="179"/>
    </row>
    <row r="5303" spans="13:13">
      <c r="M5303" s="179"/>
    </row>
    <row r="5304" spans="13:13">
      <c r="M5304" s="179"/>
    </row>
    <row r="5305" spans="13:13">
      <c r="M5305" s="179"/>
    </row>
    <row r="5306" spans="13:13">
      <c r="M5306" s="179"/>
    </row>
    <row r="5307" spans="13:13">
      <c r="M5307" s="179"/>
    </row>
    <row r="5308" spans="13:13">
      <c r="M5308" s="179"/>
    </row>
    <row r="5309" spans="13:13">
      <c r="M5309" s="179"/>
    </row>
    <row r="5310" spans="13:13">
      <c r="M5310" s="179"/>
    </row>
    <row r="5311" spans="13:13">
      <c r="M5311" s="179"/>
    </row>
    <row r="5312" spans="13:13">
      <c r="M5312" s="179"/>
    </row>
    <row r="5313" spans="13:13">
      <c r="M5313" s="179"/>
    </row>
    <row r="5314" spans="13:13">
      <c r="M5314" s="179"/>
    </row>
    <row r="5315" spans="13:13">
      <c r="M5315" s="179"/>
    </row>
    <row r="5316" spans="13:13">
      <c r="M5316" s="179"/>
    </row>
    <row r="5317" spans="13:13">
      <c r="M5317" s="179"/>
    </row>
    <row r="5318" spans="13:13">
      <c r="M5318" s="179"/>
    </row>
    <row r="5319" spans="13:13">
      <c r="M5319" s="179"/>
    </row>
    <row r="5320" spans="13:13">
      <c r="M5320" s="179"/>
    </row>
    <row r="5321" spans="13:13">
      <c r="M5321" s="179"/>
    </row>
    <row r="5322" spans="13:13">
      <c r="M5322" s="179"/>
    </row>
    <row r="5323" spans="13:13">
      <c r="M5323" s="179"/>
    </row>
    <row r="5324" spans="13:13">
      <c r="M5324" s="179"/>
    </row>
    <row r="5325" spans="13:13">
      <c r="M5325" s="179"/>
    </row>
    <row r="5326" spans="13:13">
      <c r="M5326" s="179"/>
    </row>
    <row r="5327" spans="13:13">
      <c r="M5327" s="179"/>
    </row>
    <row r="5328" spans="13:13">
      <c r="M5328" s="179"/>
    </row>
    <row r="5329" spans="13:13">
      <c r="M5329" s="179"/>
    </row>
    <row r="5330" spans="13:13">
      <c r="M5330" s="179"/>
    </row>
    <row r="5331" spans="13:13">
      <c r="M5331" s="179"/>
    </row>
    <row r="5332" spans="13:13">
      <c r="M5332" s="179"/>
    </row>
    <row r="5333" spans="13:13">
      <c r="M5333" s="179"/>
    </row>
    <row r="5334" spans="13:13">
      <c r="M5334" s="179"/>
    </row>
    <row r="5335" spans="13:13">
      <c r="M5335" s="179"/>
    </row>
    <row r="5336" spans="13:13">
      <c r="M5336" s="179"/>
    </row>
    <row r="5337" spans="13:13">
      <c r="M5337" s="179"/>
    </row>
    <row r="5338" spans="13:13">
      <c r="M5338" s="179"/>
    </row>
    <row r="5339" spans="13:13">
      <c r="M5339" s="179"/>
    </row>
    <row r="5340" spans="13:13">
      <c r="M5340" s="179"/>
    </row>
    <row r="5341" spans="13:13">
      <c r="M5341" s="179"/>
    </row>
    <row r="5342" spans="13:13">
      <c r="M5342" s="179"/>
    </row>
    <row r="5343" spans="13:13">
      <c r="M5343" s="179"/>
    </row>
    <row r="5344" spans="13:13">
      <c r="M5344" s="179"/>
    </row>
    <row r="5345" spans="13:13">
      <c r="M5345" s="179"/>
    </row>
    <row r="5346" spans="13:13">
      <c r="M5346" s="179"/>
    </row>
    <row r="5347" spans="13:13">
      <c r="M5347" s="179"/>
    </row>
    <row r="5348" spans="13:13">
      <c r="M5348" s="179"/>
    </row>
    <row r="5349" spans="13:13">
      <c r="M5349" s="179"/>
    </row>
    <row r="5350" spans="13:13">
      <c r="M5350" s="179"/>
    </row>
    <row r="5351" spans="13:13">
      <c r="M5351" s="179"/>
    </row>
    <row r="5352" spans="13:13">
      <c r="M5352" s="179"/>
    </row>
    <row r="5353" spans="13:13">
      <c r="M5353" s="179"/>
    </row>
    <row r="5354" spans="13:13">
      <c r="M5354" s="179"/>
    </row>
    <row r="5355" spans="13:13">
      <c r="M5355" s="179"/>
    </row>
    <row r="5356" spans="13:13">
      <c r="M5356" s="179"/>
    </row>
    <row r="5357" spans="13:13">
      <c r="M5357" s="179"/>
    </row>
    <row r="5358" spans="13:13">
      <c r="M5358" s="179"/>
    </row>
    <row r="5359" spans="13:13">
      <c r="M5359" s="179"/>
    </row>
    <row r="5360" spans="13:13">
      <c r="M5360" s="179"/>
    </row>
    <row r="5361" spans="13:13">
      <c r="M5361" s="179"/>
    </row>
    <row r="5362" spans="13:13">
      <c r="M5362" s="179"/>
    </row>
    <row r="5363" spans="13:13">
      <c r="M5363" s="179"/>
    </row>
    <row r="5364" spans="13:13">
      <c r="M5364" s="179"/>
    </row>
    <row r="5365" spans="13:13">
      <c r="M5365" s="179"/>
    </row>
    <row r="5366" spans="13:13">
      <c r="M5366" s="179"/>
    </row>
    <row r="5367" spans="13:13">
      <c r="M5367" s="179"/>
    </row>
    <row r="5368" spans="13:13">
      <c r="M5368" s="179"/>
    </row>
    <row r="5369" spans="13:13">
      <c r="M5369" s="179"/>
    </row>
    <row r="5370" spans="13:13">
      <c r="M5370" s="179"/>
    </row>
    <row r="5371" spans="13:13">
      <c r="M5371" s="179"/>
    </row>
    <row r="5372" spans="13:13">
      <c r="M5372" s="179"/>
    </row>
    <row r="5373" spans="13:13">
      <c r="M5373" s="179"/>
    </row>
    <row r="5374" spans="13:13">
      <c r="M5374" s="179"/>
    </row>
    <row r="5375" spans="13:13">
      <c r="M5375" s="179"/>
    </row>
    <row r="5376" spans="13:13">
      <c r="M5376" s="179"/>
    </row>
    <row r="5377" spans="13:13">
      <c r="M5377" s="179"/>
    </row>
    <row r="5378" spans="13:13">
      <c r="M5378" s="179"/>
    </row>
    <row r="5379" spans="13:13">
      <c r="M5379" s="179"/>
    </row>
    <row r="5380" spans="13:13">
      <c r="M5380" s="179"/>
    </row>
    <row r="5381" spans="13:13">
      <c r="M5381" s="179"/>
    </row>
    <row r="5382" spans="13:13">
      <c r="M5382" s="179"/>
    </row>
    <row r="5383" spans="13:13">
      <c r="M5383" s="179"/>
    </row>
    <row r="5384" spans="13:13">
      <c r="M5384" s="179"/>
    </row>
    <row r="5385" spans="13:13">
      <c r="M5385" s="179"/>
    </row>
    <row r="5386" spans="13:13">
      <c r="M5386" s="179"/>
    </row>
    <row r="5387" spans="13:13">
      <c r="M5387" s="179"/>
    </row>
    <row r="5388" spans="13:13">
      <c r="M5388" s="179"/>
    </row>
    <row r="5389" spans="13:13">
      <c r="M5389" s="179"/>
    </row>
    <row r="5390" spans="13:13">
      <c r="M5390" s="179"/>
    </row>
    <row r="5391" spans="13:13">
      <c r="M5391" s="179"/>
    </row>
    <row r="5392" spans="13:13">
      <c r="M5392" s="179"/>
    </row>
    <row r="5393" spans="13:13">
      <c r="M5393" s="179"/>
    </row>
    <row r="5394" spans="13:13">
      <c r="M5394" s="179"/>
    </row>
    <row r="5395" spans="13:13">
      <c r="M5395" s="179"/>
    </row>
    <row r="5396" spans="13:13">
      <c r="M5396" s="179"/>
    </row>
    <row r="5397" spans="13:13">
      <c r="M5397" s="179"/>
    </row>
    <row r="5398" spans="13:13">
      <c r="M5398" s="179"/>
    </row>
    <row r="5399" spans="13:13">
      <c r="M5399" s="179"/>
    </row>
    <row r="5400" spans="13:13">
      <c r="M5400" s="179"/>
    </row>
    <row r="5401" spans="13:13">
      <c r="M5401" s="179"/>
    </row>
    <row r="5402" spans="13:13">
      <c r="M5402" s="179"/>
    </row>
    <row r="5403" spans="13:13">
      <c r="M5403" s="179"/>
    </row>
    <row r="5404" spans="13:13">
      <c r="M5404" s="179"/>
    </row>
    <row r="5405" spans="13:13">
      <c r="M5405" s="179"/>
    </row>
    <row r="5406" spans="13:13">
      <c r="M5406" s="179"/>
    </row>
    <row r="5407" spans="13:13">
      <c r="M5407" s="179"/>
    </row>
    <row r="5408" spans="13:13">
      <c r="M5408" s="179"/>
    </row>
    <row r="5409" spans="13:13">
      <c r="M5409" s="179"/>
    </row>
    <row r="5410" spans="13:13">
      <c r="M5410" s="179"/>
    </row>
    <row r="5411" spans="13:13">
      <c r="M5411" s="179"/>
    </row>
    <row r="5412" spans="13:13">
      <c r="M5412" s="179"/>
    </row>
    <row r="5413" spans="13:13">
      <c r="M5413" s="179"/>
    </row>
    <row r="5414" spans="13:13">
      <c r="M5414" s="179"/>
    </row>
    <row r="5415" spans="13:13">
      <c r="M5415" s="179"/>
    </row>
    <row r="5416" spans="13:13">
      <c r="M5416" s="179"/>
    </row>
    <row r="5417" spans="13:13">
      <c r="M5417" s="179"/>
    </row>
    <row r="5418" spans="13:13">
      <c r="M5418" s="179"/>
    </row>
    <row r="5419" spans="13:13">
      <c r="M5419" s="179"/>
    </row>
    <row r="5420" spans="13:13">
      <c r="M5420" s="179"/>
    </row>
    <row r="5421" spans="13:13">
      <c r="M5421" s="179"/>
    </row>
    <row r="5422" spans="13:13">
      <c r="M5422" s="179"/>
    </row>
    <row r="5423" spans="13:13">
      <c r="M5423" s="179"/>
    </row>
    <row r="5424" spans="13:13">
      <c r="M5424" s="179"/>
    </row>
    <row r="5425" spans="13:13">
      <c r="M5425" s="179"/>
    </row>
    <row r="5426" spans="13:13">
      <c r="M5426" s="179"/>
    </row>
    <row r="5427" spans="13:13">
      <c r="M5427" s="179"/>
    </row>
    <row r="5428" spans="13:13">
      <c r="M5428" s="179"/>
    </row>
    <row r="5429" spans="13:13">
      <c r="M5429" s="179"/>
    </row>
    <row r="5430" spans="13:13">
      <c r="M5430" s="179"/>
    </row>
    <row r="5431" spans="13:13">
      <c r="M5431" s="179"/>
    </row>
    <row r="5432" spans="13:13">
      <c r="M5432" s="179"/>
    </row>
    <row r="5433" spans="13:13">
      <c r="M5433" s="179"/>
    </row>
    <row r="5434" spans="13:13">
      <c r="M5434" s="179"/>
    </row>
    <row r="5435" spans="13:13">
      <c r="M5435" s="179"/>
    </row>
    <row r="5436" spans="13:13">
      <c r="M5436" s="179"/>
    </row>
    <row r="5437" spans="13:13">
      <c r="M5437" s="179"/>
    </row>
    <row r="5438" spans="13:13">
      <c r="M5438" s="179"/>
    </row>
    <row r="5439" spans="13:13">
      <c r="M5439" s="179"/>
    </row>
    <row r="5440" spans="13:13">
      <c r="M5440" s="179"/>
    </row>
    <row r="5441" spans="13:13">
      <c r="M5441" s="179"/>
    </row>
    <row r="5442" spans="13:13">
      <c r="M5442" s="179"/>
    </row>
    <row r="5443" spans="13:13">
      <c r="M5443" s="179"/>
    </row>
    <row r="5444" spans="13:13">
      <c r="M5444" s="179"/>
    </row>
    <row r="5445" spans="13:13">
      <c r="M5445" s="179"/>
    </row>
    <row r="5446" spans="13:13">
      <c r="M5446" s="179"/>
    </row>
    <row r="5447" spans="13:13">
      <c r="M5447" s="179"/>
    </row>
    <row r="5448" spans="13:13">
      <c r="M5448" s="179"/>
    </row>
    <row r="5449" spans="13:13">
      <c r="M5449" s="179"/>
    </row>
    <row r="5450" spans="13:13">
      <c r="M5450" s="179"/>
    </row>
    <row r="5451" spans="13:13">
      <c r="M5451" s="179"/>
    </row>
    <row r="5452" spans="13:13">
      <c r="M5452" s="179"/>
    </row>
    <row r="5453" spans="13:13">
      <c r="M5453" s="179"/>
    </row>
    <row r="5454" spans="13:13">
      <c r="M5454" s="179"/>
    </row>
    <row r="5455" spans="13:13">
      <c r="M5455" s="179"/>
    </row>
    <row r="5456" spans="13:13">
      <c r="M5456" s="179"/>
    </row>
    <row r="5457" spans="13:13">
      <c r="M5457" s="179"/>
    </row>
    <row r="5458" spans="13:13">
      <c r="M5458" s="179"/>
    </row>
    <row r="5459" spans="13:13">
      <c r="M5459" s="179"/>
    </row>
    <row r="5460" spans="13:13">
      <c r="M5460" s="179"/>
    </row>
    <row r="5461" spans="13:13">
      <c r="M5461" s="179"/>
    </row>
    <row r="5462" spans="13:13">
      <c r="M5462" s="179"/>
    </row>
    <row r="5463" spans="13:13">
      <c r="M5463" s="179"/>
    </row>
    <row r="5464" spans="13:13">
      <c r="M5464" s="179"/>
    </row>
    <row r="5465" spans="13:13">
      <c r="M5465" s="179"/>
    </row>
    <row r="5466" spans="13:13">
      <c r="M5466" s="179"/>
    </row>
    <row r="5467" spans="13:13">
      <c r="M5467" s="179"/>
    </row>
    <row r="5468" spans="13:13">
      <c r="M5468" s="179"/>
    </row>
    <row r="5469" spans="13:13">
      <c r="M5469" s="179"/>
    </row>
    <row r="5470" spans="13:13">
      <c r="M5470" s="179"/>
    </row>
    <row r="5471" spans="13:13">
      <c r="M5471" s="179"/>
    </row>
    <row r="5472" spans="13:13">
      <c r="M5472" s="179"/>
    </row>
    <row r="5473" spans="13:13">
      <c r="M5473" s="179"/>
    </row>
    <row r="5474" spans="13:13">
      <c r="M5474" s="179"/>
    </row>
    <row r="5475" spans="13:13">
      <c r="M5475" s="179"/>
    </row>
    <row r="5476" spans="13:13">
      <c r="M5476" s="179"/>
    </row>
    <row r="5477" spans="13:13">
      <c r="M5477" s="179"/>
    </row>
    <row r="5478" spans="13:13">
      <c r="M5478" s="179"/>
    </row>
    <row r="5479" spans="13:13">
      <c r="M5479" s="179"/>
    </row>
    <row r="5480" spans="13:13">
      <c r="M5480" s="179"/>
    </row>
    <row r="5481" spans="13:13">
      <c r="M5481" s="179"/>
    </row>
    <row r="5482" spans="13:13">
      <c r="M5482" s="179"/>
    </row>
    <row r="5483" spans="13:13">
      <c r="M5483" s="179"/>
    </row>
    <row r="5484" spans="13:13">
      <c r="M5484" s="179"/>
    </row>
    <row r="5485" spans="13:13">
      <c r="M5485" s="179"/>
    </row>
    <row r="5486" spans="13:13">
      <c r="M5486" s="179"/>
    </row>
    <row r="5487" spans="13:13">
      <c r="M5487" s="179"/>
    </row>
    <row r="5488" spans="13:13">
      <c r="M5488" s="179"/>
    </row>
    <row r="5489" spans="13:13">
      <c r="M5489" s="179"/>
    </row>
    <row r="5490" spans="13:13">
      <c r="M5490" s="179"/>
    </row>
    <row r="5491" spans="13:13">
      <c r="M5491" s="179"/>
    </row>
    <row r="5492" spans="13:13">
      <c r="M5492" s="179"/>
    </row>
    <row r="5493" spans="13:13">
      <c r="M5493" s="179"/>
    </row>
    <row r="5494" spans="13:13">
      <c r="M5494" s="179"/>
    </row>
    <row r="5495" spans="13:13">
      <c r="M5495" s="179"/>
    </row>
    <row r="5496" spans="13:13">
      <c r="M5496" s="179"/>
    </row>
    <row r="5497" spans="13:13">
      <c r="M5497" s="179"/>
    </row>
    <row r="5498" spans="13:13">
      <c r="M5498" s="179"/>
    </row>
    <row r="5499" spans="13:13">
      <c r="M5499" s="179"/>
    </row>
    <row r="5500" spans="13:13">
      <c r="M5500" s="179"/>
    </row>
    <row r="5501" spans="13:13">
      <c r="M5501" s="179"/>
    </row>
    <row r="5502" spans="13:13">
      <c r="M5502" s="179"/>
    </row>
    <row r="5503" spans="13:13">
      <c r="M5503" s="179"/>
    </row>
    <row r="5504" spans="13:13">
      <c r="M5504" s="179"/>
    </row>
    <row r="5505" spans="13:13">
      <c r="M5505" s="179"/>
    </row>
    <row r="5506" spans="13:13">
      <c r="M5506" s="179"/>
    </row>
    <row r="5507" spans="13:13">
      <c r="M5507" s="179"/>
    </row>
    <row r="5508" spans="13:13">
      <c r="M5508" s="179"/>
    </row>
    <row r="5509" spans="13:13">
      <c r="M5509" s="179"/>
    </row>
    <row r="5510" spans="13:13">
      <c r="M5510" s="179"/>
    </row>
    <row r="5511" spans="13:13">
      <c r="M5511" s="179"/>
    </row>
    <row r="5512" spans="13:13">
      <c r="M5512" s="179"/>
    </row>
    <row r="5513" spans="13:13">
      <c r="M5513" s="179"/>
    </row>
    <row r="5514" spans="13:13">
      <c r="M5514" s="179"/>
    </row>
    <row r="5515" spans="13:13">
      <c r="M5515" s="179"/>
    </row>
    <row r="5516" spans="13:13">
      <c r="M5516" s="179"/>
    </row>
    <row r="5517" spans="13:13">
      <c r="M5517" s="179"/>
    </row>
    <row r="5518" spans="13:13">
      <c r="M5518" s="179"/>
    </row>
    <row r="5519" spans="13:13">
      <c r="M5519" s="179"/>
    </row>
    <row r="5520" spans="13:13">
      <c r="M5520" s="179"/>
    </row>
    <row r="5521" spans="13:13">
      <c r="M5521" s="179"/>
    </row>
    <row r="5522" spans="13:13">
      <c r="M5522" s="179"/>
    </row>
    <row r="5523" spans="13:13">
      <c r="M5523" s="179"/>
    </row>
    <row r="5524" spans="13:13">
      <c r="M5524" s="179"/>
    </row>
    <row r="5525" spans="13:13">
      <c r="M5525" s="179"/>
    </row>
    <row r="5526" spans="13:13">
      <c r="M5526" s="179"/>
    </row>
    <row r="5527" spans="13:13">
      <c r="M5527" s="179"/>
    </row>
    <row r="5528" spans="13:13">
      <c r="M5528" s="179"/>
    </row>
    <row r="5529" spans="13:13">
      <c r="M5529" s="179"/>
    </row>
    <row r="5530" spans="13:13">
      <c r="M5530" s="179"/>
    </row>
    <row r="5531" spans="13:13">
      <c r="M5531" s="179"/>
    </row>
    <row r="5532" spans="13:13">
      <c r="M5532" s="179"/>
    </row>
    <row r="5533" spans="13:13">
      <c r="M5533" s="179"/>
    </row>
    <row r="5534" spans="13:13">
      <c r="M5534" s="179"/>
    </row>
    <row r="5535" spans="13:13">
      <c r="M5535" s="179"/>
    </row>
    <row r="5536" spans="13:13">
      <c r="M5536" s="179"/>
    </row>
    <row r="5537" spans="13:13">
      <c r="M5537" s="179"/>
    </row>
    <row r="5538" spans="13:13">
      <c r="M5538" s="179"/>
    </row>
    <row r="5539" spans="13:13">
      <c r="M5539" s="179"/>
    </row>
    <row r="5540" spans="13:13">
      <c r="M5540" s="179"/>
    </row>
    <row r="5541" spans="13:13">
      <c r="M5541" s="179"/>
    </row>
    <row r="5542" spans="13:13">
      <c r="M5542" s="179"/>
    </row>
    <row r="5543" spans="13:13">
      <c r="M5543" s="179"/>
    </row>
    <row r="5544" spans="13:13">
      <c r="M5544" s="179"/>
    </row>
    <row r="5545" spans="13:13">
      <c r="M5545" s="179"/>
    </row>
    <row r="5546" spans="13:13">
      <c r="M5546" s="179"/>
    </row>
    <row r="5547" spans="13:13">
      <c r="M5547" s="179"/>
    </row>
    <row r="5548" spans="13:13">
      <c r="M5548" s="179"/>
    </row>
    <row r="5549" spans="13:13">
      <c r="M5549" s="179"/>
    </row>
    <row r="5550" spans="13:13">
      <c r="M5550" s="179"/>
    </row>
    <row r="5551" spans="13:13">
      <c r="M5551" s="179"/>
    </row>
    <row r="5552" spans="13:13">
      <c r="M5552" s="179"/>
    </row>
    <row r="5553" spans="13:13">
      <c r="M5553" s="179"/>
    </row>
    <row r="5554" spans="13:13">
      <c r="M5554" s="179"/>
    </row>
    <row r="5555" spans="13:13">
      <c r="M5555" s="179"/>
    </row>
    <row r="5556" spans="13:13">
      <c r="M5556" s="179"/>
    </row>
    <row r="5557" spans="13:13">
      <c r="M5557" s="179"/>
    </row>
    <row r="5558" spans="13:13">
      <c r="M5558" s="179"/>
    </row>
    <row r="5559" spans="13:13">
      <c r="M5559" s="179"/>
    </row>
    <row r="5560" spans="13:13">
      <c r="M5560" s="179"/>
    </row>
    <row r="5561" spans="13:13">
      <c r="M5561" s="179"/>
    </row>
    <row r="5562" spans="13:13">
      <c r="M5562" s="179"/>
    </row>
    <row r="5563" spans="13:13">
      <c r="M5563" s="179"/>
    </row>
    <row r="5564" spans="13:13">
      <c r="M5564" s="179"/>
    </row>
    <row r="5565" spans="13:13">
      <c r="M5565" s="179"/>
    </row>
    <row r="5566" spans="13:13">
      <c r="M5566" s="179"/>
    </row>
    <row r="5567" spans="13:13">
      <c r="M5567" s="179"/>
    </row>
    <row r="5568" spans="13:13">
      <c r="M5568" s="179"/>
    </row>
    <row r="5569" spans="13:13">
      <c r="M5569" s="179"/>
    </row>
    <row r="5570" spans="13:13">
      <c r="M5570" s="179"/>
    </row>
    <row r="5571" spans="13:13">
      <c r="M5571" s="179"/>
    </row>
    <row r="5572" spans="13:13">
      <c r="M5572" s="179"/>
    </row>
    <row r="5573" spans="13:13">
      <c r="M5573" s="179"/>
    </row>
    <row r="5574" spans="13:13">
      <c r="M5574" s="179"/>
    </row>
    <row r="5575" spans="13:13">
      <c r="M5575" s="179"/>
    </row>
    <row r="5576" spans="13:13">
      <c r="M5576" s="179"/>
    </row>
    <row r="5577" spans="13:13">
      <c r="M5577" s="179"/>
    </row>
    <row r="5578" spans="13:13">
      <c r="M5578" s="179"/>
    </row>
    <row r="5579" spans="13:13">
      <c r="M5579" s="179"/>
    </row>
    <row r="5580" spans="13:13">
      <c r="M5580" s="179"/>
    </row>
    <row r="5581" spans="13:13">
      <c r="M5581" s="179"/>
    </row>
    <row r="5582" spans="13:13">
      <c r="M5582" s="179"/>
    </row>
    <row r="5583" spans="13:13">
      <c r="M5583" s="179"/>
    </row>
    <row r="5584" spans="13:13">
      <c r="M5584" s="179"/>
    </row>
    <row r="5585" spans="13:13">
      <c r="M5585" s="179"/>
    </row>
    <row r="5586" spans="13:13">
      <c r="M5586" s="179"/>
    </row>
    <row r="5587" spans="13:13">
      <c r="M5587" s="179"/>
    </row>
    <row r="5588" spans="13:13">
      <c r="M5588" s="179"/>
    </row>
    <row r="5589" spans="13:13">
      <c r="M5589" s="179"/>
    </row>
    <row r="5590" spans="13:13">
      <c r="M5590" s="179"/>
    </row>
    <row r="5591" spans="13:13">
      <c r="M5591" s="179"/>
    </row>
    <row r="5592" spans="13:13">
      <c r="M5592" s="179"/>
    </row>
    <row r="5593" spans="13:13">
      <c r="M5593" s="179"/>
    </row>
    <row r="5594" spans="13:13">
      <c r="M5594" s="179"/>
    </row>
    <row r="5595" spans="13:13">
      <c r="M5595" s="179"/>
    </row>
    <row r="5596" spans="13:13">
      <c r="M5596" s="179"/>
    </row>
    <row r="5597" spans="13:13">
      <c r="M5597" s="179"/>
    </row>
    <row r="5598" spans="13:13">
      <c r="M5598" s="179"/>
    </row>
    <row r="5599" spans="13:13">
      <c r="M5599" s="179"/>
    </row>
    <row r="5600" spans="13:13">
      <c r="M5600" s="179"/>
    </row>
    <row r="5601" spans="13:13">
      <c r="M5601" s="179"/>
    </row>
    <row r="5602" spans="13:13">
      <c r="M5602" s="179"/>
    </row>
    <row r="5603" spans="13:13">
      <c r="M5603" s="179"/>
    </row>
    <row r="5604" spans="13:13">
      <c r="M5604" s="179"/>
    </row>
    <row r="5605" spans="13:13">
      <c r="M5605" s="179"/>
    </row>
    <row r="5606" spans="13:13">
      <c r="M5606" s="179"/>
    </row>
    <row r="5607" spans="13:13">
      <c r="M5607" s="179"/>
    </row>
    <row r="5608" spans="13:13">
      <c r="M5608" s="179"/>
    </row>
    <row r="5609" spans="13:13">
      <c r="M5609" s="179"/>
    </row>
    <row r="5610" spans="13:13">
      <c r="M5610" s="179"/>
    </row>
    <row r="5611" spans="13:13">
      <c r="M5611" s="179"/>
    </row>
    <row r="5612" spans="13:13">
      <c r="M5612" s="179"/>
    </row>
    <row r="5613" spans="13:13">
      <c r="M5613" s="179"/>
    </row>
    <row r="5614" spans="13:13">
      <c r="M5614" s="179"/>
    </row>
    <row r="5615" spans="13:13">
      <c r="M5615" s="179"/>
    </row>
    <row r="5616" spans="13:13">
      <c r="M5616" s="179"/>
    </row>
    <row r="5617" spans="13:13">
      <c r="M5617" s="179"/>
    </row>
    <row r="5618" spans="13:13">
      <c r="M5618" s="179"/>
    </row>
    <row r="5619" spans="13:13">
      <c r="M5619" s="179"/>
    </row>
    <row r="5620" spans="13:13">
      <c r="M5620" s="179"/>
    </row>
    <row r="5621" spans="13:13">
      <c r="M5621" s="179"/>
    </row>
    <row r="5622" spans="13:13">
      <c r="M5622" s="179"/>
    </row>
    <row r="5623" spans="13:13">
      <c r="M5623" s="179"/>
    </row>
    <row r="5624" spans="13:13">
      <c r="M5624" s="179"/>
    </row>
    <row r="5625" spans="13:13">
      <c r="M5625" s="179"/>
    </row>
    <row r="5626" spans="13:13">
      <c r="M5626" s="179"/>
    </row>
    <row r="5627" spans="13:13">
      <c r="M5627" s="179"/>
    </row>
    <row r="5628" spans="13:13">
      <c r="M5628" s="179"/>
    </row>
    <row r="5629" spans="13:13">
      <c r="M5629" s="179"/>
    </row>
    <row r="5630" spans="13:13">
      <c r="M5630" s="179"/>
    </row>
    <row r="5631" spans="13:13">
      <c r="M5631" s="179"/>
    </row>
    <row r="5632" spans="13:13">
      <c r="M5632" s="179"/>
    </row>
    <row r="5633" spans="13:13">
      <c r="M5633" s="179"/>
    </row>
    <row r="5634" spans="13:13">
      <c r="M5634" s="179"/>
    </row>
    <row r="5635" spans="13:13">
      <c r="M5635" s="179"/>
    </row>
    <row r="5636" spans="13:13">
      <c r="M5636" s="179"/>
    </row>
    <row r="5637" spans="13:13">
      <c r="M5637" s="179"/>
    </row>
    <row r="5638" spans="13:13">
      <c r="M5638" s="179"/>
    </row>
    <row r="5639" spans="13:13">
      <c r="M5639" s="179"/>
    </row>
    <row r="5640" spans="13:13">
      <c r="M5640" s="179"/>
    </row>
    <row r="5641" spans="13:13">
      <c r="M5641" s="179"/>
    </row>
    <row r="5642" spans="13:13">
      <c r="M5642" s="179"/>
    </row>
    <row r="5643" spans="13:13">
      <c r="M5643" s="179"/>
    </row>
    <row r="5644" spans="13:13">
      <c r="M5644" s="179"/>
    </row>
    <row r="5645" spans="13:13">
      <c r="M5645" s="179"/>
    </row>
    <row r="5646" spans="13:13">
      <c r="M5646" s="179"/>
    </row>
    <row r="5647" spans="13:13">
      <c r="M5647" s="179"/>
    </row>
    <row r="5648" spans="13:13">
      <c r="M5648" s="179"/>
    </row>
    <row r="5649" spans="13:13">
      <c r="M5649" s="179"/>
    </row>
    <row r="5650" spans="13:13">
      <c r="M5650" s="179"/>
    </row>
    <row r="5651" spans="13:13">
      <c r="M5651" s="179"/>
    </row>
    <row r="5652" spans="13:13">
      <c r="M5652" s="179"/>
    </row>
    <row r="5653" spans="13:13">
      <c r="M5653" s="179"/>
    </row>
    <row r="5654" spans="13:13">
      <c r="M5654" s="179"/>
    </row>
    <row r="5655" spans="13:13">
      <c r="M5655" s="179"/>
    </row>
    <row r="5656" spans="13:13">
      <c r="M5656" s="179"/>
    </row>
    <row r="5657" spans="13:13">
      <c r="M5657" s="179"/>
    </row>
    <row r="5658" spans="13:13">
      <c r="M5658" s="179"/>
    </row>
    <row r="5659" spans="13:13">
      <c r="M5659" s="179"/>
    </row>
    <row r="5660" spans="13:13">
      <c r="M5660" s="179"/>
    </row>
    <row r="5661" spans="13:13">
      <c r="M5661" s="179"/>
    </row>
    <row r="5662" spans="13:13">
      <c r="M5662" s="179"/>
    </row>
    <row r="5663" spans="13:13">
      <c r="M5663" s="179"/>
    </row>
    <row r="5664" spans="13:13">
      <c r="M5664" s="179"/>
    </row>
    <row r="5665" spans="13:13">
      <c r="M5665" s="179"/>
    </row>
    <row r="5666" spans="13:13">
      <c r="M5666" s="179"/>
    </row>
    <row r="5667" spans="13:13">
      <c r="M5667" s="179"/>
    </row>
    <row r="5668" spans="13:13">
      <c r="M5668" s="179"/>
    </row>
    <row r="5669" spans="13:13">
      <c r="M5669" s="179"/>
    </row>
    <row r="5670" spans="13:13">
      <c r="M5670" s="179"/>
    </row>
    <row r="5671" spans="13:13">
      <c r="M5671" s="179"/>
    </row>
    <row r="5672" spans="13:13">
      <c r="M5672" s="179"/>
    </row>
    <row r="5673" spans="13:13">
      <c r="M5673" s="179"/>
    </row>
    <row r="5674" spans="13:13">
      <c r="M5674" s="179"/>
    </row>
    <row r="5675" spans="13:13">
      <c r="M5675" s="179"/>
    </row>
    <row r="5676" spans="13:13">
      <c r="M5676" s="179"/>
    </row>
    <row r="5677" spans="13:13">
      <c r="M5677" s="179"/>
    </row>
    <row r="5678" spans="13:13">
      <c r="M5678" s="179"/>
    </row>
    <row r="5679" spans="13:13">
      <c r="M5679" s="179"/>
    </row>
    <row r="5680" spans="13:13">
      <c r="M5680" s="179"/>
    </row>
    <row r="5681" spans="13:13">
      <c r="M5681" s="179"/>
    </row>
    <row r="5682" spans="13:13">
      <c r="M5682" s="179"/>
    </row>
    <row r="5683" spans="13:13">
      <c r="M5683" s="179"/>
    </row>
    <row r="5684" spans="13:13">
      <c r="M5684" s="179"/>
    </row>
    <row r="5685" spans="13:13">
      <c r="M5685" s="179"/>
    </row>
    <row r="5686" spans="13:13">
      <c r="M5686" s="179"/>
    </row>
    <row r="5687" spans="13:13">
      <c r="M5687" s="179"/>
    </row>
    <row r="5688" spans="13:13">
      <c r="M5688" s="179"/>
    </row>
    <row r="5689" spans="13:13">
      <c r="M5689" s="179"/>
    </row>
    <row r="5690" spans="13:13">
      <c r="M5690" s="179"/>
    </row>
    <row r="5691" spans="13:13">
      <c r="M5691" s="179"/>
    </row>
    <row r="5692" spans="13:13">
      <c r="M5692" s="179"/>
    </row>
    <row r="5693" spans="13:13">
      <c r="M5693" s="179"/>
    </row>
    <row r="5694" spans="13:13">
      <c r="M5694" s="179"/>
    </row>
    <row r="5695" spans="13:13">
      <c r="M5695" s="179"/>
    </row>
    <row r="5696" spans="13:13">
      <c r="M5696" s="179"/>
    </row>
    <row r="5697" spans="13:13">
      <c r="M5697" s="179"/>
    </row>
    <row r="5698" spans="13:13">
      <c r="M5698" s="179"/>
    </row>
    <row r="5699" spans="13:13">
      <c r="M5699" s="179"/>
    </row>
    <row r="5700" spans="13:13">
      <c r="M5700" s="179"/>
    </row>
    <row r="5701" spans="13:13">
      <c r="M5701" s="179"/>
    </row>
    <row r="5702" spans="13:13">
      <c r="M5702" s="179"/>
    </row>
    <row r="5703" spans="13:13">
      <c r="M5703" s="179"/>
    </row>
    <row r="5704" spans="13:13">
      <c r="M5704" s="179"/>
    </row>
    <row r="5705" spans="13:13">
      <c r="M5705" s="179"/>
    </row>
    <row r="5706" spans="13:13">
      <c r="M5706" s="179"/>
    </row>
    <row r="5707" spans="13:13">
      <c r="M5707" s="179"/>
    </row>
    <row r="5708" spans="13:13">
      <c r="M5708" s="179"/>
    </row>
    <row r="5709" spans="13:13">
      <c r="M5709" s="179"/>
    </row>
    <row r="5710" spans="13:13">
      <c r="M5710" s="179"/>
    </row>
    <row r="5711" spans="13:13">
      <c r="M5711" s="179"/>
    </row>
    <row r="5712" spans="13:13">
      <c r="M5712" s="179"/>
    </row>
    <row r="5713" spans="13:13">
      <c r="M5713" s="179"/>
    </row>
    <row r="5714" spans="13:13">
      <c r="M5714" s="179"/>
    </row>
    <row r="5715" spans="13:13">
      <c r="M5715" s="179"/>
    </row>
    <row r="5716" spans="13:13">
      <c r="M5716" s="179"/>
    </row>
    <row r="5717" spans="13:13">
      <c r="M5717" s="179"/>
    </row>
    <row r="5718" spans="13:13">
      <c r="M5718" s="179"/>
    </row>
    <row r="5719" spans="13:13">
      <c r="M5719" s="179"/>
    </row>
    <row r="5720" spans="13:13">
      <c r="M5720" s="179"/>
    </row>
    <row r="5721" spans="13:13">
      <c r="M5721" s="179"/>
    </row>
    <row r="5722" spans="13:13">
      <c r="M5722" s="179"/>
    </row>
    <row r="5723" spans="13:13">
      <c r="M5723" s="179"/>
    </row>
    <row r="5724" spans="13:13">
      <c r="M5724" s="179"/>
    </row>
    <row r="5725" spans="13:13">
      <c r="M5725" s="179"/>
    </row>
    <row r="5726" spans="13:13">
      <c r="M5726" s="179"/>
    </row>
    <row r="5727" spans="13:13">
      <c r="M5727" s="179"/>
    </row>
    <row r="5728" spans="13:13">
      <c r="M5728" s="179"/>
    </row>
    <row r="5729" spans="13:13">
      <c r="M5729" s="179"/>
    </row>
    <row r="5730" spans="13:13">
      <c r="M5730" s="179"/>
    </row>
    <row r="5731" spans="13:13">
      <c r="M5731" s="179"/>
    </row>
    <row r="5732" spans="13:13">
      <c r="M5732" s="179"/>
    </row>
    <row r="5733" spans="13:13">
      <c r="M5733" s="179"/>
    </row>
    <row r="5734" spans="13:13">
      <c r="M5734" s="179"/>
    </row>
    <row r="5735" spans="13:13">
      <c r="M5735" s="179"/>
    </row>
    <row r="5736" spans="13:13">
      <c r="M5736" s="179"/>
    </row>
    <row r="5737" spans="13:13">
      <c r="M5737" s="179"/>
    </row>
    <row r="5738" spans="13:13">
      <c r="M5738" s="179"/>
    </row>
    <row r="5739" spans="13:13">
      <c r="M5739" s="179"/>
    </row>
    <row r="5740" spans="13:13">
      <c r="M5740" s="179"/>
    </row>
    <row r="5741" spans="13:13">
      <c r="M5741" s="179"/>
    </row>
    <row r="5742" spans="13:13">
      <c r="M5742" s="179"/>
    </row>
    <row r="5743" spans="13:13">
      <c r="M5743" s="179"/>
    </row>
    <row r="5744" spans="13:13">
      <c r="M5744" s="179"/>
    </row>
    <row r="5745" spans="13:13">
      <c r="M5745" s="179"/>
    </row>
    <row r="5746" spans="13:13">
      <c r="M5746" s="179"/>
    </row>
    <row r="5747" spans="13:13">
      <c r="M5747" s="179"/>
    </row>
    <row r="5748" spans="13:13">
      <c r="M5748" s="179"/>
    </row>
    <row r="5749" spans="13:13">
      <c r="M5749" s="179"/>
    </row>
    <row r="5750" spans="13:13">
      <c r="M5750" s="179"/>
    </row>
    <row r="5751" spans="13:13">
      <c r="M5751" s="179"/>
    </row>
    <row r="5752" spans="13:13">
      <c r="M5752" s="179"/>
    </row>
    <row r="5753" spans="13:13">
      <c r="M5753" s="179"/>
    </row>
    <row r="5754" spans="13:13">
      <c r="M5754" s="179"/>
    </row>
    <row r="5755" spans="13:13">
      <c r="M5755" s="179"/>
    </row>
    <row r="5756" spans="13:13">
      <c r="M5756" s="179"/>
    </row>
    <row r="5757" spans="13:13">
      <c r="M5757" s="179"/>
    </row>
    <row r="5758" spans="13:13">
      <c r="M5758" s="179"/>
    </row>
    <row r="5759" spans="13:13">
      <c r="M5759" s="179"/>
    </row>
    <row r="5760" spans="13:13">
      <c r="M5760" s="179"/>
    </row>
    <row r="5761" spans="13:13">
      <c r="M5761" s="179"/>
    </row>
    <row r="5762" spans="13:13">
      <c r="M5762" s="179"/>
    </row>
    <row r="5763" spans="13:13">
      <c r="M5763" s="179"/>
    </row>
    <row r="5764" spans="13:13">
      <c r="M5764" s="179"/>
    </row>
    <row r="5765" spans="13:13">
      <c r="M5765" s="179"/>
    </row>
    <row r="5766" spans="13:13">
      <c r="M5766" s="179"/>
    </row>
    <row r="5767" spans="13:13">
      <c r="M5767" s="179"/>
    </row>
    <row r="5768" spans="13:13">
      <c r="M5768" s="179"/>
    </row>
    <row r="5769" spans="13:13">
      <c r="M5769" s="179"/>
    </row>
    <row r="5770" spans="13:13">
      <c r="M5770" s="179"/>
    </row>
    <row r="5771" spans="13:13">
      <c r="M5771" s="179"/>
    </row>
    <row r="5772" spans="13:13">
      <c r="M5772" s="179"/>
    </row>
    <row r="5773" spans="13:13">
      <c r="M5773" s="179"/>
    </row>
    <row r="5774" spans="13:13">
      <c r="M5774" s="179"/>
    </row>
    <row r="5775" spans="13:13">
      <c r="M5775" s="179"/>
    </row>
    <row r="5776" spans="13:13">
      <c r="M5776" s="179"/>
    </row>
    <row r="5777" spans="13:13">
      <c r="M5777" s="179"/>
    </row>
    <row r="5778" spans="13:13">
      <c r="M5778" s="179"/>
    </row>
    <row r="5779" spans="13:13">
      <c r="M5779" s="179"/>
    </row>
    <row r="5780" spans="13:13">
      <c r="M5780" s="179"/>
    </row>
    <row r="5781" spans="13:13">
      <c r="M5781" s="179"/>
    </row>
    <row r="5782" spans="13:13">
      <c r="M5782" s="179"/>
    </row>
    <row r="5783" spans="13:13">
      <c r="M5783" s="179"/>
    </row>
    <row r="5784" spans="13:13">
      <c r="M5784" s="179"/>
    </row>
    <row r="5785" spans="13:13">
      <c r="M5785" s="179"/>
    </row>
    <row r="5786" spans="13:13">
      <c r="M5786" s="179"/>
    </row>
    <row r="5787" spans="13:13">
      <c r="M5787" s="179"/>
    </row>
    <row r="5788" spans="13:13">
      <c r="M5788" s="179"/>
    </row>
    <row r="5789" spans="13:13">
      <c r="M5789" s="179"/>
    </row>
    <row r="5790" spans="13:13">
      <c r="M5790" s="179"/>
    </row>
    <row r="5791" spans="13:13">
      <c r="M5791" s="179"/>
    </row>
    <row r="5792" spans="13:13">
      <c r="M5792" s="179"/>
    </row>
    <row r="5793" spans="13:13">
      <c r="M5793" s="179"/>
    </row>
    <row r="5794" spans="13:13">
      <c r="M5794" s="179"/>
    </row>
    <row r="5795" spans="13:13">
      <c r="M5795" s="179"/>
    </row>
    <row r="5796" spans="13:13">
      <c r="M5796" s="179"/>
    </row>
    <row r="5797" spans="13:13">
      <c r="M5797" s="179"/>
    </row>
    <row r="5798" spans="13:13">
      <c r="M5798" s="179"/>
    </row>
    <row r="5799" spans="13:13">
      <c r="M5799" s="179"/>
    </row>
    <row r="5800" spans="13:13">
      <c r="M5800" s="179"/>
    </row>
    <row r="5801" spans="13:13">
      <c r="M5801" s="179"/>
    </row>
    <row r="5802" spans="13:13">
      <c r="M5802" s="179"/>
    </row>
    <row r="5803" spans="13:13">
      <c r="M5803" s="179"/>
    </row>
    <row r="5804" spans="13:13">
      <c r="M5804" s="179"/>
    </row>
    <row r="5805" spans="13:13">
      <c r="M5805" s="179"/>
    </row>
    <row r="5806" spans="13:13">
      <c r="M5806" s="179"/>
    </row>
    <row r="5807" spans="13:13">
      <c r="M5807" s="179"/>
    </row>
    <row r="5808" spans="13:13">
      <c r="M5808" s="179"/>
    </row>
    <row r="5809" spans="13:13">
      <c r="M5809" s="179"/>
    </row>
    <row r="5810" spans="13:13">
      <c r="M5810" s="179"/>
    </row>
    <row r="5811" spans="13:13">
      <c r="M5811" s="179"/>
    </row>
    <row r="5812" spans="13:13">
      <c r="M5812" s="179"/>
    </row>
    <row r="5813" spans="13:13">
      <c r="M5813" s="179"/>
    </row>
    <row r="5814" spans="13:13">
      <c r="M5814" s="179"/>
    </row>
    <row r="5815" spans="13:13">
      <c r="M5815" s="179"/>
    </row>
    <row r="5816" spans="13:13">
      <c r="M5816" s="179"/>
    </row>
    <row r="5817" spans="13:13">
      <c r="M5817" s="179"/>
    </row>
    <row r="5818" spans="13:13">
      <c r="M5818" s="179"/>
    </row>
    <row r="5819" spans="13:13">
      <c r="M5819" s="179"/>
    </row>
    <row r="5820" spans="13:13">
      <c r="M5820" s="179"/>
    </row>
    <row r="5821" spans="13:13">
      <c r="M5821" s="179"/>
    </row>
    <row r="5822" spans="13:13">
      <c r="M5822" s="179"/>
    </row>
    <row r="5823" spans="13:13">
      <c r="M5823" s="179"/>
    </row>
    <row r="5824" spans="13:13">
      <c r="M5824" s="179"/>
    </row>
    <row r="5825" spans="13:13">
      <c r="M5825" s="179"/>
    </row>
    <row r="5826" spans="13:13">
      <c r="M5826" s="179"/>
    </row>
    <row r="5827" spans="13:13">
      <c r="M5827" s="179"/>
    </row>
    <row r="5828" spans="13:13">
      <c r="M5828" s="179"/>
    </row>
    <row r="5829" spans="13:13">
      <c r="M5829" s="179"/>
    </row>
    <row r="5830" spans="13:13">
      <c r="M5830" s="179"/>
    </row>
    <row r="5831" spans="13:13">
      <c r="M5831" s="179"/>
    </row>
    <row r="5832" spans="13:13">
      <c r="M5832" s="179"/>
    </row>
    <row r="5833" spans="13:13">
      <c r="M5833" s="179"/>
    </row>
    <row r="5834" spans="13:13">
      <c r="M5834" s="179"/>
    </row>
    <row r="5835" spans="13:13">
      <c r="M5835" s="179"/>
    </row>
    <row r="5836" spans="13:13">
      <c r="M5836" s="179"/>
    </row>
    <row r="5837" spans="13:13">
      <c r="M5837" s="179"/>
    </row>
    <row r="5838" spans="13:13">
      <c r="M5838" s="179"/>
    </row>
    <row r="5839" spans="13:13">
      <c r="M5839" s="179"/>
    </row>
    <row r="5840" spans="13:13">
      <c r="M5840" s="179"/>
    </row>
    <row r="5841" spans="13:13">
      <c r="M5841" s="179"/>
    </row>
    <row r="5842" spans="13:13">
      <c r="M5842" s="179"/>
    </row>
    <row r="5843" spans="13:13">
      <c r="M5843" s="179"/>
    </row>
    <row r="5844" spans="13:13">
      <c r="M5844" s="179"/>
    </row>
    <row r="5845" spans="13:13">
      <c r="M5845" s="179"/>
    </row>
    <row r="5846" spans="13:13">
      <c r="M5846" s="179"/>
    </row>
    <row r="5847" spans="13:13">
      <c r="M5847" s="179"/>
    </row>
    <row r="5848" spans="13:13">
      <c r="M5848" s="179"/>
    </row>
    <row r="5849" spans="13:13">
      <c r="M5849" s="179"/>
    </row>
    <row r="5850" spans="13:13">
      <c r="M5850" s="179"/>
    </row>
    <row r="5851" spans="13:13">
      <c r="M5851" s="179"/>
    </row>
    <row r="5852" spans="13:13">
      <c r="M5852" s="179"/>
    </row>
    <row r="5853" spans="13:13">
      <c r="M5853" s="179"/>
    </row>
    <row r="5854" spans="13:13">
      <c r="M5854" s="179"/>
    </row>
    <row r="5855" spans="13:13">
      <c r="M5855" s="179"/>
    </row>
    <row r="5856" spans="13:13">
      <c r="M5856" s="179"/>
    </row>
    <row r="5857" spans="13:13">
      <c r="M5857" s="179"/>
    </row>
    <row r="5858" spans="13:13">
      <c r="M5858" s="179"/>
    </row>
    <row r="5859" spans="13:13">
      <c r="M5859" s="179"/>
    </row>
    <row r="5860" spans="13:13">
      <c r="M5860" s="179"/>
    </row>
    <row r="5861" spans="13:13">
      <c r="M5861" s="179"/>
    </row>
    <row r="5862" spans="13:13">
      <c r="M5862" s="179"/>
    </row>
    <row r="5863" spans="13:13">
      <c r="M5863" s="179"/>
    </row>
    <row r="5864" spans="13:13">
      <c r="M5864" s="179"/>
    </row>
    <row r="5865" spans="13:13">
      <c r="M5865" s="179"/>
    </row>
    <row r="5866" spans="13:13">
      <c r="M5866" s="179"/>
    </row>
    <row r="5867" spans="13:13">
      <c r="M5867" s="179"/>
    </row>
    <row r="5868" spans="13:13">
      <c r="M5868" s="179"/>
    </row>
    <row r="5869" spans="13:13">
      <c r="M5869" s="179"/>
    </row>
    <row r="5870" spans="13:13">
      <c r="M5870" s="179"/>
    </row>
    <row r="5871" spans="13:13">
      <c r="M5871" s="179"/>
    </row>
    <row r="5872" spans="13:13">
      <c r="M5872" s="179"/>
    </row>
    <row r="5873" spans="13:13">
      <c r="M5873" s="179"/>
    </row>
    <row r="5874" spans="13:13">
      <c r="M5874" s="179"/>
    </row>
    <row r="5875" spans="13:13">
      <c r="M5875" s="179"/>
    </row>
    <row r="5876" spans="13:13">
      <c r="M5876" s="179"/>
    </row>
    <row r="5877" spans="13:13">
      <c r="M5877" s="179"/>
    </row>
    <row r="5878" spans="13:13">
      <c r="M5878" s="179"/>
    </row>
    <row r="5879" spans="13:13">
      <c r="M5879" s="179"/>
    </row>
    <row r="5880" spans="13:13">
      <c r="M5880" s="179"/>
    </row>
    <row r="5881" spans="13:13">
      <c r="M5881" s="179"/>
    </row>
    <row r="5882" spans="13:13">
      <c r="M5882" s="179"/>
    </row>
    <row r="5883" spans="13:13">
      <c r="M5883" s="179"/>
    </row>
    <row r="5884" spans="13:13">
      <c r="M5884" s="179"/>
    </row>
    <row r="5885" spans="13:13">
      <c r="M5885" s="179"/>
    </row>
    <row r="5886" spans="13:13">
      <c r="M5886" s="179"/>
    </row>
    <row r="5887" spans="13:13">
      <c r="M5887" s="179"/>
    </row>
    <row r="5888" spans="13:13">
      <c r="M5888" s="179"/>
    </row>
    <row r="5889" spans="13:13">
      <c r="M5889" s="179"/>
    </row>
    <row r="5890" spans="13:13">
      <c r="M5890" s="179"/>
    </row>
    <row r="5891" spans="13:13">
      <c r="M5891" s="179"/>
    </row>
    <row r="5892" spans="13:13">
      <c r="M5892" s="179"/>
    </row>
    <row r="5893" spans="13:13">
      <c r="M5893" s="179"/>
    </row>
    <row r="5894" spans="13:13">
      <c r="M5894" s="179"/>
    </row>
    <row r="5895" spans="13:13">
      <c r="M5895" s="179"/>
    </row>
    <row r="5896" spans="13:13">
      <c r="M5896" s="179"/>
    </row>
    <row r="5897" spans="13:13">
      <c r="M5897" s="179"/>
    </row>
    <row r="5898" spans="13:13">
      <c r="M5898" s="179"/>
    </row>
    <row r="5899" spans="13:13">
      <c r="M5899" s="179"/>
    </row>
    <row r="5900" spans="13:13">
      <c r="M5900" s="179"/>
    </row>
    <row r="5901" spans="13:13">
      <c r="M5901" s="179"/>
    </row>
    <row r="5902" spans="13:13">
      <c r="M5902" s="179"/>
    </row>
    <row r="5903" spans="13:13">
      <c r="M5903" s="179"/>
    </row>
    <row r="5904" spans="13:13">
      <c r="M5904" s="179"/>
    </row>
    <row r="5905" spans="13:13">
      <c r="M5905" s="179"/>
    </row>
    <row r="5906" spans="13:13">
      <c r="M5906" s="179"/>
    </row>
    <row r="5907" spans="13:13">
      <c r="M5907" s="179"/>
    </row>
    <row r="5908" spans="13:13">
      <c r="M5908" s="179"/>
    </row>
    <row r="5909" spans="13:13">
      <c r="M5909" s="179"/>
    </row>
    <row r="5910" spans="13:13">
      <c r="M5910" s="179"/>
    </row>
    <row r="5911" spans="13:13">
      <c r="M5911" s="179"/>
    </row>
    <row r="5912" spans="13:13">
      <c r="M5912" s="179"/>
    </row>
    <row r="5913" spans="13:13">
      <c r="M5913" s="179"/>
    </row>
    <row r="5914" spans="13:13">
      <c r="M5914" s="179"/>
    </row>
    <row r="5915" spans="13:13">
      <c r="M5915" s="179"/>
    </row>
    <row r="5916" spans="13:13">
      <c r="M5916" s="179"/>
    </row>
    <row r="5917" spans="13:13">
      <c r="M5917" s="179"/>
    </row>
    <row r="5918" spans="13:13">
      <c r="M5918" s="179"/>
    </row>
    <row r="5919" spans="13:13">
      <c r="M5919" s="179"/>
    </row>
    <row r="5920" spans="13:13">
      <c r="M5920" s="179"/>
    </row>
    <row r="5921" spans="13:13">
      <c r="M5921" s="179"/>
    </row>
    <row r="5922" spans="13:13">
      <c r="M5922" s="179"/>
    </row>
    <row r="5923" spans="13:13">
      <c r="M5923" s="179"/>
    </row>
    <row r="5924" spans="13:13">
      <c r="M5924" s="179"/>
    </row>
    <row r="5925" spans="13:13">
      <c r="M5925" s="179"/>
    </row>
    <row r="5926" spans="13:13">
      <c r="M5926" s="179"/>
    </row>
    <row r="5927" spans="13:13">
      <c r="M5927" s="179"/>
    </row>
    <row r="5928" spans="13:13">
      <c r="M5928" s="179"/>
    </row>
    <row r="5929" spans="13:13">
      <c r="M5929" s="179"/>
    </row>
    <row r="5930" spans="13:13">
      <c r="M5930" s="179"/>
    </row>
    <row r="5931" spans="13:13">
      <c r="M5931" s="179"/>
    </row>
    <row r="5932" spans="13:13">
      <c r="M5932" s="179"/>
    </row>
    <row r="5933" spans="13:13">
      <c r="M5933" s="179"/>
    </row>
    <row r="5934" spans="13:13">
      <c r="M5934" s="179"/>
    </row>
    <row r="5935" spans="13:13">
      <c r="M5935" s="179"/>
    </row>
    <row r="5936" spans="13:13">
      <c r="M5936" s="179"/>
    </row>
    <row r="5937" spans="13:13">
      <c r="M5937" s="179"/>
    </row>
    <row r="5938" spans="13:13">
      <c r="M5938" s="179"/>
    </row>
    <row r="5939" spans="13:13">
      <c r="M5939" s="179"/>
    </row>
    <row r="5940" spans="13:13">
      <c r="M5940" s="179"/>
    </row>
    <row r="5941" spans="13:13">
      <c r="M5941" s="179"/>
    </row>
    <row r="5942" spans="13:13">
      <c r="M5942" s="179"/>
    </row>
    <row r="5943" spans="13:13">
      <c r="M5943" s="179"/>
    </row>
    <row r="5944" spans="13:13">
      <c r="M5944" s="179"/>
    </row>
    <row r="5945" spans="13:13">
      <c r="M5945" s="179"/>
    </row>
    <row r="5946" spans="13:13">
      <c r="M5946" s="179"/>
    </row>
    <row r="5947" spans="13:13">
      <c r="M5947" s="179"/>
    </row>
    <row r="5948" spans="13:13">
      <c r="M5948" s="179"/>
    </row>
    <row r="5949" spans="13:13">
      <c r="M5949" s="179"/>
    </row>
    <row r="5950" spans="13:13">
      <c r="M5950" s="179"/>
    </row>
    <row r="5951" spans="13:13">
      <c r="M5951" s="179"/>
    </row>
    <row r="5952" spans="13:13">
      <c r="M5952" s="179"/>
    </row>
    <row r="5953" spans="13:13">
      <c r="M5953" s="179"/>
    </row>
    <row r="5954" spans="13:13">
      <c r="M5954" s="179"/>
    </row>
    <row r="5955" spans="13:13">
      <c r="M5955" s="179"/>
    </row>
    <row r="5956" spans="13:13">
      <c r="M5956" s="179"/>
    </row>
    <row r="5957" spans="13:13">
      <c r="M5957" s="179"/>
    </row>
    <row r="5958" spans="13:13">
      <c r="M5958" s="179"/>
    </row>
    <row r="5959" spans="13:13">
      <c r="M5959" s="179"/>
    </row>
    <row r="5960" spans="13:13">
      <c r="M5960" s="179"/>
    </row>
    <row r="5961" spans="13:13">
      <c r="M5961" s="179"/>
    </row>
    <row r="5962" spans="13:13">
      <c r="M5962" s="179"/>
    </row>
    <row r="5963" spans="13:13">
      <c r="M5963" s="179"/>
    </row>
    <row r="5964" spans="13:13">
      <c r="M5964" s="179"/>
    </row>
    <row r="5965" spans="13:13">
      <c r="M5965" s="179"/>
    </row>
    <row r="5966" spans="13:13">
      <c r="M5966" s="179"/>
    </row>
    <row r="5967" spans="13:13">
      <c r="M5967" s="179"/>
    </row>
    <row r="5968" spans="13:13">
      <c r="M5968" s="179"/>
    </row>
    <row r="5969" spans="13:13">
      <c r="M5969" s="179"/>
    </row>
    <row r="5970" spans="13:13">
      <c r="M5970" s="179"/>
    </row>
    <row r="5971" spans="13:13">
      <c r="M5971" s="179"/>
    </row>
    <row r="5972" spans="13:13">
      <c r="M5972" s="179"/>
    </row>
    <row r="5973" spans="13:13">
      <c r="M5973" s="179"/>
    </row>
    <row r="5974" spans="13:13">
      <c r="M5974" s="179"/>
    </row>
    <row r="5975" spans="13:13">
      <c r="M5975" s="179"/>
    </row>
    <row r="5976" spans="13:13">
      <c r="M5976" s="179"/>
    </row>
    <row r="5977" spans="13:13">
      <c r="M5977" s="179"/>
    </row>
    <row r="5978" spans="13:13">
      <c r="M5978" s="179"/>
    </row>
    <row r="5979" spans="13:13">
      <c r="M5979" s="179"/>
    </row>
    <row r="5980" spans="13:13">
      <c r="M5980" s="179"/>
    </row>
    <row r="5981" spans="13:13">
      <c r="M5981" s="179"/>
    </row>
    <row r="5982" spans="13:13">
      <c r="M5982" s="179"/>
    </row>
    <row r="5983" spans="13:13">
      <c r="M5983" s="179"/>
    </row>
    <row r="5984" spans="13:13">
      <c r="M5984" s="179"/>
    </row>
    <row r="5985" spans="13:13">
      <c r="M5985" s="179"/>
    </row>
    <row r="5986" spans="13:13">
      <c r="M5986" s="179"/>
    </row>
    <row r="5987" spans="13:13">
      <c r="M5987" s="179"/>
    </row>
    <row r="5988" spans="13:13">
      <c r="M5988" s="179"/>
    </row>
    <row r="5989" spans="13:13">
      <c r="M5989" s="179"/>
    </row>
    <row r="5990" spans="13:13">
      <c r="M5990" s="179"/>
    </row>
    <row r="5991" spans="13:13">
      <c r="M5991" s="179"/>
    </row>
    <row r="5992" spans="13:13">
      <c r="M5992" s="179"/>
    </row>
    <row r="5993" spans="13:13">
      <c r="M5993" s="179"/>
    </row>
    <row r="5994" spans="13:13">
      <c r="M5994" s="179"/>
    </row>
    <row r="5995" spans="13:13">
      <c r="M5995" s="179"/>
    </row>
    <row r="5996" spans="13:13">
      <c r="M5996" s="179"/>
    </row>
    <row r="5997" spans="13:13">
      <c r="M5997" s="179"/>
    </row>
    <row r="5998" spans="13:13">
      <c r="M5998" s="179"/>
    </row>
    <row r="5999" spans="13:13">
      <c r="M5999" s="179"/>
    </row>
    <row r="6000" spans="13:13">
      <c r="M6000" s="179"/>
    </row>
    <row r="6001" spans="13:13">
      <c r="M6001" s="179"/>
    </row>
    <row r="6002" spans="13:13">
      <c r="M6002" s="179"/>
    </row>
    <row r="6003" spans="13:13">
      <c r="M6003" s="179"/>
    </row>
    <row r="6004" spans="13:13">
      <c r="M6004" s="179"/>
    </row>
    <row r="6005" spans="13:13">
      <c r="M6005" s="179"/>
    </row>
    <row r="6006" spans="13:13">
      <c r="M6006" s="179"/>
    </row>
    <row r="6007" spans="13:13">
      <c r="M6007" s="179"/>
    </row>
    <row r="6008" spans="13:13">
      <c r="M6008" s="179"/>
    </row>
    <row r="6009" spans="13:13">
      <c r="M6009" s="179"/>
    </row>
    <row r="6010" spans="13:13">
      <c r="M6010" s="179"/>
    </row>
    <row r="6011" spans="13:13">
      <c r="M6011" s="179"/>
    </row>
    <row r="6012" spans="13:13">
      <c r="M6012" s="179"/>
    </row>
    <row r="6013" spans="13:13">
      <c r="M6013" s="179"/>
    </row>
    <row r="6014" spans="13:13">
      <c r="M6014" s="179"/>
    </row>
    <row r="6015" spans="13:13">
      <c r="M6015" s="179"/>
    </row>
    <row r="6016" spans="13:13">
      <c r="M6016" s="179"/>
    </row>
    <row r="6017" spans="13:13">
      <c r="M6017" s="179"/>
    </row>
    <row r="6018" spans="13:13">
      <c r="M6018" s="179"/>
    </row>
    <row r="6019" spans="13:13">
      <c r="M6019" s="179"/>
    </row>
    <row r="6020" spans="13:13">
      <c r="M6020" s="179"/>
    </row>
    <row r="6021" spans="13:13">
      <c r="M6021" s="179"/>
    </row>
    <row r="6022" spans="13:13">
      <c r="M6022" s="179"/>
    </row>
    <row r="6023" spans="13:13">
      <c r="M6023" s="179"/>
    </row>
    <row r="6024" spans="13:13">
      <c r="M6024" s="179"/>
    </row>
    <row r="6025" spans="13:13">
      <c r="M6025" s="179"/>
    </row>
    <row r="6026" spans="13:13">
      <c r="M6026" s="179"/>
    </row>
    <row r="6027" spans="13:13">
      <c r="M6027" s="179"/>
    </row>
    <row r="6028" spans="13:13">
      <c r="M6028" s="179"/>
    </row>
    <row r="6029" spans="13:13">
      <c r="M6029" s="179"/>
    </row>
    <row r="6030" spans="13:13">
      <c r="M6030" s="179"/>
    </row>
    <row r="6031" spans="13:13">
      <c r="M6031" s="179"/>
    </row>
    <row r="6032" spans="13:13">
      <c r="M6032" s="179"/>
    </row>
    <row r="6033" spans="13:13">
      <c r="M6033" s="179"/>
    </row>
    <row r="6034" spans="13:13">
      <c r="M6034" s="179"/>
    </row>
    <row r="6035" spans="13:13">
      <c r="M6035" s="179"/>
    </row>
    <row r="6036" spans="13:13">
      <c r="M6036" s="179"/>
    </row>
    <row r="6037" spans="13:13">
      <c r="M6037" s="179"/>
    </row>
    <row r="6038" spans="13:13">
      <c r="M6038" s="179"/>
    </row>
    <row r="6039" spans="13:13">
      <c r="M6039" s="179"/>
    </row>
    <row r="6040" spans="13:13">
      <c r="M6040" s="179"/>
    </row>
    <row r="6041" spans="13:13">
      <c r="M6041" s="179"/>
    </row>
    <row r="6042" spans="13:13">
      <c r="M6042" s="179"/>
    </row>
    <row r="6043" spans="13:13">
      <c r="M6043" s="179"/>
    </row>
    <row r="6044" spans="13:13">
      <c r="M6044" s="179"/>
    </row>
    <row r="6045" spans="13:13">
      <c r="M6045" s="179"/>
    </row>
    <row r="6046" spans="13:13">
      <c r="M6046" s="179"/>
    </row>
    <row r="6047" spans="13:13">
      <c r="M6047" s="179"/>
    </row>
    <row r="6048" spans="13:13">
      <c r="M6048" s="179"/>
    </row>
    <row r="6049" spans="13:13">
      <c r="M6049" s="179"/>
    </row>
    <row r="6050" spans="13:13">
      <c r="M6050" s="179"/>
    </row>
    <row r="6051" spans="13:13">
      <c r="M6051" s="179"/>
    </row>
    <row r="6052" spans="13:13">
      <c r="M6052" s="179"/>
    </row>
    <row r="6053" spans="13:13">
      <c r="M6053" s="179"/>
    </row>
    <row r="6054" spans="13:13">
      <c r="M6054" s="179"/>
    </row>
    <row r="6055" spans="13:13">
      <c r="M6055" s="179"/>
    </row>
    <row r="6056" spans="13:13">
      <c r="M6056" s="179"/>
    </row>
    <row r="6057" spans="13:13">
      <c r="M6057" s="179"/>
    </row>
    <row r="6058" spans="13:13">
      <c r="M6058" s="179"/>
    </row>
    <row r="6059" spans="13:13">
      <c r="M6059" s="179"/>
    </row>
    <row r="6060" spans="13:13">
      <c r="M6060" s="179"/>
    </row>
    <row r="6061" spans="13:13">
      <c r="M6061" s="179"/>
    </row>
    <row r="6062" spans="13:13">
      <c r="M6062" s="179"/>
    </row>
    <row r="6063" spans="13:13">
      <c r="M6063" s="179"/>
    </row>
    <row r="6064" spans="13:13">
      <c r="M6064" s="179"/>
    </row>
    <row r="6065" spans="13:13">
      <c r="M6065" s="179"/>
    </row>
    <row r="6066" spans="13:13">
      <c r="M6066" s="179"/>
    </row>
    <row r="6067" spans="13:13">
      <c r="M6067" s="179"/>
    </row>
    <row r="6068" spans="13:13">
      <c r="M6068" s="179"/>
    </row>
    <row r="6069" spans="13:13">
      <c r="M6069" s="179"/>
    </row>
    <row r="6070" spans="13:13">
      <c r="M6070" s="179"/>
    </row>
    <row r="6071" spans="13:13">
      <c r="M6071" s="179"/>
    </row>
    <row r="6072" spans="13:13">
      <c r="M6072" s="179"/>
    </row>
    <row r="6073" spans="13:13">
      <c r="M6073" s="179"/>
    </row>
    <row r="6074" spans="13:13">
      <c r="M6074" s="179"/>
    </row>
    <row r="6075" spans="13:13">
      <c r="M6075" s="179"/>
    </row>
    <row r="6076" spans="13:13">
      <c r="M6076" s="179"/>
    </row>
    <row r="6077" spans="13:13">
      <c r="M6077" s="179"/>
    </row>
    <row r="6078" spans="13:13">
      <c r="M6078" s="179"/>
    </row>
    <row r="6079" spans="13:13">
      <c r="M6079" s="179"/>
    </row>
    <row r="6080" spans="13:13">
      <c r="M6080" s="179"/>
    </row>
    <row r="6081" spans="13:13">
      <c r="M6081" s="179"/>
    </row>
    <row r="6082" spans="13:13">
      <c r="M6082" s="179"/>
    </row>
    <row r="6083" spans="13:13">
      <c r="M6083" s="179"/>
    </row>
    <row r="6084" spans="13:13">
      <c r="M6084" s="179"/>
    </row>
    <row r="6085" spans="13:13">
      <c r="M6085" s="179"/>
    </row>
    <row r="6086" spans="13:13">
      <c r="M6086" s="179"/>
    </row>
    <row r="6087" spans="13:13">
      <c r="M6087" s="179"/>
    </row>
    <row r="6088" spans="13:13">
      <c r="M6088" s="179"/>
    </row>
    <row r="6089" spans="13:13">
      <c r="M6089" s="179"/>
    </row>
    <row r="6090" spans="13:13">
      <c r="M6090" s="179"/>
    </row>
    <row r="6091" spans="13:13">
      <c r="M6091" s="179"/>
    </row>
    <row r="6092" spans="13:13">
      <c r="M6092" s="179"/>
    </row>
    <row r="6093" spans="13:13">
      <c r="M6093" s="179"/>
    </row>
    <row r="6094" spans="13:13">
      <c r="M6094" s="179"/>
    </row>
    <row r="6095" spans="13:13">
      <c r="M6095" s="179"/>
    </row>
    <row r="6096" spans="13:13">
      <c r="M6096" s="179"/>
    </row>
    <row r="6097" spans="13:13">
      <c r="M6097" s="179"/>
    </row>
    <row r="6098" spans="13:13">
      <c r="M6098" s="179"/>
    </row>
    <row r="6099" spans="13:13">
      <c r="M6099" s="179"/>
    </row>
    <row r="6100" spans="13:13">
      <c r="M6100" s="179"/>
    </row>
    <row r="6101" spans="13:13">
      <c r="M6101" s="179"/>
    </row>
    <row r="6102" spans="13:13">
      <c r="M6102" s="179"/>
    </row>
    <row r="6103" spans="13:13">
      <c r="M6103" s="179"/>
    </row>
    <row r="6104" spans="13:13">
      <c r="M6104" s="179"/>
    </row>
    <row r="6105" spans="13:13">
      <c r="M6105" s="179"/>
    </row>
    <row r="6106" spans="13:13">
      <c r="M6106" s="179"/>
    </row>
    <row r="6107" spans="13:13">
      <c r="M6107" s="179"/>
    </row>
    <row r="6108" spans="13:13">
      <c r="M6108" s="179"/>
    </row>
    <row r="6109" spans="13:13">
      <c r="M6109" s="179"/>
    </row>
    <row r="6110" spans="13:13">
      <c r="M6110" s="179"/>
    </row>
    <row r="6111" spans="13:13">
      <c r="M6111" s="179"/>
    </row>
    <row r="6112" spans="13:13">
      <c r="M6112" s="179"/>
    </row>
    <row r="6113" spans="13:13">
      <c r="M6113" s="179"/>
    </row>
    <row r="6114" spans="13:13">
      <c r="M6114" s="179"/>
    </row>
    <row r="6115" spans="13:13">
      <c r="M6115" s="179"/>
    </row>
    <row r="6116" spans="13:13">
      <c r="M6116" s="179"/>
    </row>
    <row r="6117" spans="13:13">
      <c r="M6117" s="179"/>
    </row>
    <row r="6118" spans="13:13">
      <c r="M6118" s="179"/>
    </row>
    <row r="6119" spans="13:13">
      <c r="M6119" s="179"/>
    </row>
    <row r="6120" spans="13:13">
      <c r="M6120" s="179"/>
    </row>
    <row r="6121" spans="13:13">
      <c r="M6121" s="179"/>
    </row>
    <row r="6122" spans="13:13">
      <c r="M6122" s="179"/>
    </row>
    <row r="6123" spans="13:13">
      <c r="M6123" s="179"/>
    </row>
    <row r="6124" spans="13:13">
      <c r="M6124" s="179"/>
    </row>
    <row r="6125" spans="13:13">
      <c r="M6125" s="179"/>
    </row>
    <row r="6126" spans="13:13">
      <c r="M6126" s="179"/>
    </row>
    <row r="6127" spans="13:13">
      <c r="M6127" s="179"/>
    </row>
    <row r="6128" spans="13:13">
      <c r="M6128" s="179"/>
    </row>
    <row r="6129" spans="13:13">
      <c r="M6129" s="179"/>
    </row>
    <row r="6130" spans="13:13">
      <c r="M6130" s="179"/>
    </row>
    <row r="6131" spans="13:13">
      <c r="M6131" s="179"/>
    </row>
    <row r="6132" spans="13:13">
      <c r="M6132" s="179"/>
    </row>
    <row r="6133" spans="13:13">
      <c r="M6133" s="179"/>
    </row>
    <row r="6134" spans="13:13">
      <c r="M6134" s="179"/>
    </row>
    <row r="6135" spans="13:13">
      <c r="M6135" s="179"/>
    </row>
    <row r="6136" spans="13:13">
      <c r="M6136" s="179"/>
    </row>
    <row r="6137" spans="13:13">
      <c r="M6137" s="179"/>
    </row>
    <row r="6138" spans="13:13">
      <c r="M6138" s="179"/>
    </row>
    <row r="6139" spans="13:13">
      <c r="M6139" s="179"/>
    </row>
    <row r="6140" spans="13:13">
      <c r="M6140" s="179"/>
    </row>
    <row r="6141" spans="13:13">
      <c r="M6141" s="179"/>
    </row>
    <row r="6142" spans="13:13">
      <c r="M6142" s="179"/>
    </row>
    <row r="6143" spans="13:13">
      <c r="M6143" s="179"/>
    </row>
    <row r="6144" spans="13:13">
      <c r="M6144" s="179"/>
    </row>
    <row r="6145" spans="13:13">
      <c r="M6145" s="179"/>
    </row>
    <row r="6146" spans="13:13">
      <c r="M6146" s="179"/>
    </row>
    <row r="6147" spans="13:13">
      <c r="M6147" s="179"/>
    </row>
    <row r="6148" spans="13:13">
      <c r="M6148" s="179"/>
    </row>
    <row r="6149" spans="13:13">
      <c r="M6149" s="179"/>
    </row>
    <row r="6150" spans="13:13">
      <c r="M6150" s="179"/>
    </row>
    <row r="6151" spans="13:13">
      <c r="M6151" s="179"/>
    </row>
    <row r="6152" spans="13:13">
      <c r="M6152" s="179"/>
    </row>
    <row r="6153" spans="13:13">
      <c r="M6153" s="179"/>
    </row>
    <row r="6154" spans="13:13">
      <c r="M6154" s="179"/>
    </row>
    <row r="6155" spans="13:13">
      <c r="M6155" s="179"/>
    </row>
    <row r="6156" spans="13:13">
      <c r="M6156" s="179"/>
    </row>
    <row r="6157" spans="13:13">
      <c r="M6157" s="179"/>
    </row>
    <row r="6158" spans="13:13">
      <c r="M6158" s="179"/>
    </row>
    <row r="6159" spans="13:13">
      <c r="M6159" s="179"/>
    </row>
    <row r="6160" spans="13:13">
      <c r="M6160" s="179"/>
    </row>
    <row r="6161" spans="13:13">
      <c r="M6161" s="179"/>
    </row>
    <row r="6162" spans="13:13">
      <c r="M6162" s="179"/>
    </row>
    <row r="6163" spans="13:13">
      <c r="M6163" s="179"/>
    </row>
    <row r="6164" spans="13:13">
      <c r="M6164" s="179"/>
    </row>
    <row r="6165" spans="13:13">
      <c r="M6165" s="179"/>
    </row>
    <row r="6166" spans="13:13">
      <c r="M6166" s="179"/>
    </row>
    <row r="6167" spans="13:13">
      <c r="M6167" s="179"/>
    </row>
    <row r="6168" spans="13:13">
      <c r="M6168" s="179"/>
    </row>
    <row r="6169" spans="13:13">
      <c r="M6169" s="179"/>
    </row>
    <row r="6170" spans="13:13">
      <c r="M6170" s="179"/>
    </row>
    <row r="6171" spans="13:13">
      <c r="M6171" s="179"/>
    </row>
    <row r="6172" spans="13:13">
      <c r="M6172" s="179"/>
    </row>
    <row r="6173" spans="13:13">
      <c r="M6173" s="179"/>
    </row>
    <row r="6174" spans="13:13">
      <c r="M6174" s="179"/>
    </row>
    <row r="6175" spans="13:13">
      <c r="M6175" s="179"/>
    </row>
    <row r="6176" spans="13:13">
      <c r="M6176" s="179"/>
    </row>
    <row r="6177" spans="13:13">
      <c r="M6177" s="179"/>
    </row>
    <row r="6178" spans="13:13">
      <c r="M6178" s="179"/>
    </row>
    <row r="6179" spans="13:13">
      <c r="M6179" s="179"/>
    </row>
    <row r="6180" spans="13:13">
      <c r="M6180" s="179"/>
    </row>
    <row r="6181" spans="13:13">
      <c r="M6181" s="179"/>
    </row>
    <row r="6182" spans="13:13">
      <c r="M6182" s="179"/>
    </row>
    <row r="6183" spans="13:13">
      <c r="M6183" s="179"/>
    </row>
    <row r="6184" spans="13:13">
      <c r="M6184" s="179"/>
    </row>
    <row r="6185" spans="13:13">
      <c r="M6185" s="179"/>
    </row>
    <row r="6186" spans="13:13">
      <c r="M6186" s="179"/>
    </row>
    <row r="6187" spans="13:13">
      <c r="M6187" s="179"/>
    </row>
    <row r="6188" spans="13:13">
      <c r="M6188" s="179"/>
    </row>
    <row r="6189" spans="13:13">
      <c r="M6189" s="179"/>
    </row>
    <row r="6190" spans="13:13">
      <c r="M6190" s="179"/>
    </row>
    <row r="6191" spans="13:13">
      <c r="M6191" s="179"/>
    </row>
    <row r="6192" spans="13:13">
      <c r="M6192" s="179"/>
    </row>
    <row r="6193" spans="13:13">
      <c r="M6193" s="179"/>
    </row>
    <row r="6194" spans="13:13">
      <c r="M6194" s="179"/>
    </row>
    <row r="6195" spans="13:13">
      <c r="M6195" s="179"/>
    </row>
    <row r="6196" spans="13:13">
      <c r="M6196" s="179"/>
    </row>
    <row r="6197" spans="13:13">
      <c r="M6197" s="179"/>
    </row>
    <row r="6198" spans="13:13">
      <c r="M6198" s="179"/>
    </row>
    <row r="6199" spans="13:13">
      <c r="M6199" s="179"/>
    </row>
    <row r="6200" spans="13:13">
      <c r="M6200" s="179"/>
    </row>
    <row r="6201" spans="13:13">
      <c r="M6201" s="179"/>
    </row>
    <row r="6202" spans="13:13">
      <c r="M6202" s="179"/>
    </row>
    <row r="6203" spans="13:13">
      <c r="M6203" s="179"/>
    </row>
    <row r="6204" spans="13:13">
      <c r="M6204" s="179"/>
    </row>
    <row r="6205" spans="13:13">
      <c r="M6205" s="179"/>
    </row>
    <row r="6206" spans="13:13">
      <c r="M6206" s="179"/>
    </row>
    <row r="6207" spans="13:13">
      <c r="M6207" s="179"/>
    </row>
    <row r="6208" spans="13:13">
      <c r="M6208" s="179"/>
    </row>
    <row r="6209" spans="13:13">
      <c r="M6209" s="179"/>
    </row>
    <row r="6210" spans="13:13">
      <c r="M6210" s="179"/>
    </row>
    <row r="6211" spans="13:13">
      <c r="M6211" s="179"/>
    </row>
    <row r="6212" spans="13:13">
      <c r="M6212" s="179"/>
    </row>
    <row r="6213" spans="13:13">
      <c r="M6213" s="179"/>
    </row>
    <row r="6214" spans="13:13">
      <c r="M6214" s="179"/>
    </row>
    <row r="6215" spans="13:13">
      <c r="M6215" s="179"/>
    </row>
    <row r="6216" spans="13:13">
      <c r="M6216" s="179"/>
    </row>
    <row r="6217" spans="13:13">
      <c r="M6217" s="179"/>
    </row>
    <row r="6218" spans="13:13">
      <c r="M6218" s="179"/>
    </row>
    <row r="6219" spans="13:13">
      <c r="M6219" s="179"/>
    </row>
    <row r="6220" spans="13:13">
      <c r="M6220" s="179"/>
    </row>
    <row r="6221" spans="13:13">
      <c r="M6221" s="179"/>
    </row>
    <row r="6222" spans="13:13">
      <c r="M6222" s="179"/>
    </row>
    <row r="6223" spans="13:13">
      <c r="M6223" s="179"/>
    </row>
    <row r="6224" spans="13:13">
      <c r="M6224" s="179"/>
    </row>
    <row r="6225" spans="13:13">
      <c r="M6225" s="179"/>
    </row>
    <row r="6226" spans="13:13">
      <c r="M6226" s="179"/>
    </row>
    <row r="6227" spans="13:13">
      <c r="M6227" s="179"/>
    </row>
    <row r="6228" spans="13:13">
      <c r="M6228" s="179"/>
    </row>
    <row r="6229" spans="13:13">
      <c r="M6229" s="179"/>
    </row>
    <row r="6230" spans="13:13">
      <c r="M6230" s="179"/>
    </row>
    <row r="6231" spans="13:13">
      <c r="M6231" s="179"/>
    </row>
    <row r="6232" spans="13:13">
      <c r="M6232" s="179"/>
    </row>
    <row r="6233" spans="13:13">
      <c r="M6233" s="179"/>
    </row>
    <row r="6234" spans="13:13">
      <c r="M6234" s="179"/>
    </row>
    <row r="6235" spans="13:13">
      <c r="M6235" s="179"/>
    </row>
    <row r="6236" spans="13:13">
      <c r="M6236" s="179"/>
    </row>
    <row r="6237" spans="13:13">
      <c r="M6237" s="179"/>
    </row>
    <row r="6238" spans="13:13">
      <c r="M6238" s="179"/>
    </row>
    <row r="6239" spans="13:13">
      <c r="M6239" s="179"/>
    </row>
    <row r="6240" spans="13:13">
      <c r="M6240" s="179"/>
    </row>
    <row r="6241" spans="13:13">
      <c r="M6241" s="179"/>
    </row>
    <row r="6242" spans="13:13">
      <c r="M6242" s="179"/>
    </row>
    <row r="6243" spans="13:13">
      <c r="M6243" s="179"/>
    </row>
    <row r="6244" spans="13:13">
      <c r="M6244" s="179"/>
    </row>
    <row r="6245" spans="13:13">
      <c r="M6245" s="179"/>
    </row>
    <row r="6246" spans="13:13">
      <c r="M6246" s="179"/>
    </row>
    <row r="6247" spans="13:13">
      <c r="M6247" s="179"/>
    </row>
    <row r="6248" spans="13:13">
      <c r="M6248" s="179"/>
    </row>
    <row r="6249" spans="13:13">
      <c r="M6249" s="179"/>
    </row>
    <row r="6250" spans="13:13">
      <c r="M6250" s="179"/>
    </row>
    <row r="6251" spans="13:13">
      <c r="M6251" s="179"/>
    </row>
    <row r="6252" spans="13:13">
      <c r="M6252" s="179"/>
    </row>
    <row r="6253" spans="13:13">
      <c r="M6253" s="179"/>
    </row>
    <row r="6254" spans="13:13">
      <c r="M6254" s="179"/>
    </row>
    <row r="6255" spans="13:13">
      <c r="M6255" s="179"/>
    </row>
    <row r="6256" spans="13:13">
      <c r="M6256" s="179"/>
    </row>
    <row r="6257" spans="13:13">
      <c r="M6257" s="179"/>
    </row>
    <row r="6258" spans="13:13">
      <c r="M6258" s="179"/>
    </row>
    <row r="6259" spans="13:13">
      <c r="M6259" s="179"/>
    </row>
    <row r="6260" spans="13:13">
      <c r="M6260" s="179"/>
    </row>
    <row r="6261" spans="13:13">
      <c r="M6261" s="179"/>
    </row>
    <row r="6262" spans="13:13">
      <c r="M6262" s="179"/>
    </row>
    <row r="6263" spans="13:13">
      <c r="M6263" s="179"/>
    </row>
    <row r="6264" spans="13:13">
      <c r="M6264" s="179"/>
    </row>
    <row r="6265" spans="13:13">
      <c r="M6265" s="179"/>
    </row>
    <row r="6266" spans="13:13">
      <c r="M6266" s="179"/>
    </row>
    <row r="6267" spans="13:13">
      <c r="M6267" s="179"/>
    </row>
    <row r="6268" spans="13:13">
      <c r="M6268" s="179"/>
    </row>
    <row r="6269" spans="13:13">
      <c r="M6269" s="179"/>
    </row>
    <row r="6270" spans="13:13">
      <c r="M6270" s="179"/>
    </row>
    <row r="6271" spans="13:13">
      <c r="M6271" s="179"/>
    </row>
    <row r="6272" spans="13:13">
      <c r="M6272" s="179"/>
    </row>
    <row r="6273" spans="13:13">
      <c r="M6273" s="179"/>
    </row>
    <row r="6274" spans="13:13">
      <c r="M6274" s="179"/>
    </row>
    <row r="6275" spans="13:13">
      <c r="M6275" s="179"/>
    </row>
    <row r="6276" spans="13:13">
      <c r="M6276" s="179"/>
    </row>
    <row r="6277" spans="13:13">
      <c r="M6277" s="179"/>
    </row>
    <row r="6278" spans="13:13">
      <c r="M6278" s="179"/>
    </row>
    <row r="6279" spans="13:13">
      <c r="M6279" s="179"/>
    </row>
    <row r="6280" spans="13:13">
      <c r="M6280" s="179"/>
    </row>
    <row r="6281" spans="13:13">
      <c r="M6281" s="179"/>
    </row>
    <row r="6282" spans="13:13">
      <c r="M6282" s="179"/>
    </row>
    <row r="6283" spans="13:13">
      <c r="M6283" s="179"/>
    </row>
    <row r="6284" spans="13:13">
      <c r="M6284" s="179"/>
    </row>
    <row r="6285" spans="13:13">
      <c r="M6285" s="179"/>
    </row>
    <row r="6286" spans="13:13">
      <c r="M6286" s="179"/>
    </row>
    <row r="6287" spans="13:13">
      <c r="M6287" s="179"/>
    </row>
    <row r="6288" spans="13:13">
      <c r="M6288" s="179"/>
    </row>
    <row r="6289" spans="13:13">
      <c r="M6289" s="179"/>
    </row>
    <row r="6290" spans="13:13">
      <c r="M6290" s="179"/>
    </row>
    <row r="6291" spans="13:13">
      <c r="M6291" s="179"/>
    </row>
    <row r="6292" spans="13:13">
      <c r="M6292" s="179"/>
    </row>
    <row r="6293" spans="13:13">
      <c r="M6293" s="179"/>
    </row>
    <row r="6294" spans="13:13">
      <c r="M6294" s="179"/>
    </row>
    <row r="6295" spans="13:13">
      <c r="M6295" s="179"/>
    </row>
    <row r="6296" spans="13:13">
      <c r="M6296" s="179"/>
    </row>
    <row r="6297" spans="13:13">
      <c r="M6297" s="179"/>
    </row>
    <row r="6298" spans="13:13">
      <c r="M6298" s="179"/>
    </row>
    <row r="6299" spans="13:13">
      <c r="M6299" s="179"/>
    </row>
    <row r="6300" spans="13:13">
      <c r="M6300" s="179"/>
    </row>
    <row r="6301" spans="13:13">
      <c r="M6301" s="179"/>
    </row>
    <row r="6302" spans="13:13">
      <c r="M6302" s="179"/>
    </row>
    <row r="6303" spans="13:13">
      <c r="M6303" s="179"/>
    </row>
    <row r="6304" spans="13:13">
      <c r="M6304" s="179"/>
    </row>
    <row r="6305" spans="13:13">
      <c r="M6305" s="179"/>
    </row>
    <row r="6306" spans="13:13">
      <c r="M6306" s="179"/>
    </row>
    <row r="6307" spans="13:13">
      <c r="M6307" s="179"/>
    </row>
    <row r="6308" spans="13:13">
      <c r="M6308" s="179"/>
    </row>
    <row r="6309" spans="13:13">
      <c r="M6309" s="179"/>
    </row>
    <row r="6310" spans="13:13">
      <c r="M6310" s="179"/>
    </row>
    <row r="6311" spans="13:13">
      <c r="M6311" s="179"/>
    </row>
    <row r="6312" spans="13:13">
      <c r="M6312" s="179"/>
    </row>
    <row r="6313" spans="13:13">
      <c r="M6313" s="179"/>
    </row>
    <row r="6314" spans="13:13">
      <c r="M6314" s="179"/>
    </row>
    <row r="6315" spans="13:13">
      <c r="M6315" s="179"/>
    </row>
    <row r="6316" spans="13:13">
      <c r="M6316" s="179"/>
    </row>
    <row r="6317" spans="13:13">
      <c r="M6317" s="179"/>
    </row>
    <row r="6318" spans="13:13">
      <c r="M6318" s="179"/>
    </row>
    <row r="6319" spans="13:13">
      <c r="M6319" s="179"/>
    </row>
    <row r="6320" spans="13:13">
      <c r="M6320" s="179"/>
    </row>
    <row r="6321" spans="13:13">
      <c r="M6321" s="179"/>
    </row>
    <row r="6322" spans="13:13">
      <c r="M6322" s="179"/>
    </row>
    <row r="6323" spans="13:13">
      <c r="M6323" s="179"/>
    </row>
    <row r="6324" spans="13:13">
      <c r="M6324" s="179"/>
    </row>
    <row r="6325" spans="13:13">
      <c r="M6325" s="179"/>
    </row>
    <row r="6326" spans="13:13">
      <c r="M6326" s="179"/>
    </row>
    <row r="6327" spans="13:13">
      <c r="M6327" s="179"/>
    </row>
    <row r="6328" spans="13:13">
      <c r="M6328" s="179"/>
    </row>
    <row r="6329" spans="13:13">
      <c r="M6329" s="179"/>
    </row>
    <row r="6330" spans="13:13">
      <c r="M6330" s="179"/>
    </row>
    <row r="6331" spans="13:13">
      <c r="M6331" s="179"/>
    </row>
    <row r="6332" spans="13:13">
      <c r="M6332" s="179"/>
    </row>
    <row r="6333" spans="13:13">
      <c r="M6333" s="179"/>
    </row>
    <row r="6334" spans="13:13">
      <c r="M6334" s="179"/>
    </row>
    <row r="6335" spans="13:13">
      <c r="M6335" s="179"/>
    </row>
    <row r="6336" spans="13:13">
      <c r="M6336" s="179"/>
    </row>
    <row r="6337" spans="13:13">
      <c r="M6337" s="179"/>
    </row>
    <row r="6338" spans="13:13">
      <c r="M6338" s="179"/>
    </row>
    <row r="6339" spans="13:13">
      <c r="M6339" s="179"/>
    </row>
    <row r="6340" spans="13:13">
      <c r="M6340" s="179"/>
    </row>
    <row r="6341" spans="13:13">
      <c r="M6341" s="179"/>
    </row>
    <row r="6342" spans="13:13">
      <c r="M6342" s="179"/>
    </row>
    <row r="6343" spans="13:13">
      <c r="M6343" s="179"/>
    </row>
    <row r="6344" spans="13:13">
      <c r="M6344" s="179"/>
    </row>
    <row r="6345" spans="13:13">
      <c r="M6345" s="179"/>
    </row>
    <row r="6346" spans="13:13">
      <c r="M6346" s="179"/>
    </row>
    <row r="6347" spans="13:13">
      <c r="M6347" s="179"/>
    </row>
    <row r="6348" spans="13:13">
      <c r="M6348" s="179"/>
    </row>
    <row r="6349" spans="13:13">
      <c r="M6349" s="179"/>
    </row>
    <row r="6350" spans="13:13">
      <c r="M6350" s="179"/>
    </row>
    <row r="6351" spans="13:13">
      <c r="M6351" s="179"/>
    </row>
    <row r="6352" spans="13:13">
      <c r="M6352" s="179"/>
    </row>
    <row r="6353" spans="13:13">
      <c r="M6353" s="179"/>
    </row>
    <row r="6354" spans="13:13">
      <c r="M6354" s="179"/>
    </row>
    <row r="6355" spans="13:13">
      <c r="M6355" s="179"/>
    </row>
    <row r="6356" spans="13:13">
      <c r="M6356" s="179"/>
    </row>
    <row r="6357" spans="13:13">
      <c r="M6357" s="179"/>
    </row>
    <row r="6358" spans="13:13">
      <c r="M6358" s="179"/>
    </row>
    <row r="6359" spans="13:13">
      <c r="M6359" s="179"/>
    </row>
    <row r="6360" spans="13:13">
      <c r="M6360" s="179"/>
    </row>
    <row r="6361" spans="13:13">
      <c r="M6361" s="179"/>
    </row>
    <row r="6362" spans="13:13">
      <c r="M6362" s="179"/>
    </row>
    <row r="6363" spans="13:13">
      <c r="M6363" s="179"/>
    </row>
    <row r="6364" spans="13:13">
      <c r="M6364" s="179"/>
    </row>
    <row r="6365" spans="13:13">
      <c r="M6365" s="179"/>
    </row>
    <row r="6366" spans="13:13">
      <c r="M6366" s="179"/>
    </row>
    <row r="6367" spans="13:13">
      <c r="M6367" s="179"/>
    </row>
    <row r="6368" spans="13:13">
      <c r="M6368" s="179"/>
    </row>
    <row r="6369" spans="13:13">
      <c r="M6369" s="179"/>
    </row>
    <row r="6370" spans="13:13">
      <c r="M6370" s="179"/>
    </row>
    <row r="6371" spans="13:13">
      <c r="M6371" s="179"/>
    </row>
    <row r="6372" spans="13:13">
      <c r="M6372" s="179"/>
    </row>
    <row r="6373" spans="13:13">
      <c r="M6373" s="179"/>
    </row>
    <row r="6374" spans="13:13">
      <c r="M6374" s="179"/>
    </row>
    <row r="6375" spans="13:13">
      <c r="M6375" s="179"/>
    </row>
    <row r="6376" spans="13:13">
      <c r="M6376" s="179"/>
    </row>
    <row r="6377" spans="13:13">
      <c r="M6377" s="179"/>
    </row>
    <row r="6378" spans="13:13">
      <c r="M6378" s="179"/>
    </row>
    <row r="6379" spans="13:13">
      <c r="M6379" s="179"/>
    </row>
    <row r="6380" spans="13:13">
      <c r="M6380" s="179"/>
    </row>
    <row r="6381" spans="13:13">
      <c r="M6381" s="179"/>
    </row>
    <row r="6382" spans="13:13">
      <c r="M6382" s="179"/>
    </row>
    <row r="6383" spans="13:13">
      <c r="M6383" s="179"/>
    </row>
    <row r="6384" spans="13:13">
      <c r="M6384" s="179"/>
    </row>
    <row r="6385" spans="13:13">
      <c r="M6385" s="179"/>
    </row>
    <row r="6386" spans="13:13">
      <c r="M6386" s="179"/>
    </row>
    <row r="6387" spans="13:13">
      <c r="M6387" s="179"/>
    </row>
    <row r="6388" spans="13:13">
      <c r="M6388" s="179"/>
    </row>
    <row r="6389" spans="13:13">
      <c r="M6389" s="179"/>
    </row>
    <row r="6390" spans="13:13">
      <c r="M6390" s="179"/>
    </row>
    <row r="6391" spans="13:13">
      <c r="M6391" s="179"/>
    </row>
    <row r="6392" spans="13:13">
      <c r="M6392" s="179"/>
    </row>
    <row r="6393" spans="13:13">
      <c r="M6393" s="179"/>
    </row>
    <row r="6394" spans="13:13">
      <c r="M6394" s="179"/>
    </row>
    <row r="6395" spans="13:13">
      <c r="M6395" s="179"/>
    </row>
    <row r="6396" spans="13:13">
      <c r="M6396" s="179"/>
    </row>
    <row r="6397" spans="13:13">
      <c r="M6397" s="179"/>
    </row>
    <row r="6398" spans="13:13">
      <c r="M6398" s="179"/>
    </row>
    <row r="6399" spans="13:13">
      <c r="M6399" s="179"/>
    </row>
    <row r="6400" spans="13:13">
      <c r="M6400" s="179"/>
    </row>
    <row r="6401" spans="13:13">
      <c r="M6401" s="179"/>
    </row>
    <row r="6402" spans="13:13">
      <c r="M6402" s="179"/>
    </row>
    <row r="6403" spans="13:13">
      <c r="M6403" s="179"/>
    </row>
    <row r="6404" spans="13:13">
      <c r="M6404" s="179"/>
    </row>
    <row r="6405" spans="13:13">
      <c r="M6405" s="179"/>
    </row>
    <row r="6406" spans="13:13">
      <c r="M6406" s="179"/>
    </row>
    <row r="6407" spans="13:13">
      <c r="M6407" s="179"/>
    </row>
    <row r="6408" spans="13:13">
      <c r="M6408" s="179"/>
    </row>
    <row r="6409" spans="13:13">
      <c r="M6409" s="179"/>
    </row>
    <row r="6410" spans="13:13">
      <c r="M6410" s="179"/>
    </row>
    <row r="6411" spans="13:13">
      <c r="M6411" s="179"/>
    </row>
    <row r="6412" spans="13:13">
      <c r="M6412" s="179"/>
    </row>
    <row r="6413" spans="13:13">
      <c r="M6413" s="179"/>
    </row>
    <row r="6414" spans="13:13">
      <c r="M6414" s="179"/>
    </row>
    <row r="6415" spans="13:13">
      <c r="M6415" s="179"/>
    </row>
    <row r="6416" spans="13:13">
      <c r="M6416" s="179"/>
    </row>
    <row r="6417" spans="13:13">
      <c r="M6417" s="179"/>
    </row>
    <row r="6418" spans="13:13">
      <c r="M6418" s="179"/>
    </row>
    <row r="6419" spans="13:13">
      <c r="M6419" s="179"/>
    </row>
    <row r="6420" spans="13:13">
      <c r="M6420" s="179"/>
    </row>
    <row r="6421" spans="13:13">
      <c r="M6421" s="179"/>
    </row>
    <row r="6422" spans="13:13">
      <c r="M6422" s="179"/>
    </row>
    <row r="6423" spans="13:13">
      <c r="M6423" s="179"/>
    </row>
    <row r="6424" spans="13:13">
      <c r="M6424" s="179"/>
    </row>
    <row r="6425" spans="13:13">
      <c r="M6425" s="179"/>
    </row>
    <row r="6426" spans="13:13">
      <c r="M6426" s="179"/>
    </row>
    <row r="6427" spans="13:13">
      <c r="M6427" s="179"/>
    </row>
    <row r="6428" spans="13:13">
      <c r="M6428" s="179"/>
    </row>
    <row r="6429" spans="13:13">
      <c r="M6429" s="179"/>
    </row>
    <row r="6430" spans="13:13">
      <c r="M6430" s="179"/>
    </row>
    <row r="6431" spans="13:13">
      <c r="M6431" s="179"/>
    </row>
    <row r="6432" spans="13:13">
      <c r="M6432" s="179"/>
    </row>
    <row r="6433" spans="13:13">
      <c r="M6433" s="179"/>
    </row>
    <row r="6434" spans="13:13">
      <c r="M6434" s="179"/>
    </row>
    <row r="6435" spans="13:13">
      <c r="M6435" s="179"/>
    </row>
    <row r="6436" spans="13:13">
      <c r="M6436" s="179"/>
    </row>
    <row r="6437" spans="13:13">
      <c r="M6437" s="179"/>
    </row>
    <row r="6438" spans="13:13">
      <c r="M6438" s="179"/>
    </row>
    <row r="6439" spans="13:13">
      <c r="M6439" s="179"/>
    </row>
    <row r="6440" spans="13:13">
      <c r="M6440" s="179"/>
    </row>
    <row r="6441" spans="13:13">
      <c r="M6441" s="179"/>
    </row>
    <row r="6442" spans="13:13">
      <c r="M6442" s="179"/>
    </row>
    <row r="6443" spans="13:13">
      <c r="M6443" s="179"/>
    </row>
    <row r="6444" spans="13:13">
      <c r="M6444" s="179"/>
    </row>
    <row r="6445" spans="13:13">
      <c r="M6445" s="179"/>
    </row>
    <row r="6446" spans="13:13">
      <c r="M6446" s="179"/>
    </row>
    <row r="6447" spans="13:13">
      <c r="M6447" s="179"/>
    </row>
    <row r="6448" spans="13:13">
      <c r="M6448" s="179"/>
    </row>
    <row r="6449" spans="13:13">
      <c r="M6449" s="179"/>
    </row>
    <row r="6450" spans="13:13">
      <c r="M6450" s="179"/>
    </row>
    <row r="6451" spans="13:13">
      <c r="M6451" s="179"/>
    </row>
    <row r="6452" spans="13:13">
      <c r="M6452" s="179"/>
    </row>
    <row r="6453" spans="13:13">
      <c r="M6453" s="179"/>
    </row>
    <row r="6454" spans="13:13">
      <c r="M6454" s="179"/>
    </row>
    <row r="6455" spans="13:13">
      <c r="M6455" s="179"/>
    </row>
    <row r="6456" spans="13:13">
      <c r="M6456" s="179"/>
    </row>
    <row r="6457" spans="13:13">
      <c r="M6457" s="179"/>
    </row>
    <row r="6458" spans="13:13">
      <c r="M6458" s="179"/>
    </row>
    <row r="6459" spans="13:13">
      <c r="M6459" s="179"/>
    </row>
    <row r="6460" spans="13:13">
      <c r="M6460" s="179"/>
    </row>
    <row r="6461" spans="13:13">
      <c r="M6461" s="179"/>
    </row>
    <row r="6462" spans="13:13">
      <c r="M6462" s="179"/>
    </row>
    <row r="6463" spans="13:13">
      <c r="M6463" s="179"/>
    </row>
    <row r="6464" spans="13:13">
      <c r="M6464" s="179"/>
    </row>
    <row r="6465" spans="13:13">
      <c r="M6465" s="179"/>
    </row>
    <row r="6466" spans="13:13">
      <c r="M6466" s="179"/>
    </row>
    <row r="6467" spans="13:13">
      <c r="M6467" s="179"/>
    </row>
    <row r="6468" spans="13:13">
      <c r="M6468" s="179"/>
    </row>
    <row r="6469" spans="13:13">
      <c r="M6469" s="179"/>
    </row>
    <row r="6470" spans="13:13">
      <c r="M6470" s="179"/>
    </row>
    <row r="6471" spans="13:13">
      <c r="M6471" s="179"/>
    </row>
    <row r="6472" spans="13:13">
      <c r="M6472" s="179"/>
    </row>
    <row r="6473" spans="13:13">
      <c r="M6473" s="179"/>
    </row>
    <row r="6474" spans="13:13">
      <c r="M6474" s="179"/>
    </row>
    <row r="6475" spans="13:13">
      <c r="M6475" s="179"/>
    </row>
    <row r="6476" spans="13:13">
      <c r="M6476" s="179"/>
    </row>
    <row r="6477" spans="13:13">
      <c r="M6477" s="179"/>
    </row>
    <row r="6478" spans="13:13">
      <c r="M6478" s="179"/>
    </row>
    <row r="6479" spans="13:13">
      <c r="M6479" s="179"/>
    </row>
    <row r="6480" spans="13:13">
      <c r="M6480" s="179"/>
    </row>
    <row r="6481" spans="13:13">
      <c r="M6481" s="179"/>
    </row>
    <row r="6482" spans="13:13">
      <c r="M6482" s="179"/>
    </row>
    <row r="6483" spans="13:13">
      <c r="M6483" s="179"/>
    </row>
    <row r="6484" spans="13:13">
      <c r="M6484" s="179"/>
    </row>
    <row r="6485" spans="13:13">
      <c r="M6485" s="179"/>
    </row>
    <row r="6486" spans="13:13">
      <c r="M6486" s="179"/>
    </row>
    <row r="6487" spans="13:13">
      <c r="M6487" s="179"/>
    </row>
    <row r="6488" spans="13:13">
      <c r="M6488" s="179"/>
    </row>
    <row r="6489" spans="13:13">
      <c r="M6489" s="179"/>
    </row>
    <row r="6490" spans="13:13">
      <c r="M6490" s="179"/>
    </row>
    <row r="6491" spans="13:13">
      <c r="M6491" s="179"/>
    </row>
    <row r="6492" spans="13:13">
      <c r="M6492" s="179"/>
    </row>
    <row r="6493" spans="13:13">
      <c r="M6493" s="179"/>
    </row>
    <row r="6494" spans="13:13">
      <c r="M6494" s="179"/>
    </row>
    <row r="6495" spans="13:13">
      <c r="M6495" s="179"/>
    </row>
    <row r="6496" spans="13:13">
      <c r="M6496" s="179"/>
    </row>
    <row r="6497" spans="13:13">
      <c r="M6497" s="179"/>
    </row>
    <row r="6498" spans="13:13">
      <c r="M6498" s="179"/>
    </row>
    <row r="6499" spans="13:13">
      <c r="M6499" s="179"/>
    </row>
    <row r="6500" spans="13:13">
      <c r="M6500" s="179"/>
    </row>
    <row r="6501" spans="13:13">
      <c r="M6501" s="179"/>
    </row>
    <row r="6502" spans="13:13">
      <c r="M6502" s="179"/>
    </row>
    <row r="6503" spans="13:13">
      <c r="M6503" s="179"/>
    </row>
    <row r="6504" spans="13:13">
      <c r="M6504" s="179"/>
    </row>
    <row r="6505" spans="13:13">
      <c r="M6505" s="179"/>
    </row>
    <row r="6506" spans="13:13">
      <c r="M6506" s="179"/>
    </row>
    <row r="6507" spans="13:13">
      <c r="M6507" s="179"/>
    </row>
    <row r="6508" spans="13:13">
      <c r="M6508" s="179"/>
    </row>
    <row r="6509" spans="13:13">
      <c r="M6509" s="179"/>
    </row>
    <row r="6510" spans="13:13">
      <c r="M6510" s="179"/>
    </row>
    <row r="6511" spans="13:13">
      <c r="M6511" s="179"/>
    </row>
    <row r="6512" spans="13:13">
      <c r="M6512" s="179"/>
    </row>
    <row r="6513" spans="13:13">
      <c r="M6513" s="179"/>
    </row>
    <row r="6514" spans="13:13">
      <c r="M6514" s="179"/>
    </row>
    <row r="6515" spans="13:13">
      <c r="M6515" s="179"/>
    </row>
    <row r="6516" spans="13:13">
      <c r="M6516" s="179"/>
    </row>
    <row r="6517" spans="13:13">
      <c r="M6517" s="179"/>
    </row>
    <row r="6518" spans="13:13">
      <c r="M6518" s="179"/>
    </row>
    <row r="6519" spans="13:13">
      <c r="M6519" s="179"/>
    </row>
    <row r="6520" spans="13:13">
      <c r="M6520" s="179"/>
    </row>
    <row r="6521" spans="13:13">
      <c r="M6521" s="179"/>
    </row>
    <row r="6522" spans="13:13">
      <c r="M6522" s="179"/>
    </row>
    <row r="6523" spans="13:13">
      <c r="M6523" s="179"/>
    </row>
    <row r="6524" spans="13:13">
      <c r="M6524" s="179"/>
    </row>
    <row r="6525" spans="13:13">
      <c r="M6525" s="179"/>
    </row>
    <row r="6526" spans="13:13">
      <c r="M6526" s="179"/>
    </row>
    <row r="6527" spans="13:13">
      <c r="M6527" s="179"/>
    </row>
    <row r="6528" spans="13:13">
      <c r="M6528" s="179"/>
    </row>
    <row r="6529" spans="13:13">
      <c r="M6529" s="179"/>
    </row>
    <row r="6530" spans="13:13">
      <c r="M6530" s="179"/>
    </row>
    <row r="6531" spans="13:13">
      <c r="M6531" s="179"/>
    </row>
    <row r="6532" spans="13:13">
      <c r="M6532" s="179"/>
    </row>
    <row r="6533" spans="13:13">
      <c r="M6533" s="179"/>
    </row>
    <row r="6534" spans="13:13">
      <c r="M6534" s="179"/>
    </row>
    <row r="6535" spans="13:13">
      <c r="M6535" s="179"/>
    </row>
    <row r="6536" spans="13:13">
      <c r="M6536" s="179"/>
    </row>
    <row r="6537" spans="13:13">
      <c r="M6537" s="179"/>
    </row>
    <row r="6538" spans="13:13">
      <c r="M6538" s="179"/>
    </row>
    <row r="6539" spans="13:13">
      <c r="M6539" s="179"/>
    </row>
    <row r="6540" spans="13:13">
      <c r="M6540" s="179"/>
    </row>
    <row r="6541" spans="13:13">
      <c r="M6541" s="179"/>
    </row>
    <row r="6542" spans="13:13">
      <c r="M6542" s="179"/>
    </row>
    <row r="6543" spans="13:13">
      <c r="M6543" s="179"/>
    </row>
    <row r="6544" spans="13:13">
      <c r="M6544" s="179"/>
    </row>
    <row r="6545" spans="13:13">
      <c r="M6545" s="179"/>
    </row>
    <row r="6546" spans="13:13">
      <c r="M6546" s="179"/>
    </row>
    <row r="6547" spans="13:13">
      <c r="M6547" s="179"/>
    </row>
    <row r="6548" spans="13:13">
      <c r="M6548" s="179"/>
    </row>
    <row r="6549" spans="13:13">
      <c r="M6549" s="179"/>
    </row>
    <row r="6550" spans="13:13">
      <c r="M6550" s="179"/>
    </row>
    <row r="6551" spans="13:13">
      <c r="M6551" s="179"/>
    </row>
    <row r="6552" spans="13:13">
      <c r="M6552" s="179"/>
    </row>
    <row r="6553" spans="13:13">
      <c r="M6553" s="179"/>
    </row>
    <row r="6554" spans="13:13">
      <c r="M6554" s="179"/>
    </row>
    <row r="6555" spans="13:13">
      <c r="M6555" s="179"/>
    </row>
    <row r="6556" spans="13:13">
      <c r="M6556" s="179"/>
    </row>
    <row r="6557" spans="13:13">
      <c r="M6557" s="179"/>
    </row>
    <row r="6558" spans="13:13">
      <c r="M6558" s="179"/>
    </row>
    <row r="6559" spans="13:13">
      <c r="M6559" s="179"/>
    </row>
    <row r="6560" spans="13:13">
      <c r="M6560" s="179"/>
    </row>
    <row r="6561" spans="13:13">
      <c r="M6561" s="179"/>
    </row>
    <row r="6562" spans="13:13">
      <c r="M6562" s="179"/>
    </row>
    <row r="6563" spans="13:13">
      <c r="M6563" s="179"/>
    </row>
    <row r="6564" spans="13:13">
      <c r="M6564" s="179"/>
    </row>
    <row r="6565" spans="13:13">
      <c r="M6565" s="179"/>
    </row>
    <row r="6566" spans="13:13">
      <c r="M6566" s="179"/>
    </row>
    <row r="6567" spans="13:13">
      <c r="M6567" s="179"/>
    </row>
    <row r="6568" spans="13:13">
      <c r="M6568" s="179"/>
    </row>
    <row r="6569" spans="13:13">
      <c r="M6569" s="179"/>
    </row>
    <row r="6570" spans="13:13">
      <c r="M6570" s="179"/>
    </row>
    <row r="6571" spans="13:13">
      <c r="M6571" s="179"/>
    </row>
    <row r="6572" spans="13:13">
      <c r="M6572" s="179"/>
    </row>
    <row r="6573" spans="13:13">
      <c r="M6573" s="179"/>
    </row>
    <row r="6574" spans="13:13">
      <c r="M6574" s="179"/>
    </row>
    <row r="6575" spans="13:13">
      <c r="M6575" s="179"/>
    </row>
    <row r="6576" spans="13:13">
      <c r="M6576" s="179"/>
    </row>
    <row r="6577" spans="13:13">
      <c r="M6577" s="179"/>
    </row>
    <row r="6578" spans="13:13">
      <c r="M6578" s="179"/>
    </row>
    <row r="6579" spans="13:13">
      <c r="M6579" s="179"/>
    </row>
    <row r="6580" spans="13:13">
      <c r="M6580" s="179"/>
    </row>
    <row r="6581" spans="13:13">
      <c r="M6581" s="179"/>
    </row>
    <row r="6582" spans="13:13">
      <c r="M6582" s="179"/>
    </row>
    <row r="6583" spans="13:13">
      <c r="M6583" s="179"/>
    </row>
    <row r="6584" spans="13:13">
      <c r="M6584" s="179"/>
    </row>
    <row r="6585" spans="13:13">
      <c r="M6585" s="179"/>
    </row>
    <row r="6586" spans="13:13">
      <c r="M6586" s="179"/>
    </row>
    <row r="6587" spans="13:13">
      <c r="M6587" s="179"/>
    </row>
    <row r="6588" spans="13:13">
      <c r="M6588" s="179"/>
    </row>
    <row r="6589" spans="13:13">
      <c r="M6589" s="179"/>
    </row>
    <row r="6590" spans="13:13">
      <c r="M6590" s="179"/>
    </row>
    <row r="6591" spans="13:13">
      <c r="M6591" s="179"/>
    </row>
    <row r="6592" spans="13:13">
      <c r="M6592" s="179"/>
    </row>
    <row r="6593" spans="13:13">
      <c r="M6593" s="179"/>
    </row>
    <row r="6594" spans="13:13">
      <c r="M6594" s="179"/>
    </row>
    <row r="6595" spans="13:13">
      <c r="M6595" s="179"/>
    </row>
    <row r="6596" spans="13:13">
      <c r="M6596" s="179"/>
    </row>
    <row r="6597" spans="13:13">
      <c r="M6597" s="179"/>
    </row>
    <row r="6598" spans="13:13">
      <c r="M6598" s="179"/>
    </row>
    <row r="6599" spans="13:13">
      <c r="M6599" s="179"/>
    </row>
    <row r="6600" spans="13:13">
      <c r="M6600" s="179"/>
    </row>
    <row r="6601" spans="13:13">
      <c r="M6601" s="179"/>
    </row>
    <row r="6602" spans="13:13">
      <c r="M6602" s="179"/>
    </row>
    <row r="6603" spans="13:13">
      <c r="M6603" s="179"/>
    </row>
    <row r="6604" spans="13:13">
      <c r="M6604" s="179"/>
    </row>
    <row r="6605" spans="13:13">
      <c r="M6605" s="179"/>
    </row>
    <row r="6606" spans="13:13">
      <c r="M6606" s="179"/>
    </row>
    <row r="6607" spans="13:13">
      <c r="M6607" s="179"/>
    </row>
    <row r="6608" spans="13:13">
      <c r="M6608" s="179"/>
    </row>
    <row r="6609" spans="13:13">
      <c r="M6609" s="179"/>
    </row>
    <row r="6610" spans="13:13">
      <c r="M6610" s="179"/>
    </row>
    <row r="6611" spans="13:13">
      <c r="M6611" s="179"/>
    </row>
    <row r="6612" spans="13:13">
      <c r="M6612" s="179"/>
    </row>
    <row r="6613" spans="13:13">
      <c r="M6613" s="179"/>
    </row>
    <row r="6614" spans="13:13">
      <c r="M6614" s="179"/>
    </row>
    <row r="6615" spans="13:13">
      <c r="M6615" s="179"/>
    </row>
    <row r="6616" spans="13:13">
      <c r="M6616" s="179"/>
    </row>
    <row r="6617" spans="13:13">
      <c r="M6617" s="179"/>
    </row>
    <row r="6618" spans="13:13">
      <c r="M6618" s="179"/>
    </row>
    <row r="6619" spans="13:13">
      <c r="M6619" s="179"/>
    </row>
    <row r="6620" spans="13:13">
      <c r="M6620" s="179"/>
    </row>
    <row r="6621" spans="13:13">
      <c r="M6621" s="179"/>
    </row>
    <row r="6622" spans="13:13">
      <c r="M6622" s="179"/>
    </row>
    <row r="6623" spans="13:13">
      <c r="M6623" s="179"/>
    </row>
    <row r="6624" spans="13:13">
      <c r="M6624" s="179"/>
    </row>
    <row r="6625" spans="13:13">
      <c r="M6625" s="179"/>
    </row>
    <row r="6626" spans="13:13">
      <c r="M6626" s="179"/>
    </row>
    <row r="6627" spans="13:13">
      <c r="M6627" s="179"/>
    </row>
    <row r="6628" spans="13:13">
      <c r="M6628" s="179"/>
    </row>
    <row r="6629" spans="13:13">
      <c r="M6629" s="179"/>
    </row>
    <row r="6630" spans="13:13">
      <c r="M6630" s="179"/>
    </row>
    <row r="6631" spans="13:13">
      <c r="M6631" s="179"/>
    </row>
    <row r="6632" spans="13:13">
      <c r="M6632" s="179"/>
    </row>
    <row r="6633" spans="13:13">
      <c r="M6633" s="179"/>
    </row>
    <row r="6634" spans="13:13">
      <c r="M6634" s="179"/>
    </row>
    <row r="6635" spans="13:13">
      <c r="M6635" s="179"/>
    </row>
    <row r="6636" spans="13:13">
      <c r="M6636" s="179"/>
    </row>
    <row r="6637" spans="13:13">
      <c r="M6637" s="179"/>
    </row>
    <row r="6638" spans="13:13">
      <c r="M6638" s="179"/>
    </row>
    <row r="6639" spans="13:13">
      <c r="M6639" s="179"/>
    </row>
    <row r="6640" spans="13:13">
      <c r="M6640" s="179"/>
    </row>
    <row r="6641" spans="13:13">
      <c r="M6641" s="179"/>
    </row>
    <row r="6642" spans="13:13">
      <c r="M6642" s="179"/>
    </row>
    <row r="6643" spans="13:13">
      <c r="M6643" s="179"/>
    </row>
    <row r="6644" spans="13:13">
      <c r="M6644" s="179"/>
    </row>
    <row r="6645" spans="13:13">
      <c r="M6645" s="179"/>
    </row>
    <row r="6646" spans="13:13">
      <c r="M6646" s="179"/>
    </row>
    <row r="6647" spans="13:13">
      <c r="M6647" s="179"/>
    </row>
    <row r="6648" spans="13:13">
      <c r="M6648" s="179"/>
    </row>
    <row r="6649" spans="13:13">
      <c r="M6649" s="179"/>
    </row>
    <row r="6650" spans="13:13">
      <c r="M6650" s="179"/>
    </row>
    <row r="6651" spans="13:13">
      <c r="M6651" s="179"/>
    </row>
    <row r="6652" spans="13:13">
      <c r="M6652" s="179"/>
    </row>
    <row r="6653" spans="13:13">
      <c r="M6653" s="179"/>
    </row>
    <row r="6654" spans="13:13">
      <c r="M6654" s="179"/>
    </row>
    <row r="6655" spans="13:13">
      <c r="M6655" s="179"/>
    </row>
    <row r="6656" spans="13:13">
      <c r="M6656" s="179"/>
    </row>
    <row r="6657" spans="13:13">
      <c r="M6657" s="179"/>
    </row>
    <row r="6658" spans="13:13">
      <c r="M6658" s="179"/>
    </row>
    <row r="6659" spans="13:13">
      <c r="M6659" s="179"/>
    </row>
    <row r="6660" spans="13:13">
      <c r="M6660" s="179"/>
    </row>
    <row r="6661" spans="13:13">
      <c r="M6661" s="179"/>
    </row>
    <row r="6662" spans="13:13">
      <c r="M6662" s="179"/>
    </row>
    <row r="6663" spans="13:13">
      <c r="M6663" s="179"/>
    </row>
    <row r="6664" spans="13:13">
      <c r="M6664" s="179"/>
    </row>
    <row r="6665" spans="13:13">
      <c r="M6665" s="179"/>
    </row>
    <row r="6666" spans="13:13">
      <c r="M6666" s="179"/>
    </row>
    <row r="6667" spans="13:13">
      <c r="M6667" s="179"/>
    </row>
    <row r="6668" spans="13:13">
      <c r="M6668" s="179"/>
    </row>
    <row r="6669" spans="13:13">
      <c r="M6669" s="179"/>
    </row>
    <row r="6670" spans="13:13">
      <c r="M6670" s="179"/>
    </row>
    <row r="6671" spans="13:13">
      <c r="M6671" s="179"/>
    </row>
    <row r="6672" spans="13:13">
      <c r="M6672" s="179"/>
    </row>
    <row r="6673" spans="13:13">
      <c r="M6673" s="179"/>
    </row>
    <row r="6674" spans="13:13">
      <c r="M6674" s="179"/>
    </row>
    <row r="6675" spans="13:13">
      <c r="M6675" s="179"/>
    </row>
    <row r="6676" spans="13:13">
      <c r="M6676" s="179"/>
    </row>
    <row r="6677" spans="13:13">
      <c r="M6677" s="179"/>
    </row>
    <row r="6678" spans="13:13">
      <c r="M6678" s="179"/>
    </row>
    <row r="6679" spans="13:13">
      <c r="M6679" s="179"/>
    </row>
    <row r="6680" spans="13:13">
      <c r="M6680" s="179"/>
    </row>
    <row r="6681" spans="13:13">
      <c r="M6681" s="179"/>
    </row>
    <row r="6682" spans="13:13">
      <c r="M6682" s="179"/>
    </row>
    <row r="6683" spans="13:13">
      <c r="M6683" s="179"/>
    </row>
    <row r="6684" spans="13:13">
      <c r="M6684" s="179"/>
    </row>
    <row r="6685" spans="13:13">
      <c r="M6685" s="179"/>
    </row>
    <row r="6686" spans="13:13">
      <c r="M6686" s="179"/>
    </row>
    <row r="6687" spans="13:13">
      <c r="M6687" s="179"/>
    </row>
    <row r="6688" spans="13:13">
      <c r="M6688" s="179"/>
    </row>
    <row r="6689" spans="13:13">
      <c r="M6689" s="179"/>
    </row>
    <row r="6690" spans="13:13">
      <c r="M6690" s="179"/>
    </row>
    <row r="6691" spans="13:13">
      <c r="M6691" s="179"/>
    </row>
    <row r="6692" spans="13:13">
      <c r="M6692" s="179"/>
    </row>
    <row r="6693" spans="13:13">
      <c r="M6693" s="179"/>
    </row>
    <row r="6694" spans="13:13">
      <c r="M6694" s="179"/>
    </row>
    <row r="6695" spans="13:13">
      <c r="M6695" s="179"/>
    </row>
    <row r="6696" spans="13:13">
      <c r="M6696" s="179"/>
    </row>
    <row r="6697" spans="13:13">
      <c r="M6697" s="179"/>
    </row>
    <row r="6698" spans="13:13">
      <c r="M6698" s="179"/>
    </row>
    <row r="6699" spans="13:13">
      <c r="M6699" s="179"/>
    </row>
    <row r="6700" spans="13:13">
      <c r="M6700" s="179"/>
    </row>
    <row r="6701" spans="13:13">
      <c r="M6701" s="179"/>
    </row>
    <row r="6702" spans="13:13">
      <c r="M6702" s="179"/>
    </row>
    <row r="6703" spans="13:13">
      <c r="M6703" s="179"/>
    </row>
    <row r="6704" spans="13:13">
      <c r="M6704" s="179"/>
    </row>
    <row r="6705" spans="13:13">
      <c r="M6705" s="179"/>
    </row>
    <row r="6706" spans="13:13">
      <c r="M6706" s="179"/>
    </row>
    <row r="6707" spans="13:13">
      <c r="M6707" s="179"/>
    </row>
    <row r="6708" spans="13:13">
      <c r="M6708" s="179"/>
    </row>
    <row r="6709" spans="13:13">
      <c r="M6709" s="179"/>
    </row>
    <row r="6710" spans="13:13">
      <c r="M6710" s="179"/>
    </row>
    <row r="6711" spans="13:13">
      <c r="M6711" s="179"/>
    </row>
    <row r="6712" spans="13:13">
      <c r="M6712" s="179"/>
    </row>
    <row r="6713" spans="13:13">
      <c r="M6713" s="179"/>
    </row>
    <row r="6714" spans="13:13">
      <c r="M6714" s="179"/>
    </row>
    <row r="6715" spans="13:13">
      <c r="M6715" s="179"/>
    </row>
    <row r="6716" spans="13:13">
      <c r="M6716" s="179"/>
    </row>
    <row r="6717" spans="13:13">
      <c r="M6717" s="179"/>
    </row>
    <row r="6718" spans="13:13">
      <c r="M6718" s="179"/>
    </row>
    <row r="6719" spans="13:13">
      <c r="M6719" s="179"/>
    </row>
    <row r="6720" spans="13:13">
      <c r="M6720" s="179"/>
    </row>
    <row r="6721" spans="13:13">
      <c r="M6721" s="179"/>
    </row>
    <row r="6722" spans="13:13">
      <c r="M6722" s="179"/>
    </row>
    <row r="6723" spans="13:13">
      <c r="M6723" s="179"/>
    </row>
    <row r="6724" spans="13:13">
      <c r="M6724" s="179"/>
    </row>
    <row r="6725" spans="13:13">
      <c r="M6725" s="179"/>
    </row>
    <row r="6726" spans="13:13">
      <c r="M6726" s="179"/>
    </row>
    <row r="6727" spans="13:13">
      <c r="M6727" s="179"/>
    </row>
    <row r="6728" spans="13:13">
      <c r="M6728" s="179"/>
    </row>
    <row r="6729" spans="13:13">
      <c r="M6729" s="179"/>
    </row>
    <row r="6730" spans="13:13">
      <c r="M6730" s="179"/>
    </row>
    <row r="6731" spans="13:13">
      <c r="M6731" s="179"/>
    </row>
    <row r="6732" spans="13:13">
      <c r="M6732" s="179"/>
    </row>
    <row r="6733" spans="13:13">
      <c r="M6733" s="179"/>
    </row>
    <row r="6734" spans="13:13">
      <c r="M6734" s="179"/>
    </row>
    <row r="6735" spans="13:13">
      <c r="M6735" s="179"/>
    </row>
    <row r="6736" spans="13:13">
      <c r="M6736" s="179"/>
    </row>
    <row r="6737" spans="13:13">
      <c r="M6737" s="179"/>
    </row>
    <row r="6738" spans="13:13">
      <c r="M6738" s="179"/>
    </row>
    <row r="6739" spans="13:13">
      <c r="M6739" s="179"/>
    </row>
    <row r="6740" spans="13:13">
      <c r="M6740" s="179"/>
    </row>
    <row r="6741" spans="13:13">
      <c r="M6741" s="179"/>
    </row>
    <row r="6742" spans="13:13">
      <c r="M6742" s="179"/>
    </row>
    <row r="6743" spans="13:13">
      <c r="M6743" s="179"/>
    </row>
    <row r="6744" spans="13:13">
      <c r="M6744" s="179"/>
    </row>
    <row r="6745" spans="13:13">
      <c r="M6745" s="179"/>
    </row>
    <row r="6746" spans="13:13">
      <c r="M6746" s="179"/>
    </row>
    <row r="6747" spans="13:13">
      <c r="M6747" s="179"/>
    </row>
    <row r="6748" spans="13:13">
      <c r="M6748" s="179"/>
    </row>
    <row r="6749" spans="13:13">
      <c r="M6749" s="179"/>
    </row>
    <row r="6750" spans="13:13">
      <c r="M6750" s="179"/>
    </row>
    <row r="6751" spans="13:13">
      <c r="M6751" s="179"/>
    </row>
    <row r="6752" spans="13:13">
      <c r="M6752" s="179"/>
    </row>
    <row r="6753" spans="13:13">
      <c r="M6753" s="179"/>
    </row>
    <row r="6754" spans="13:13">
      <c r="M6754" s="179"/>
    </row>
    <row r="6755" spans="13:13">
      <c r="M6755" s="179"/>
    </row>
    <row r="6756" spans="13:13">
      <c r="M6756" s="179"/>
    </row>
    <row r="6757" spans="13:13">
      <c r="M6757" s="179"/>
    </row>
    <row r="6758" spans="13:13">
      <c r="M6758" s="179"/>
    </row>
    <row r="6759" spans="13:13">
      <c r="M6759" s="179"/>
    </row>
    <row r="6760" spans="13:13">
      <c r="M6760" s="179"/>
    </row>
    <row r="6761" spans="13:13">
      <c r="M6761" s="179"/>
    </row>
    <row r="6762" spans="13:13">
      <c r="M6762" s="179"/>
    </row>
    <row r="6763" spans="13:13">
      <c r="M6763" s="179"/>
    </row>
    <row r="6764" spans="13:13">
      <c r="M6764" s="179"/>
    </row>
    <row r="6765" spans="13:13">
      <c r="M6765" s="179"/>
    </row>
    <row r="6766" spans="13:13">
      <c r="M6766" s="179"/>
    </row>
    <row r="6767" spans="13:13">
      <c r="M6767" s="179"/>
    </row>
    <row r="6768" spans="13:13">
      <c r="M6768" s="179"/>
    </row>
    <row r="6769" spans="13:13">
      <c r="M6769" s="179"/>
    </row>
    <row r="6770" spans="13:13">
      <c r="M6770" s="179"/>
    </row>
    <row r="6771" spans="13:13">
      <c r="M6771" s="179"/>
    </row>
    <row r="6772" spans="13:13">
      <c r="M6772" s="179"/>
    </row>
    <row r="6773" spans="13:13">
      <c r="M6773" s="179"/>
    </row>
    <row r="6774" spans="13:13">
      <c r="M6774" s="179"/>
    </row>
    <row r="6775" spans="13:13">
      <c r="M6775" s="179"/>
    </row>
    <row r="6776" spans="13:13">
      <c r="M6776" s="179"/>
    </row>
    <row r="6777" spans="13:13">
      <c r="M6777" s="179"/>
    </row>
    <row r="6778" spans="13:13">
      <c r="M6778" s="179"/>
    </row>
    <row r="6779" spans="13:13">
      <c r="M6779" s="179"/>
    </row>
    <row r="6780" spans="13:13">
      <c r="M6780" s="179"/>
    </row>
    <row r="6781" spans="13:13">
      <c r="M6781" s="179"/>
    </row>
    <row r="6782" spans="13:13">
      <c r="M6782" s="179"/>
    </row>
    <row r="6783" spans="13:13">
      <c r="M6783" s="179"/>
    </row>
    <row r="6784" spans="13:13">
      <c r="M6784" s="179"/>
    </row>
    <row r="6785" spans="13:13">
      <c r="M6785" s="179"/>
    </row>
    <row r="6786" spans="13:13">
      <c r="M6786" s="179"/>
    </row>
    <row r="6787" spans="13:13">
      <c r="M6787" s="179"/>
    </row>
    <row r="6788" spans="13:13">
      <c r="M6788" s="179"/>
    </row>
    <row r="6789" spans="13:13">
      <c r="M6789" s="179"/>
    </row>
    <row r="6790" spans="13:13">
      <c r="M6790" s="179"/>
    </row>
    <row r="6791" spans="13:13">
      <c r="M6791" s="179"/>
    </row>
    <row r="6792" spans="13:13">
      <c r="M6792" s="179"/>
    </row>
    <row r="6793" spans="13:13">
      <c r="M6793" s="179"/>
    </row>
    <row r="6794" spans="13:13">
      <c r="M6794" s="179"/>
    </row>
    <row r="6795" spans="13:13">
      <c r="M6795" s="179"/>
    </row>
    <row r="6796" spans="13:13">
      <c r="M6796" s="179"/>
    </row>
    <row r="6797" spans="13:13">
      <c r="M6797" s="179"/>
    </row>
    <row r="6798" spans="13:13">
      <c r="M6798" s="179"/>
    </row>
    <row r="6799" spans="13:13">
      <c r="M6799" s="179"/>
    </row>
    <row r="6800" spans="13:13">
      <c r="M6800" s="179"/>
    </row>
    <row r="6801" spans="13:13">
      <c r="M6801" s="179"/>
    </row>
    <row r="6802" spans="13:13">
      <c r="M6802" s="179"/>
    </row>
    <row r="6803" spans="13:13">
      <c r="M6803" s="179"/>
    </row>
    <row r="6804" spans="13:13">
      <c r="M6804" s="179"/>
    </row>
    <row r="6805" spans="13:13">
      <c r="M6805" s="179"/>
    </row>
    <row r="6806" spans="13:13">
      <c r="M6806" s="179"/>
    </row>
    <row r="6807" spans="13:13">
      <c r="M6807" s="179"/>
    </row>
    <row r="6808" spans="13:13">
      <c r="M6808" s="179"/>
    </row>
    <row r="6809" spans="13:13">
      <c r="M6809" s="179"/>
    </row>
    <row r="6810" spans="13:13">
      <c r="M6810" s="179"/>
    </row>
    <row r="6811" spans="13:13">
      <c r="M6811" s="179"/>
    </row>
    <row r="6812" spans="13:13">
      <c r="M6812" s="179"/>
    </row>
    <row r="6813" spans="13:13">
      <c r="M6813" s="179"/>
    </row>
    <row r="6814" spans="13:13">
      <c r="M6814" s="179"/>
    </row>
    <row r="6815" spans="13:13">
      <c r="M6815" s="179"/>
    </row>
    <row r="6816" spans="13:13">
      <c r="M6816" s="179"/>
    </row>
    <row r="6817" spans="13:13">
      <c r="M6817" s="179"/>
    </row>
    <row r="6818" spans="13:13">
      <c r="M6818" s="179"/>
    </row>
    <row r="6819" spans="13:13">
      <c r="M6819" s="179"/>
    </row>
    <row r="6820" spans="13:13">
      <c r="M6820" s="179"/>
    </row>
    <row r="6821" spans="13:13">
      <c r="M6821" s="179"/>
    </row>
    <row r="6822" spans="13:13">
      <c r="M6822" s="179"/>
    </row>
    <row r="6823" spans="13:13">
      <c r="M6823" s="179"/>
    </row>
    <row r="6824" spans="13:13">
      <c r="M6824" s="179"/>
    </row>
    <row r="6825" spans="13:13">
      <c r="M6825" s="179"/>
    </row>
    <row r="6826" spans="13:13">
      <c r="M6826" s="179"/>
    </row>
    <row r="6827" spans="13:13">
      <c r="M6827" s="179"/>
    </row>
    <row r="6828" spans="13:13">
      <c r="M6828" s="179"/>
    </row>
    <row r="6829" spans="13:13">
      <c r="M6829" s="179"/>
    </row>
    <row r="6830" spans="13:13">
      <c r="M6830" s="179"/>
    </row>
    <row r="6831" spans="13:13">
      <c r="M6831" s="179"/>
    </row>
    <row r="6832" spans="13:13">
      <c r="M6832" s="179"/>
    </row>
    <row r="6833" spans="13:13">
      <c r="M6833" s="179"/>
    </row>
    <row r="6834" spans="13:13">
      <c r="M6834" s="179"/>
    </row>
    <row r="6835" spans="13:13">
      <c r="M6835" s="179"/>
    </row>
    <row r="6836" spans="13:13">
      <c r="M6836" s="179"/>
    </row>
    <row r="6837" spans="13:13">
      <c r="M6837" s="179"/>
    </row>
    <row r="6838" spans="13:13">
      <c r="M6838" s="179"/>
    </row>
    <row r="6839" spans="13:13">
      <c r="M6839" s="179"/>
    </row>
    <row r="6840" spans="13:13">
      <c r="M6840" s="179"/>
    </row>
    <row r="6841" spans="13:13">
      <c r="M6841" s="179"/>
    </row>
    <row r="6842" spans="13:13">
      <c r="M6842" s="179"/>
    </row>
    <row r="6843" spans="13:13">
      <c r="M6843" s="179"/>
    </row>
    <row r="6844" spans="13:13">
      <c r="M6844" s="179"/>
    </row>
    <row r="6845" spans="13:13">
      <c r="M6845" s="179"/>
    </row>
    <row r="6846" spans="13:13">
      <c r="M6846" s="179"/>
    </row>
    <row r="6847" spans="13:13">
      <c r="M6847" s="179"/>
    </row>
    <row r="6848" spans="13:13">
      <c r="M6848" s="179"/>
    </row>
    <row r="6849" spans="13:13">
      <c r="M6849" s="179"/>
    </row>
    <row r="6850" spans="13:13">
      <c r="M6850" s="179"/>
    </row>
    <row r="6851" spans="13:13">
      <c r="M6851" s="179"/>
    </row>
    <row r="6852" spans="13:13">
      <c r="M6852" s="179"/>
    </row>
    <row r="6853" spans="13:13">
      <c r="M6853" s="179"/>
    </row>
    <row r="6854" spans="13:13">
      <c r="M6854" s="179"/>
    </row>
    <row r="6855" spans="13:13">
      <c r="M6855" s="179"/>
    </row>
    <row r="6856" spans="13:13">
      <c r="M6856" s="179"/>
    </row>
    <row r="6857" spans="13:13">
      <c r="M6857" s="179"/>
    </row>
    <row r="6858" spans="13:13">
      <c r="M6858" s="179"/>
    </row>
    <row r="6859" spans="13:13">
      <c r="M6859" s="179"/>
    </row>
    <row r="6860" spans="13:13">
      <c r="M6860" s="179"/>
    </row>
    <row r="6861" spans="13:13">
      <c r="M6861" s="179"/>
    </row>
    <row r="6862" spans="13:13">
      <c r="M6862" s="179"/>
    </row>
    <row r="6863" spans="13:13">
      <c r="M6863" s="179"/>
    </row>
    <row r="6864" spans="13:13">
      <c r="M6864" s="179"/>
    </row>
    <row r="6865" spans="13:13">
      <c r="M6865" s="179"/>
    </row>
    <row r="6866" spans="13:13">
      <c r="M6866" s="179"/>
    </row>
    <row r="6867" spans="13:13">
      <c r="M6867" s="179"/>
    </row>
    <row r="6868" spans="13:13">
      <c r="M6868" s="179"/>
    </row>
    <row r="6869" spans="13:13">
      <c r="M6869" s="179"/>
    </row>
    <row r="6870" spans="13:13">
      <c r="M6870" s="179"/>
    </row>
    <row r="6871" spans="13:13">
      <c r="M6871" s="179"/>
    </row>
    <row r="6872" spans="13:13">
      <c r="M6872" s="179"/>
    </row>
    <row r="6873" spans="13:13">
      <c r="M6873" s="179"/>
    </row>
    <row r="6874" spans="13:13">
      <c r="M6874" s="179"/>
    </row>
    <row r="6875" spans="13:13">
      <c r="M6875" s="179"/>
    </row>
    <row r="6876" spans="13:13">
      <c r="M6876" s="179"/>
    </row>
    <row r="6877" spans="13:13">
      <c r="M6877" s="179"/>
    </row>
    <row r="6878" spans="13:13">
      <c r="M6878" s="179"/>
    </row>
    <row r="6879" spans="13:13">
      <c r="M6879" s="179"/>
    </row>
    <row r="6880" spans="13:13">
      <c r="M6880" s="179"/>
    </row>
    <row r="6881" spans="13:13">
      <c r="M6881" s="179"/>
    </row>
    <row r="6882" spans="13:13">
      <c r="M6882" s="179"/>
    </row>
    <row r="6883" spans="13:13">
      <c r="M6883" s="179"/>
    </row>
    <row r="6884" spans="13:13">
      <c r="M6884" s="179"/>
    </row>
    <row r="6885" spans="13:13">
      <c r="M6885" s="179"/>
    </row>
    <row r="6886" spans="13:13">
      <c r="M6886" s="179"/>
    </row>
    <row r="6887" spans="13:13">
      <c r="M6887" s="179"/>
    </row>
    <row r="6888" spans="13:13">
      <c r="M6888" s="179"/>
    </row>
    <row r="6889" spans="13:13">
      <c r="M6889" s="179"/>
    </row>
    <row r="6890" spans="13:13">
      <c r="M6890" s="179"/>
    </row>
    <row r="6891" spans="13:13">
      <c r="M6891" s="179"/>
    </row>
    <row r="6892" spans="13:13">
      <c r="M6892" s="179"/>
    </row>
    <row r="6893" spans="13:13">
      <c r="M6893" s="179"/>
    </row>
    <row r="6894" spans="13:13">
      <c r="M6894" s="179"/>
    </row>
    <row r="6895" spans="13:13">
      <c r="M6895" s="179"/>
    </row>
    <row r="6896" spans="13:13">
      <c r="M6896" s="179"/>
    </row>
    <row r="6897" spans="13:13">
      <c r="M6897" s="179"/>
    </row>
    <row r="6898" spans="13:13">
      <c r="M6898" s="179"/>
    </row>
    <row r="6899" spans="13:13">
      <c r="M6899" s="179"/>
    </row>
    <row r="6900" spans="13:13">
      <c r="M6900" s="179"/>
    </row>
    <row r="6901" spans="13:13">
      <c r="M6901" s="179"/>
    </row>
    <row r="6902" spans="13:13">
      <c r="M6902" s="179"/>
    </row>
    <row r="6903" spans="13:13">
      <c r="M6903" s="179"/>
    </row>
    <row r="6904" spans="13:13">
      <c r="M6904" s="179"/>
    </row>
    <row r="6905" spans="13:13">
      <c r="M6905" s="179"/>
    </row>
    <row r="6906" spans="13:13">
      <c r="M6906" s="179"/>
    </row>
    <row r="6907" spans="13:13">
      <c r="M6907" s="179"/>
    </row>
    <row r="6908" spans="13:13">
      <c r="M6908" s="179"/>
    </row>
    <row r="6909" spans="13:13">
      <c r="M6909" s="179"/>
    </row>
    <row r="6910" spans="13:13">
      <c r="M6910" s="179"/>
    </row>
    <row r="6911" spans="13:13">
      <c r="M6911" s="179"/>
    </row>
    <row r="6912" spans="13:13">
      <c r="M6912" s="179"/>
    </row>
    <row r="6913" spans="13:13">
      <c r="M6913" s="179"/>
    </row>
    <row r="6914" spans="13:13">
      <c r="M6914" s="179"/>
    </row>
    <row r="6915" spans="13:13">
      <c r="M6915" s="179"/>
    </row>
    <row r="6916" spans="13:13">
      <c r="M6916" s="179"/>
    </row>
    <row r="6917" spans="13:13">
      <c r="M6917" s="179"/>
    </row>
    <row r="6918" spans="13:13">
      <c r="M6918" s="179"/>
    </row>
    <row r="6919" spans="13:13">
      <c r="M6919" s="179"/>
    </row>
    <row r="6920" spans="13:13">
      <c r="M6920" s="179"/>
    </row>
    <row r="6921" spans="13:13">
      <c r="M6921" s="179"/>
    </row>
    <row r="6922" spans="13:13">
      <c r="M6922" s="179"/>
    </row>
    <row r="6923" spans="13:13">
      <c r="M6923" s="179"/>
    </row>
    <row r="6924" spans="13:13">
      <c r="M6924" s="179"/>
    </row>
    <row r="6925" spans="13:13">
      <c r="M6925" s="179"/>
    </row>
    <row r="6926" spans="13:13">
      <c r="M6926" s="179"/>
    </row>
    <row r="6927" spans="13:13">
      <c r="M6927" s="179"/>
    </row>
    <row r="6928" spans="13:13">
      <c r="M6928" s="179"/>
    </row>
    <row r="6929" spans="13:13">
      <c r="M6929" s="179"/>
    </row>
    <row r="6930" spans="13:13">
      <c r="M6930" s="179"/>
    </row>
    <row r="6931" spans="13:13">
      <c r="M6931" s="179"/>
    </row>
    <row r="6932" spans="13:13">
      <c r="M6932" s="179"/>
    </row>
    <row r="6933" spans="13:13">
      <c r="M6933" s="179"/>
    </row>
    <row r="6934" spans="13:13">
      <c r="M6934" s="179"/>
    </row>
    <row r="6935" spans="13:13">
      <c r="M6935" s="179"/>
    </row>
    <row r="6936" spans="13:13">
      <c r="M6936" s="179"/>
    </row>
    <row r="6937" spans="13:13">
      <c r="M6937" s="179"/>
    </row>
    <row r="6938" spans="13:13">
      <c r="M6938" s="179"/>
    </row>
    <row r="6939" spans="13:13">
      <c r="M6939" s="179"/>
    </row>
    <row r="6940" spans="13:13">
      <c r="M6940" s="179"/>
    </row>
    <row r="6941" spans="13:13">
      <c r="M6941" s="179"/>
    </row>
    <row r="6942" spans="13:13">
      <c r="M6942" s="179"/>
    </row>
    <row r="6943" spans="13:13">
      <c r="M6943" s="179"/>
    </row>
    <row r="6944" spans="13:13">
      <c r="M6944" s="179"/>
    </row>
    <row r="6945" spans="13:13">
      <c r="M6945" s="179"/>
    </row>
    <row r="6946" spans="13:13">
      <c r="M6946" s="179"/>
    </row>
    <row r="6947" spans="13:13">
      <c r="M6947" s="179"/>
    </row>
    <row r="6948" spans="13:13">
      <c r="M6948" s="179"/>
    </row>
    <row r="6949" spans="13:13">
      <c r="M6949" s="179"/>
    </row>
    <row r="6950" spans="13:13">
      <c r="M6950" s="179"/>
    </row>
    <row r="6951" spans="13:13">
      <c r="M6951" s="179"/>
    </row>
    <row r="6952" spans="13:13">
      <c r="M6952" s="179"/>
    </row>
    <row r="6953" spans="13:13">
      <c r="M6953" s="179"/>
    </row>
    <row r="6954" spans="13:13">
      <c r="M6954" s="179"/>
    </row>
    <row r="6955" spans="13:13">
      <c r="M6955" s="179"/>
    </row>
    <row r="6956" spans="13:13">
      <c r="M6956" s="179"/>
    </row>
    <row r="6957" spans="13:13">
      <c r="M6957" s="179"/>
    </row>
    <row r="6958" spans="13:13">
      <c r="M6958" s="179"/>
    </row>
    <row r="6959" spans="13:13">
      <c r="M6959" s="179"/>
    </row>
    <row r="6960" spans="13:13">
      <c r="M6960" s="179"/>
    </row>
    <row r="6961" spans="13:13">
      <c r="M6961" s="179"/>
    </row>
    <row r="6962" spans="13:13">
      <c r="M6962" s="179"/>
    </row>
    <row r="6963" spans="13:13">
      <c r="M6963" s="179"/>
    </row>
    <row r="6964" spans="13:13">
      <c r="M6964" s="179"/>
    </row>
    <row r="6965" spans="13:13">
      <c r="M6965" s="179"/>
    </row>
    <row r="6966" spans="13:13">
      <c r="M6966" s="179"/>
    </row>
    <row r="6967" spans="13:13">
      <c r="M6967" s="179"/>
    </row>
    <row r="6968" spans="13:13">
      <c r="M6968" s="179"/>
    </row>
    <row r="6969" spans="13:13">
      <c r="M6969" s="179"/>
    </row>
    <row r="6970" spans="13:13">
      <c r="M6970" s="179"/>
    </row>
    <row r="6971" spans="13:13">
      <c r="M6971" s="179"/>
    </row>
    <row r="6972" spans="13:13">
      <c r="M6972" s="179"/>
    </row>
    <row r="6973" spans="13:13">
      <c r="M6973" s="179"/>
    </row>
    <row r="6974" spans="13:13">
      <c r="M6974" s="179"/>
    </row>
    <row r="6975" spans="13:13">
      <c r="M6975" s="179"/>
    </row>
    <row r="6976" spans="13:13">
      <c r="M6976" s="179"/>
    </row>
    <row r="6977" spans="13:13">
      <c r="M6977" s="179"/>
    </row>
    <row r="6978" spans="13:13">
      <c r="M6978" s="179"/>
    </row>
    <row r="6979" spans="13:13">
      <c r="M6979" s="179"/>
    </row>
    <row r="6980" spans="13:13">
      <c r="M6980" s="179"/>
    </row>
    <row r="6981" spans="13:13">
      <c r="M6981" s="179"/>
    </row>
    <row r="6982" spans="13:13">
      <c r="M6982" s="179"/>
    </row>
    <row r="6983" spans="13:13">
      <c r="M6983" s="179"/>
    </row>
    <row r="6984" spans="13:13">
      <c r="M6984" s="179"/>
    </row>
    <row r="6985" spans="13:13">
      <c r="M6985" s="179"/>
    </row>
    <row r="6986" spans="13:13">
      <c r="M6986" s="179"/>
    </row>
    <row r="6987" spans="13:13">
      <c r="M6987" s="179"/>
    </row>
    <row r="6988" spans="13:13">
      <c r="M6988" s="179"/>
    </row>
    <row r="6989" spans="13:13">
      <c r="M6989" s="179"/>
    </row>
    <row r="6990" spans="13:13">
      <c r="M6990" s="179"/>
    </row>
    <row r="6991" spans="13:13">
      <c r="M6991" s="179"/>
    </row>
    <row r="6992" spans="13:13">
      <c r="M6992" s="179"/>
    </row>
    <row r="6993" spans="13:13">
      <c r="M6993" s="179"/>
    </row>
    <row r="6994" spans="13:13">
      <c r="M6994" s="179"/>
    </row>
    <row r="6995" spans="13:13">
      <c r="M6995" s="179"/>
    </row>
    <row r="6996" spans="13:13">
      <c r="M6996" s="179"/>
    </row>
    <row r="6997" spans="13:13">
      <c r="M6997" s="179"/>
    </row>
    <row r="6998" spans="13:13">
      <c r="M6998" s="179"/>
    </row>
    <row r="6999" spans="13:13">
      <c r="M6999" s="179"/>
    </row>
    <row r="7000" spans="13:13">
      <c r="M7000" s="179"/>
    </row>
    <row r="7001" spans="13:13">
      <c r="M7001" s="179"/>
    </row>
    <row r="7002" spans="13:13">
      <c r="M7002" s="179"/>
    </row>
    <row r="7003" spans="13:13">
      <c r="M7003" s="179"/>
    </row>
    <row r="7004" spans="13:13">
      <c r="M7004" s="179"/>
    </row>
    <row r="7005" spans="13:13">
      <c r="M7005" s="179"/>
    </row>
    <row r="7006" spans="13:13">
      <c r="M7006" s="179"/>
    </row>
    <row r="7007" spans="13:13">
      <c r="M7007" s="179"/>
    </row>
    <row r="7008" spans="13:13">
      <c r="M7008" s="179"/>
    </row>
    <row r="7009" spans="13:13">
      <c r="M7009" s="179"/>
    </row>
    <row r="7010" spans="13:13">
      <c r="M7010" s="179"/>
    </row>
    <row r="7011" spans="13:13">
      <c r="M7011" s="179"/>
    </row>
    <row r="7012" spans="13:13">
      <c r="M7012" s="179"/>
    </row>
    <row r="7013" spans="13:13">
      <c r="M7013" s="179"/>
    </row>
    <row r="7014" spans="13:13">
      <c r="M7014" s="179"/>
    </row>
    <row r="7015" spans="13:13">
      <c r="M7015" s="179"/>
    </row>
    <row r="7016" spans="13:13">
      <c r="M7016" s="179"/>
    </row>
    <row r="7017" spans="13:13">
      <c r="M7017" s="179"/>
    </row>
    <row r="7018" spans="13:13">
      <c r="M7018" s="179"/>
    </row>
    <row r="7019" spans="13:13">
      <c r="M7019" s="179"/>
    </row>
    <row r="7020" spans="13:13">
      <c r="M7020" s="179"/>
    </row>
    <row r="7021" spans="13:13">
      <c r="M7021" s="179"/>
    </row>
    <row r="7022" spans="13:13">
      <c r="M7022" s="179"/>
    </row>
    <row r="7023" spans="13:13">
      <c r="M7023" s="179"/>
    </row>
    <row r="7024" spans="13:13">
      <c r="M7024" s="179"/>
    </row>
    <row r="7025" spans="13:13">
      <c r="M7025" s="179"/>
    </row>
    <row r="7026" spans="13:13">
      <c r="M7026" s="179"/>
    </row>
    <row r="7027" spans="13:13">
      <c r="M7027" s="179"/>
    </row>
    <row r="7028" spans="13:13">
      <c r="M7028" s="179"/>
    </row>
    <row r="7029" spans="13:13">
      <c r="M7029" s="179"/>
    </row>
    <row r="7030" spans="13:13">
      <c r="M7030" s="179"/>
    </row>
    <row r="7031" spans="13:13">
      <c r="M7031" s="179"/>
    </row>
    <row r="7032" spans="13:13">
      <c r="M7032" s="179"/>
    </row>
    <row r="7033" spans="13:13">
      <c r="M7033" s="179"/>
    </row>
    <row r="7034" spans="13:13">
      <c r="M7034" s="179"/>
    </row>
    <row r="7035" spans="13:13">
      <c r="M7035" s="179"/>
    </row>
    <row r="7036" spans="13:13">
      <c r="M7036" s="179"/>
    </row>
    <row r="7037" spans="13:13">
      <c r="M7037" s="179"/>
    </row>
    <row r="7038" spans="13:13">
      <c r="M7038" s="179"/>
    </row>
    <row r="7039" spans="13:13">
      <c r="M7039" s="179"/>
    </row>
    <row r="7040" spans="13:13">
      <c r="M7040" s="179"/>
    </row>
    <row r="7041" spans="13:13">
      <c r="M7041" s="179"/>
    </row>
    <row r="7042" spans="13:13">
      <c r="M7042" s="179"/>
    </row>
    <row r="7043" spans="13:13">
      <c r="M7043" s="179"/>
    </row>
    <row r="7044" spans="13:13">
      <c r="M7044" s="179"/>
    </row>
    <row r="7045" spans="13:13">
      <c r="M7045" s="179"/>
    </row>
    <row r="7046" spans="13:13">
      <c r="M7046" s="179"/>
    </row>
    <row r="7047" spans="13:13">
      <c r="M7047" s="179"/>
    </row>
    <row r="7048" spans="13:13">
      <c r="M7048" s="179"/>
    </row>
    <row r="7049" spans="13:13">
      <c r="M7049" s="179"/>
    </row>
    <row r="7050" spans="13:13">
      <c r="M7050" s="179"/>
    </row>
    <row r="7051" spans="13:13">
      <c r="M7051" s="179"/>
    </row>
    <row r="7052" spans="13:13">
      <c r="M7052" s="179"/>
    </row>
    <row r="7053" spans="13:13">
      <c r="M7053" s="179"/>
    </row>
    <row r="7054" spans="13:13">
      <c r="M7054" s="179"/>
    </row>
    <row r="7055" spans="13:13">
      <c r="M7055" s="179"/>
    </row>
    <row r="7056" spans="13:13">
      <c r="M7056" s="179"/>
    </row>
    <row r="7057" spans="13:13">
      <c r="M7057" s="179"/>
    </row>
    <row r="7058" spans="13:13">
      <c r="M7058" s="179"/>
    </row>
    <row r="7059" spans="13:13">
      <c r="M7059" s="179"/>
    </row>
    <row r="7060" spans="13:13">
      <c r="M7060" s="179"/>
    </row>
    <row r="7061" spans="13:13">
      <c r="M7061" s="179"/>
    </row>
    <row r="7062" spans="13:13">
      <c r="M7062" s="179"/>
    </row>
    <row r="7063" spans="13:13">
      <c r="M7063" s="179"/>
    </row>
    <row r="7064" spans="13:13">
      <c r="M7064" s="179"/>
    </row>
    <row r="7065" spans="13:13">
      <c r="M7065" s="179"/>
    </row>
    <row r="7066" spans="13:13">
      <c r="M7066" s="179"/>
    </row>
    <row r="7067" spans="13:13">
      <c r="M7067" s="179"/>
    </row>
    <row r="7068" spans="13:13">
      <c r="M7068" s="179"/>
    </row>
    <row r="7069" spans="13:13">
      <c r="M7069" s="179"/>
    </row>
    <row r="7070" spans="13:13">
      <c r="M7070" s="179"/>
    </row>
    <row r="7071" spans="13:13">
      <c r="M7071" s="179"/>
    </row>
    <row r="7072" spans="13:13">
      <c r="M7072" s="179"/>
    </row>
    <row r="7073" spans="13:13">
      <c r="M7073" s="179"/>
    </row>
    <row r="7074" spans="13:13">
      <c r="M7074" s="179"/>
    </row>
    <row r="7075" spans="13:13">
      <c r="M7075" s="179"/>
    </row>
    <row r="7076" spans="13:13">
      <c r="M7076" s="179"/>
    </row>
    <row r="7077" spans="13:13">
      <c r="M7077" s="179"/>
    </row>
    <row r="7078" spans="13:13">
      <c r="M7078" s="179"/>
    </row>
    <row r="7079" spans="13:13">
      <c r="M7079" s="179"/>
    </row>
    <row r="7080" spans="13:13">
      <c r="M7080" s="179"/>
    </row>
    <row r="7081" spans="13:13">
      <c r="M7081" s="179"/>
    </row>
    <row r="7082" spans="13:13">
      <c r="M7082" s="179"/>
    </row>
    <row r="7083" spans="13:13">
      <c r="M7083" s="179"/>
    </row>
    <row r="7084" spans="13:13">
      <c r="M7084" s="179"/>
    </row>
    <row r="7085" spans="13:13">
      <c r="M7085" s="179"/>
    </row>
    <row r="7086" spans="13:13">
      <c r="M7086" s="179"/>
    </row>
    <row r="7087" spans="13:13">
      <c r="M7087" s="179"/>
    </row>
    <row r="7088" spans="13:13">
      <c r="M7088" s="179"/>
    </row>
    <row r="7089" spans="13:13">
      <c r="M7089" s="179"/>
    </row>
    <row r="7090" spans="13:13">
      <c r="M7090" s="179"/>
    </row>
    <row r="7091" spans="13:13">
      <c r="M7091" s="179"/>
    </row>
    <row r="7092" spans="13:13">
      <c r="M7092" s="179"/>
    </row>
    <row r="7093" spans="13:13">
      <c r="M7093" s="179"/>
    </row>
    <row r="7094" spans="13:13">
      <c r="M7094" s="179"/>
    </row>
    <row r="7095" spans="13:13">
      <c r="M7095" s="179"/>
    </row>
    <row r="7096" spans="13:13">
      <c r="M7096" s="179"/>
    </row>
    <row r="7097" spans="13:13">
      <c r="M7097" s="179"/>
    </row>
    <row r="7098" spans="13:13">
      <c r="M7098" s="179"/>
    </row>
    <row r="7099" spans="13:13">
      <c r="M7099" s="179"/>
    </row>
    <row r="7100" spans="13:13">
      <c r="M7100" s="179"/>
    </row>
    <row r="7101" spans="13:13">
      <c r="M7101" s="179"/>
    </row>
    <row r="7102" spans="13:13">
      <c r="M7102" s="179"/>
    </row>
    <row r="7103" spans="13:13">
      <c r="M7103" s="179"/>
    </row>
    <row r="7104" spans="13:13">
      <c r="M7104" s="179"/>
    </row>
    <row r="7105" spans="13:13">
      <c r="M7105" s="179"/>
    </row>
    <row r="7106" spans="13:13">
      <c r="M7106" s="179"/>
    </row>
    <row r="7107" spans="13:13">
      <c r="M7107" s="179"/>
    </row>
    <row r="7108" spans="13:13">
      <c r="M7108" s="179"/>
    </row>
    <row r="7109" spans="13:13">
      <c r="M7109" s="179"/>
    </row>
    <row r="7110" spans="13:13">
      <c r="M7110" s="179"/>
    </row>
    <row r="7111" spans="13:13">
      <c r="M7111" s="179"/>
    </row>
    <row r="7112" spans="13:13">
      <c r="M7112" s="179"/>
    </row>
    <row r="7113" spans="13:13">
      <c r="M7113" s="179"/>
    </row>
    <row r="7114" spans="13:13">
      <c r="M7114" s="179"/>
    </row>
    <row r="7115" spans="13:13">
      <c r="M7115" s="179"/>
    </row>
    <row r="7116" spans="13:13">
      <c r="M7116" s="179"/>
    </row>
    <row r="7117" spans="13:13">
      <c r="M7117" s="179"/>
    </row>
    <row r="7118" spans="13:13">
      <c r="M7118" s="179"/>
    </row>
    <row r="7119" spans="13:13">
      <c r="M7119" s="179"/>
    </row>
    <row r="7120" spans="13:13">
      <c r="M7120" s="179"/>
    </row>
    <row r="7121" spans="13:13">
      <c r="M7121" s="179"/>
    </row>
    <row r="7122" spans="13:13">
      <c r="M7122" s="179"/>
    </row>
    <row r="7123" spans="13:13">
      <c r="M7123" s="179"/>
    </row>
    <row r="7124" spans="13:13">
      <c r="M7124" s="179"/>
    </row>
    <row r="7125" spans="13:13">
      <c r="M7125" s="179"/>
    </row>
    <row r="7126" spans="13:13">
      <c r="M7126" s="179"/>
    </row>
    <row r="7127" spans="13:13">
      <c r="M7127" s="179"/>
    </row>
    <row r="7128" spans="13:13">
      <c r="M7128" s="179"/>
    </row>
    <row r="7129" spans="13:13">
      <c r="M7129" s="179"/>
    </row>
    <row r="7130" spans="13:13">
      <c r="M7130" s="179"/>
    </row>
    <row r="7131" spans="13:13">
      <c r="M7131" s="179"/>
    </row>
    <row r="7132" spans="13:13">
      <c r="M7132" s="179"/>
    </row>
    <row r="7133" spans="13:13">
      <c r="M7133" s="179"/>
    </row>
    <row r="7134" spans="13:13">
      <c r="M7134" s="179"/>
    </row>
    <row r="7135" spans="13:13">
      <c r="M7135" s="179"/>
    </row>
    <row r="7136" spans="13:13">
      <c r="M7136" s="179"/>
    </row>
    <row r="7137" spans="13:13">
      <c r="M7137" s="179"/>
    </row>
    <row r="7138" spans="13:13">
      <c r="M7138" s="179"/>
    </row>
    <row r="7139" spans="13:13">
      <c r="M7139" s="179"/>
    </row>
    <row r="7140" spans="13:13">
      <c r="M7140" s="179"/>
    </row>
    <row r="7141" spans="13:13">
      <c r="M7141" s="179"/>
    </row>
    <row r="7142" spans="13:13">
      <c r="M7142" s="179"/>
    </row>
    <row r="7143" spans="13:13">
      <c r="M7143" s="179"/>
    </row>
    <row r="7144" spans="13:13">
      <c r="M7144" s="179"/>
    </row>
    <row r="7145" spans="13:13">
      <c r="M7145" s="179"/>
    </row>
    <row r="7146" spans="13:13">
      <c r="M7146" s="179"/>
    </row>
    <row r="7147" spans="13:13">
      <c r="M7147" s="179"/>
    </row>
    <row r="7148" spans="13:13">
      <c r="M7148" s="179"/>
    </row>
    <row r="7149" spans="13:13">
      <c r="M7149" s="179"/>
    </row>
    <row r="7150" spans="13:13">
      <c r="M7150" s="179"/>
    </row>
    <row r="7151" spans="13:13">
      <c r="M7151" s="179"/>
    </row>
    <row r="7152" spans="13:13">
      <c r="M7152" s="179"/>
    </row>
    <row r="7153" spans="13:13">
      <c r="M7153" s="179"/>
    </row>
    <row r="7154" spans="13:13">
      <c r="M7154" s="179"/>
    </row>
    <row r="7155" spans="13:13">
      <c r="M7155" s="179"/>
    </row>
    <row r="7156" spans="13:13">
      <c r="M7156" s="179"/>
    </row>
    <row r="7157" spans="13:13">
      <c r="M7157" s="179"/>
    </row>
    <row r="7158" spans="13:13">
      <c r="M7158" s="179"/>
    </row>
    <row r="7159" spans="13:13">
      <c r="M7159" s="179"/>
    </row>
    <row r="7160" spans="13:13">
      <c r="M7160" s="179"/>
    </row>
    <row r="7161" spans="13:13">
      <c r="M7161" s="179"/>
    </row>
    <row r="7162" spans="13:13">
      <c r="M7162" s="179"/>
    </row>
    <row r="7163" spans="13:13">
      <c r="M7163" s="179"/>
    </row>
    <row r="7164" spans="13:13">
      <c r="M7164" s="179"/>
    </row>
    <row r="7165" spans="13:13">
      <c r="M7165" s="179"/>
    </row>
    <row r="7166" spans="13:13">
      <c r="M7166" s="179"/>
    </row>
    <row r="7167" spans="13:13">
      <c r="M7167" s="179"/>
    </row>
    <row r="7168" spans="13:13">
      <c r="M7168" s="179"/>
    </row>
    <row r="7169" spans="13:13">
      <c r="M7169" s="179"/>
    </row>
    <row r="7170" spans="13:13">
      <c r="M7170" s="179"/>
    </row>
    <row r="7171" spans="13:13">
      <c r="M7171" s="179"/>
    </row>
    <row r="7172" spans="13:13">
      <c r="M7172" s="179"/>
    </row>
    <row r="7173" spans="13:13">
      <c r="M7173" s="179"/>
    </row>
    <row r="7174" spans="13:13">
      <c r="M7174" s="179"/>
    </row>
    <row r="7175" spans="13:13">
      <c r="M7175" s="179"/>
    </row>
    <row r="7176" spans="13:13">
      <c r="M7176" s="179"/>
    </row>
    <row r="7177" spans="13:13">
      <c r="M7177" s="179"/>
    </row>
    <row r="7178" spans="13:13">
      <c r="M7178" s="179"/>
    </row>
    <row r="7179" spans="13:13">
      <c r="M7179" s="179"/>
    </row>
    <row r="7180" spans="13:13">
      <c r="M7180" s="179"/>
    </row>
    <row r="7181" spans="13:13">
      <c r="M7181" s="179"/>
    </row>
    <row r="7182" spans="13:13">
      <c r="M7182" s="179"/>
    </row>
    <row r="7183" spans="13:13">
      <c r="M7183" s="179"/>
    </row>
    <row r="7184" spans="13:13">
      <c r="M7184" s="179"/>
    </row>
    <row r="7185" spans="13:13">
      <c r="M7185" s="179"/>
    </row>
    <row r="7186" spans="13:13">
      <c r="M7186" s="179"/>
    </row>
    <row r="7187" spans="13:13">
      <c r="M7187" s="179"/>
    </row>
    <row r="7188" spans="13:13">
      <c r="M7188" s="179"/>
    </row>
    <row r="7189" spans="13:13">
      <c r="M7189" s="179"/>
    </row>
    <row r="7190" spans="13:13">
      <c r="M7190" s="179"/>
    </row>
    <row r="7191" spans="13:13">
      <c r="M7191" s="179"/>
    </row>
    <row r="7192" spans="13:13">
      <c r="M7192" s="179"/>
    </row>
    <row r="7193" spans="13:13">
      <c r="M7193" s="179"/>
    </row>
    <row r="7194" spans="13:13">
      <c r="M7194" s="179"/>
    </row>
    <row r="7195" spans="13:13">
      <c r="M7195" s="179"/>
    </row>
    <row r="7196" spans="13:13">
      <c r="M7196" s="179"/>
    </row>
    <row r="7197" spans="13:13">
      <c r="M7197" s="179"/>
    </row>
    <row r="7198" spans="13:13">
      <c r="M7198" s="179"/>
    </row>
    <row r="7199" spans="13:13">
      <c r="M7199" s="179"/>
    </row>
    <row r="7200" spans="13:13">
      <c r="M7200" s="179"/>
    </row>
    <row r="7201" spans="13:13">
      <c r="M7201" s="179"/>
    </row>
    <row r="7202" spans="13:13">
      <c r="M7202" s="179"/>
    </row>
    <row r="7203" spans="13:13">
      <c r="M7203" s="179"/>
    </row>
    <row r="7204" spans="13:13">
      <c r="M7204" s="179"/>
    </row>
    <row r="7205" spans="13:13">
      <c r="M7205" s="179"/>
    </row>
    <row r="7206" spans="13:13">
      <c r="M7206" s="179"/>
    </row>
    <row r="7207" spans="13:13">
      <c r="M7207" s="179"/>
    </row>
    <row r="7208" spans="13:13">
      <c r="M7208" s="179"/>
    </row>
    <row r="7209" spans="13:13">
      <c r="M7209" s="179"/>
    </row>
    <row r="7210" spans="13:13">
      <c r="M7210" s="179"/>
    </row>
    <row r="7211" spans="13:13">
      <c r="M7211" s="179"/>
    </row>
    <row r="7212" spans="13:13">
      <c r="M7212" s="179"/>
    </row>
    <row r="7213" spans="13:13">
      <c r="M7213" s="179"/>
    </row>
    <row r="7214" spans="13:13">
      <c r="M7214" s="179"/>
    </row>
    <row r="7215" spans="13:13">
      <c r="M7215" s="179"/>
    </row>
    <row r="7216" spans="13:13">
      <c r="M7216" s="179"/>
    </row>
    <row r="7217" spans="13:13">
      <c r="M7217" s="179"/>
    </row>
    <row r="7218" spans="13:13">
      <c r="M7218" s="179"/>
    </row>
    <row r="7219" spans="13:13">
      <c r="M7219" s="179"/>
    </row>
    <row r="7220" spans="13:13">
      <c r="M7220" s="179"/>
    </row>
    <row r="7221" spans="13:13">
      <c r="M7221" s="179"/>
    </row>
    <row r="7222" spans="13:13">
      <c r="M7222" s="179"/>
    </row>
    <row r="7223" spans="13:13">
      <c r="M7223" s="179"/>
    </row>
    <row r="7224" spans="13:13">
      <c r="M7224" s="179"/>
    </row>
    <row r="7225" spans="13:13">
      <c r="M7225" s="179"/>
    </row>
    <row r="7226" spans="13:13">
      <c r="M7226" s="179"/>
    </row>
    <row r="7227" spans="13:13">
      <c r="M7227" s="179"/>
    </row>
    <row r="7228" spans="13:13">
      <c r="M7228" s="179"/>
    </row>
    <row r="7229" spans="13:13">
      <c r="M7229" s="179"/>
    </row>
    <row r="7230" spans="13:13">
      <c r="M7230" s="179"/>
    </row>
    <row r="7231" spans="13:13">
      <c r="M7231" s="179"/>
    </row>
    <row r="7232" spans="13:13">
      <c r="M7232" s="179"/>
    </row>
    <row r="7233" spans="13:13">
      <c r="M7233" s="179"/>
    </row>
    <row r="7234" spans="13:13">
      <c r="M7234" s="179"/>
    </row>
    <row r="7235" spans="13:13">
      <c r="M7235" s="179"/>
    </row>
    <row r="7236" spans="13:13">
      <c r="M7236" s="179"/>
    </row>
    <row r="7237" spans="13:13">
      <c r="M7237" s="179"/>
    </row>
    <row r="7238" spans="13:13">
      <c r="M7238" s="179"/>
    </row>
    <row r="7239" spans="13:13">
      <c r="M7239" s="179"/>
    </row>
    <row r="7240" spans="13:13">
      <c r="M7240" s="179"/>
    </row>
    <row r="7241" spans="13:13">
      <c r="M7241" s="179"/>
    </row>
    <row r="7242" spans="13:13">
      <c r="M7242" s="179"/>
    </row>
    <row r="7243" spans="13:13">
      <c r="M7243" s="179"/>
    </row>
    <row r="7244" spans="13:13">
      <c r="M7244" s="179"/>
    </row>
    <row r="7245" spans="13:13">
      <c r="M7245" s="179"/>
    </row>
    <row r="7246" spans="13:13">
      <c r="M7246" s="179"/>
    </row>
    <row r="7247" spans="13:13">
      <c r="M7247" s="179"/>
    </row>
    <row r="7248" spans="13:13">
      <c r="M7248" s="179"/>
    </row>
    <row r="7249" spans="13:13">
      <c r="M7249" s="179"/>
    </row>
    <row r="7250" spans="13:13">
      <c r="M7250" s="179"/>
    </row>
    <row r="7251" spans="13:13">
      <c r="M7251" s="179"/>
    </row>
    <row r="7252" spans="13:13">
      <c r="M7252" s="179"/>
    </row>
    <row r="7253" spans="13:13">
      <c r="M7253" s="179"/>
    </row>
    <row r="7254" spans="13:13">
      <c r="M7254" s="179"/>
    </row>
    <row r="7255" spans="13:13">
      <c r="M7255" s="179"/>
    </row>
    <row r="7256" spans="13:13">
      <c r="M7256" s="179"/>
    </row>
    <row r="7257" spans="13:13">
      <c r="M7257" s="179"/>
    </row>
    <row r="7258" spans="13:13">
      <c r="M7258" s="179"/>
    </row>
    <row r="7259" spans="13:13">
      <c r="M7259" s="179"/>
    </row>
    <row r="7260" spans="13:13">
      <c r="M7260" s="179"/>
    </row>
    <row r="7261" spans="13:13">
      <c r="M7261" s="179"/>
    </row>
    <row r="7262" spans="13:13">
      <c r="M7262" s="179"/>
    </row>
    <row r="7263" spans="13:13">
      <c r="M7263" s="179"/>
    </row>
    <row r="7264" spans="13:13">
      <c r="M7264" s="179"/>
    </row>
    <row r="7265" spans="13:13">
      <c r="M7265" s="179"/>
    </row>
    <row r="7266" spans="13:13">
      <c r="M7266" s="179"/>
    </row>
    <row r="7267" spans="13:13">
      <c r="M7267" s="179"/>
    </row>
    <row r="7268" spans="13:13">
      <c r="M7268" s="179"/>
    </row>
    <row r="7269" spans="13:13">
      <c r="M7269" s="179"/>
    </row>
    <row r="7270" spans="13:13">
      <c r="M7270" s="179"/>
    </row>
    <row r="7271" spans="13:13">
      <c r="M7271" s="179"/>
    </row>
    <row r="7272" spans="13:13">
      <c r="M7272" s="179"/>
    </row>
    <row r="7273" spans="13:13">
      <c r="M7273" s="179"/>
    </row>
    <row r="7274" spans="13:13">
      <c r="M7274" s="179"/>
    </row>
    <row r="7275" spans="13:13">
      <c r="M7275" s="179"/>
    </row>
    <row r="7276" spans="13:13">
      <c r="M7276" s="179"/>
    </row>
    <row r="7277" spans="13:13">
      <c r="M7277" s="179"/>
    </row>
    <row r="7278" spans="13:13">
      <c r="M7278" s="179"/>
    </row>
    <row r="7279" spans="13:13">
      <c r="M7279" s="179"/>
    </row>
    <row r="7280" spans="13:13">
      <c r="M7280" s="179"/>
    </row>
    <row r="7281" spans="13:13">
      <c r="M7281" s="179"/>
    </row>
    <row r="7282" spans="13:13">
      <c r="M7282" s="179"/>
    </row>
    <row r="7283" spans="13:13">
      <c r="M7283" s="179"/>
    </row>
    <row r="7284" spans="13:13">
      <c r="M7284" s="179"/>
    </row>
    <row r="7285" spans="13:13">
      <c r="M7285" s="179"/>
    </row>
    <row r="7286" spans="13:13">
      <c r="M7286" s="179"/>
    </row>
    <row r="7287" spans="13:13">
      <c r="M7287" s="179"/>
    </row>
    <row r="7288" spans="13:13">
      <c r="M7288" s="179"/>
    </row>
    <row r="7289" spans="13:13">
      <c r="M7289" s="179"/>
    </row>
    <row r="7290" spans="13:13">
      <c r="M7290" s="179"/>
    </row>
    <row r="7291" spans="13:13">
      <c r="M7291" s="179"/>
    </row>
    <row r="7292" spans="13:13">
      <c r="M7292" s="179"/>
    </row>
    <row r="7293" spans="13:13">
      <c r="M7293" s="179"/>
    </row>
    <row r="7294" spans="13:13">
      <c r="M7294" s="179"/>
    </row>
    <row r="7295" spans="13:13">
      <c r="M7295" s="179"/>
    </row>
    <row r="7296" spans="13:13">
      <c r="M7296" s="179"/>
    </row>
    <row r="7297" spans="13:13">
      <c r="M7297" s="179"/>
    </row>
    <row r="7298" spans="13:13">
      <c r="M7298" s="179"/>
    </row>
    <row r="7299" spans="13:13">
      <c r="M7299" s="179"/>
    </row>
    <row r="7300" spans="13:13">
      <c r="M7300" s="179"/>
    </row>
    <row r="7301" spans="13:13">
      <c r="M7301" s="179"/>
    </row>
    <row r="7302" spans="13:13">
      <c r="M7302" s="179"/>
    </row>
    <row r="7303" spans="13:13">
      <c r="M7303" s="179"/>
    </row>
    <row r="7304" spans="13:13">
      <c r="M7304" s="179"/>
    </row>
    <row r="7305" spans="13:13">
      <c r="M7305" s="179"/>
    </row>
    <row r="7306" spans="13:13">
      <c r="M7306" s="179"/>
    </row>
    <row r="7307" spans="13:13">
      <c r="M7307" s="179"/>
    </row>
    <row r="7308" spans="13:13">
      <c r="M7308" s="179"/>
    </row>
    <row r="7309" spans="13:13">
      <c r="M7309" s="179"/>
    </row>
    <row r="7310" spans="13:13">
      <c r="M7310" s="179"/>
    </row>
    <row r="7311" spans="13:13">
      <c r="M7311" s="179"/>
    </row>
    <row r="7312" spans="13:13">
      <c r="M7312" s="179"/>
    </row>
    <row r="7313" spans="13:13">
      <c r="M7313" s="179"/>
    </row>
    <row r="7314" spans="13:13">
      <c r="M7314" s="179"/>
    </row>
    <row r="7315" spans="13:13">
      <c r="M7315" s="179"/>
    </row>
    <row r="7316" spans="13:13">
      <c r="M7316" s="179"/>
    </row>
    <row r="7317" spans="13:13">
      <c r="M7317" s="179"/>
    </row>
    <row r="7318" spans="13:13">
      <c r="M7318" s="179"/>
    </row>
    <row r="7319" spans="13:13">
      <c r="M7319" s="179"/>
    </row>
    <row r="7320" spans="13:13">
      <c r="M7320" s="179"/>
    </row>
    <row r="7321" spans="13:13">
      <c r="M7321" s="179"/>
    </row>
    <row r="7322" spans="13:13">
      <c r="M7322" s="179"/>
    </row>
    <row r="7323" spans="13:13">
      <c r="M7323" s="179"/>
    </row>
    <row r="7324" spans="13:13">
      <c r="M7324" s="179"/>
    </row>
    <row r="7325" spans="13:13">
      <c r="M7325" s="179"/>
    </row>
    <row r="7326" spans="13:13">
      <c r="M7326" s="179"/>
    </row>
    <row r="7327" spans="13:13">
      <c r="M7327" s="179"/>
    </row>
    <row r="7328" spans="13:13">
      <c r="M7328" s="179"/>
    </row>
    <row r="7329" spans="13:13">
      <c r="M7329" s="179"/>
    </row>
    <row r="7330" spans="13:13">
      <c r="M7330" s="179"/>
    </row>
    <row r="7331" spans="13:13">
      <c r="M7331" s="179"/>
    </row>
    <row r="7332" spans="13:13">
      <c r="M7332" s="179"/>
    </row>
    <row r="7333" spans="13:13">
      <c r="M7333" s="179"/>
    </row>
    <row r="7334" spans="13:13">
      <c r="M7334" s="179"/>
    </row>
    <row r="7335" spans="13:13">
      <c r="M7335" s="179"/>
    </row>
    <row r="7336" spans="13:13">
      <c r="M7336" s="179"/>
    </row>
    <row r="7337" spans="13:13">
      <c r="M7337" s="179"/>
    </row>
    <row r="7338" spans="13:13">
      <c r="M7338" s="179"/>
    </row>
    <row r="7339" spans="13:13">
      <c r="M7339" s="179"/>
    </row>
    <row r="7340" spans="13:13">
      <c r="M7340" s="179"/>
    </row>
    <row r="7341" spans="13:13">
      <c r="M7341" s="179"/>
    </row>
    <row r="7342" spans="13:13">
      <c r="M7342" s="179"/>
    </row>
    <row r="7343" spans="13:13">
      <c r="M7343" s="179"/>
    </row>
    <row r="7344" spans="13:13">
      <c r="M7344" s="179"/>
    </row>
    <row r="7345" spans="13:13">
      <c r="M7345" s="179"/>
    </row>
    <row r="7346" spans="13:13">
      <c r="M7346" s="179"/>
    </row>
    <row r="7347" spans="13:13">
      <c r="M7347" s="179"/>
    </row>
    <row r="7348" spans="13:13">
      <c r="M7348" s="179"/>
    </row>
    <row r="7349" spans="13:13">
      <c r="M7349" s="179"/>
    </row>
    <row r="7350" spans="13:13">
      <c r="M7350" s="179"/>
    </row>
    <row r="7351" spans="13:13">
      <c r="M7351" s="179"/>
    </row>
    <row r="7352" spans="13:13">
      <c r="M7352" s="179"/>
    </row>
    <row r="7353" spans="13:13">
      <c r="M7353" s="179"/>
    </row>
    <row r="7354" spans="13:13">
      <c r="M7354" s="179"/>
    </row>
    <row r="7355" spans="13:13">
      <c r="M7355" s="179"/>
    </row>
    <row r="7356" spans="13:13">
      <c r="M7356" s="179"/>
    </row>
    <row r="7357" spans="13:13">
      <c r="M7357" s="179"/>
    </row>
    <row r="7358" spans="13:13">
      <c r="M7358" s="179"/>
    </row>
    <row r="7359" spans="13:13">
      <c r="M7359" s="179"/>
    </row>
    <row r="7360" spans="13:13">
      <c r="M7360" s="179"/>
    </row>
    <row r="7361" spans="13:13">
      <c r="M7361" s="179"/>
    </row>
    <row r="7362" spans="13:13">
      <c r="M7362" s="179"/>
    </row>
    <row r="7363" spans="13:13">
      <c r="M7363" s="179"/>
    </row>
    <row r="7364" spans="13:13">
      <c r="M7364" s="179"/>
    </row>
    <row r="7365" spans="13:13">
      <c r="M7365" s="179"/>
    </row>
    <row r="7366" spans="13:13">
      <c r="M7366" s="179"/>
    </row>
    <row r="7367" spans="13:13">
      <c r="M7367" s="179"/>
    </row>
    <row r="7368" spans="13:13">
      <c r="M7368" s="179"/>
    </row>
    <row r="7369" spans="13:13">
      <c r="M7369" s="179"/>
    </row>
    <row r="7370" spans="13:13">
      <c r="M7370" s="179"/>
    </row>
    <row r="7371" spans="13:13">
      <c r="M7371" s="179"/>
    </row>
    <row r="7372" spans="13:13">
      <c r="M7372" s="179"/>
    </row>
    <row r="7373" spans="13:13">
      <c r="M7373" s="179"/>
    </row>
    <row r="7374" spans="13:13">
      <c r="M7374" s="179"/>
    </row>
    <row r="7375" spans="13:13">
      <c r="M7375" s="179"/>
    </row>
    <row r="7376" spans="13:13">
      <c r="M7376" s="179"/>
    </row>
    <row r="7377" spans="13:13">
      <c r="M7377" s="179"/>
    </row>
    <row r="7378" spans="13:13">
      <c r="M7378" s="179"/>
    </row>
    <row r="7379" spans="13:13">
      <c r="M7379" s="179"/>
    </row>
    <row r="7380" spans="13:13">
      <c r="M7380" s="179"/>
    </row>
    <row r="7381" spans="13:13">
      <c r="M7381" s="179"/>
    </row>
    <row r="7382" spans="13:13">
      <c r="M7382" s="179"/>
    </row>
    <row r="7383" spans="13:13">
      <c r="M7383" s="179"/>
    </row>
    <row r="7384" spans="13:13">
      <c r="M7384" s="179"/>
    </row>
    <row r="7385" spans="13:13">
      <c r="M7385" s="179"/>
    </row>
    <row r="7386" spans="13:13">
      <c r="M7386" s="179"/>
    </row>
    <row r="7387" spans="13:13">
      <c r="M7387" s="179"/>
    </row>
    <row r="7388" spans="13:13">
      <c r="M7388" s="179"/>
    </row>
    <row r="7389" spans="13:13">
      <c r="M7389" s="179"/>
    </row>
    <row r="7390" spans="13:13">
      <c r="M7390" s="179"/>
    </row>
    <row r="7391" spans="13:13">
      <c r="M7391" s="179"/>
    </row>
    <row r="7392" spans="13:13">
      <c r="M7392" s="179"/>
    </row>
    <row r="7393" spans="13:13">
      <c r="M7393" s="179"/>
    </row>
    <row r="7394" spans="13:13">
      <c r="M7394" s="179"/>
    </row>
    <row r="7395" spans="13:13">
      <c r="M7395" s="179"/>
    </row>
    <row r="7396" spans="13:13">
      <c r="M7396" s="179"/>
    </row>
    <row r="7397" spans="13:13">
      <c r="M7397" s="179"/>
    </row>
    <row r="7398" spans="13:13">
      <c r="M7398" s="179"/>
    </row>
    <row r="7399" spans="13:13">
      <c r="M7399" s="179"/>
    </row>
    <row r="7400" spans="13:13">
      <c r="M7400" s="179"/>
    </row>
    <row r="7401" spans="13:13">
      <c r="M7401" s="179"/>
    </row>
    <row r="7402" spans="13:13">
      <c r="M7402" s="179"/>
    </row>
    <row r="7403" spans="13:13">
      <c r="M7403" s="179"/>
    </row>
    <row r="7404" spans="13:13">
      <c r="M7404" s="179"/>
    </row>
    <row r="7405" spans="13:13">
      <c r="M7405" s="179"/>
    </row>
    <row r="7406" spans="13:13">
      <c r="M7406" s="179"/>
    </row>
    <row r="7407" spans="13:13">
      <c r="M7407" s="179"/>
    </row>
    <row r="7408" spans="13:13">
      <c r="M7408" s="179"/>
    </row>
    <row r="7409" spans="13:13">
      <c r="M7409" s="179"/>
    </row>
    <row r="7410" spans="13:13">
      <c r="M7410" s="179"/>
    </row>
    <row r="7411" spans="13:13">
      <c r="M7411" s="179"/>
    </row>
    <row r="7412" spans="13:13">
      <c r="M7412" s="179"/>
    </row>
    <row r="7413" spans="13:13">
      <c r="M7413" s="179"/>
    </row>
    <row r="7414" spans="13:13">
      <c r="M7414" s="179"/>
    </row>
    <row r="7415" spans="13:13">
      <c r="M7415" s="179"/>
    </row>
    <row r="7416" spans="13:13">
      <c r="M7416" s="179"/>
    </row>
    <row r="7417" spans="13:13">
      <c r="M7417" s="179"/>
    </row>
    <row r="7418" spans="13:13">
      <c r="M7418" s="179"/>
    </row>
    <row r="7419" spans="13:13">
      <c r="M7419" s="179"/>
    </row>
    <row r="7420" spans="13:13">
      <c r="M7420" s="179"/>
    </row>
    <row r="7421" spans="13:13">
      <c r="M7421" s="179"/>
    </row>
    <row r="7422" spans="13:13">
      <c r="M7422" s="179"/>
    </row>
    <row r="7423" spans="13:13">
      <c r="M7423" s="179"/>
    </row>
    <row r="7424" spans="13:13">
      <c r="M7424" s="179"/>
    </row>
    <row r="7425" spans="13:13">
      <c r="M7425" s="179"/>
    </row>
    <row r="7426" spans="13:13">
      <c r="M7426" s="179"/>
    </row>
    <row r="7427" spans="13:13">
      <c r="M7427" s="179"/>
    </row>
    <row r="7428" spans="13:13">
      <c r="M7428" s="179"/>
    </row>
    <row r="7429" spans="13:13">
      <c r="M7429" s="179"/>
    </row>
    <row r="7430" spans="13:13">
      <c r="M7430" s="179"/>
    </row>
    <row r="7431" spans="13:13">
      <c r="M7431" s="179"/>
    </row>
    <row r="7432" spans="13:13">
      <c r="M7432" s="179"/>
    </row>
    <row r="7433" spans="13:13">
      <c r="M7433" s="179"/>
    </row>
    <row r="7434" spans="13:13">
      <c r="M7434" s="179"/>
    </row>
    <row r="7435" spans="13:13">
      <c r="M7435" s="179"/>
    </row>
    <row r="7436" spans="13:13">
      <c r="M7436" s="179"/>
    </row>
    <row r="7437" spans="13:13">
      <c r="M7437" s="179"/>
    </row>
    <row r="7438" spans="13:13">
      <c r="M7438" s="179"/>
    </row>
    <row r="7439" spans="13:13">
      <c r="M7439" s="179"/>
    </row>
    <row r="7440" spans="13:13">
      <c r="M7440" s="179"/>
    </row>
    <row r="7441" spans="13:13">
      <c r="M7441" s="179"/>
    </row>
    <row r="7442" spans="13:13">
      <c r="M7442" s="179"/>
    </row>
    <row r="7443" spans="13:13">
      <c r="M7443" s="179"/>
    </row>
    <row r="7444" spans="13:13">
      <c r="M7444" s="179"/>
    </row>
    <row r="7445" spans="13:13">
      <c r="M7445" s="179"/>
    </row>
    <row r="7446" spans="13:13">
      <c r="M7446" s="179"/>
    </row>
    <row r="7447" spans="13:13">
      <c r="M7447" s="179"/>
    </row>
    <row r="7448" spans="13:13">
      <c r="M7448" s="179"/>
    </row>
    <row r="7449" spans="13:13">
      <c r="M7449" s="179"/>
    </row>
    <row r="7450" spans="13:13">
      <c r="M7450" s="179"/>
    </row>
    <row r="7451" spans="13:13">
      <c r="M7451" s="179"/>
    </row>
    <row r="7452" spans="13:13">
      <c r="M7452" s="179"/>
    </row>
    <row r="7453" spans="13:13">
      <c r="M7453" s="179"/>
    </row>
    <row r="7454" spans="13:13">
      <c r="M7454" s="179"/>
    </row>
    <row r="7455" spans="13:13">
      <c r="M7455" s="179"/>
    </row>
    <row r="7456" spans="13:13">
      <c r="M7456" s="179"/>
    </row>
    <row r="7457" spans="13:13">
      <c r="M7457" s="179"/>
    </row>
    <row r="7458" spans="13:13">
      <c r="M7458" s="179"/>
    </row>
    <row r="7459" spans="13:13">
      <c r="M7459" s="179"/>
    </row>
    <row r="7460" spans="13:13">
      <c r="M7460" s="179"/>
    </row>
    <row r="7461" spans="13:13">
      <c r="M7461" s="179"/>
    </row>
    <row r="7462" spans="13:13">
      <c r="M7462" s="179"/>
    </row>
    <row r="7463" spans="13:13">
      <c r="M7463" s="179"/>
    </row>
    <row r="7464" spans="13:13">
      <c r="M7464" s="179"/>
    </row>
    <row r="7465" spans="13:13">
      <c r="M7465" s="179"/>
    </row>
    <row r="7466" spans="13:13">
      <c r="M7466" s="179"/>
    </row>
    <row r="7467" spans="13:13">
      <c r="M7467" s="179"/>
    </row>
    <row r="7468" spans="13:13">
      <c r="M7468" s="179"/>
    </row>
    <row r="7469" spans="13:13">
      <c r="M7469" s="179"/>
    </row>
    <row r="7470" spans="13:13">
      <c r="M7470" s="179"/>
    </row>
    <row r="7471" spans="13:13">
      <c r="M7471" s="179"/>
    </row>
    <row r="7472" spans="13:13">
      <c r="M7472" s="179"/>
    </row>
    <row r="7473" spans="13:13">
      <c r="M7473" s="179"/>
    </row>
    <row r="7474" spans="13:13">
      <c r="M7474" s="179"/>
    </row>
    <row r="7475" spans="13:13">
      <c r="M7475" s="179"/>
    </row>
    <row r="7476" spans="13:13">
      <c r="M7476" s="179"/>
    </row>
    <row r="7477" spans="13:13">
      <c r="M7477" s="179"/>
    </row>
    <row r="7478" spans="13:13">
      <c r="M7478" s="179"/>
    </row>
    <row r="7479" spans="13:13">
      <c r="M7479" s="179"/>
    </row>
    <row r="7480" spans="13:13">
      <c r="M7480" s="179"/>
    </row>
    <row r="7481" spans="13:13">
      <c r="M7481" s="179"/>
    </row>
    <row r="7482" spans="13:13">
      <c r="M7482" s="179"/>
    </row>
    <row r="7483" spans="13:13">
      <c r="M7483" s="179"/>
    </row>
    <row r="7484" spans="13:13">
      <c r="M7484" s="179"/>
    </row>
    <row r="7485" spans="13:13">
      <c r="M7485" s="179"/>
    </row>
    <row r="7486" spans="13:13">
      <c r="M7486" s="179"/>
    </row>
    <row r="7487" spans="13:13">
      <c r="M7487" s="179"/>
    </row>
    <row r="7488" spans="13:13">
      <c r="M7488" s="179"/>
    </row>
    <row r="7489" spans="13:13">
      <c r="M7489" s="179"/>
    </row>
    <row r="7490" spans="13:13">
      <c r="M7490" s="179"/>
    </row>
    <row r="7491" spans="13:13">
      <c r="M7491" s="179"/>
    </row>
    <row r="7492" spans="13:13">
      <c r="M7492" s="179"/>
    </row>
    <row r="7493" spans="13:13">
      <c r="M7493" s="179"/>
    </row>
    <row r="7494" spans="13:13">
      <c r="M7494" s="179"/>
    </row>
    <row r="7495" spans="13:13">
      <c r="M7495" s="179"/>
    </row>
    <row r="7496" spans="13:13">
      <c r="M7496" s="179"/>
    </row>
    <row r="7497" spans="13:13">
      <c r="M7497" s="179"/>
    </row>
    <row r="7498" spans="13:13">
      <c r="M7498" s="179"/>
    </row>
    <row r="7499" spans="13:13">
      <c r="M7499" s="179"/>
    </row>
    <row r="7500" spans="13:13">
      <c r="M7500" s="179"/>
    </row>
    <row r="7501" spans="13:13">
      <c r="M7501" s="179"/>
    </row>
    <row r="7502" spans="13:13">
      <c r="M7502" s="179"/>
    </row>
    <row r="7503" spans="13:13">
      <c r="M7503" s="179"/>
    </row>
    <row r="7504" spans="13:13">
      <c r="M7504" s="179"/>
    </row>
    <row r="7505" spans="13:13">
      <c r="M7505" s="179"/>
    </row>
    <row r="7506" spans="13:13">
      <c r="M7506" s="179"/>
    </row>
    <row r="7507" spans="13:13">
      <c r="M7507" s="179"/>
    </row>
    <row r="7508" spans="13:13">
      <c r="M7508" s="179"/>
    </row>
    <row r="7509" spans="13:13">
      <c r="M7509" s="179"/>
    </row>
    <row r="7510" spans="13:13">
      <c r="M7510" s="179"/>
    </row>
    <row r="7511" spans="13:13">
      <c r="M7511" s="179"/>
    </row>
    <row r="7512" spans="13:13">
      <c r="M7512" s="179"/>
    </row>
    <row r="7513" spans="13:13">
      <c r="M7513" s="179"/>
    </row>
    <row r="7514" spans="13:13">
      <c r="M7514" s="179"/>
    </row>
    <row r="7515" spans="13:13">
      <c r="M7515" s="179"/>
    </row>
    <row r="7516" spans="13:13">
      <c r="M7516" s="179"/>
    </row>
    <row r="7517" spans="13:13">
      <c r="M7517" s="179"/>
    </row>
    <row r="7518" spans="13:13">
      <c r="M7518" s="179"/>
    </row>
    <row r="7519" spans="13:13">
      <c r="M7519" s="179"/>
    </row>
    <row r="7520" spans="13:13">
      <c r="M7520" s="179"/>
    </row>
    <row r="7521" spans="13:13">
      <c r="M7521" s="179"/>
    </row>
    <row r="7522" spans="13:13">
      <c r="M7522" s="179"/>
    </row>
    <row r="7523" spans="13:13">
      <c r="M7523" s="179"/>
    </row>
    <row r="7524" spans="13:13">
      <c r="M7524" s="179"/>
    </row>
    <row r="7525" spans="13:13">
      <c r="M7525" s="179"/>
    </row>
    <row r="7526" spans="13:13">
      <c r="M7526" s="179"/>
    </row>
    <row r="7527" spans="13:13">
      <c r="M7527" s="179"/>
    </row>
    <row r="7528" spans="13:13">
      <c r="M7528" s="179"/>
    </row>
    <row r="7529" spans="13:13">
      <c r="M7529" s="179"/>
    </row>
    <row r="7530" spans="13:13">
      <c r="M7530" s="179"/>
    </row>
    <row r="7531" spans="13:13">
      <c r="M7531" s="179"/>
    </row>
    <row r="7532" spans="13:13">
      <c r="M7532" s="179"/>
    </row>
    <row r="7533" spans="13:13">
      <c r="M7533" s="179"/>
    </row>
    <row r="7534" spans="13:13">
      <c r="M7534" s="179"/>
    </row>
    <row r="7535" spans="13:13">
      <c r="M7535" s="179"/>
    </row>
    <row r="7536" spans="13:13">
      <c r="M7536" s="179"/>
    </row>
    <row r="7537" spans="13:13">
      <c r="M7537" s="179"/>
    </row>
    <row r="7538" spans="13:13">
      <c r="M7538" s="179"/>
    </row>
    <row r="7539" spans="13:13">
      <c r="M7539" s="179"/>
    </row>
    <row r="7540" spans="13:13">
      <c r="M7540" s="179"/>
    </row>
    <row r="7541" spans="13:13">
      <c r="M7541" s="179"/>
    </row>
    <row r="7542" spans="13:13">
      <c r="M7542" s="179"/>
    </row>
    <row r="7543" spans="13:13">
      <c r="M7543" s="179"/>
    </row>
    <row r="7544" spans="13:13">
      <c r="M7544" s="179"/>
    </row>
    <row r="7545" spans="13:13">
      <c r="M7545" s="179"/>
    </row>
    <row r="7546" spans="13:13">
      <c r="M7546" s="179"/>
    </row>
    <row r="7547" spans="13:13">
      <c r="M7547" s="179"/>
    </row>
    <row r="7548" spans="13:13">
      <c r="M7548" s="179"/>
    </row>
    <row r="7549" spans="13:13">
      <c r="M7549" s="179"/>
    </row>
    <row r="7550" spans="13:13">
      <c r="M7550" s="179"/>
    </row>
    <row r="7551" spans="13:13">
      <c r="M7551" s="179"/>
    </row>
    <row r="7552" spans="13:13">
      <c r="M7552" s="179"/>
    </row>
    <row r="7553" spans="13:13">
      <c r="M7553" s="179"/>
    </row>
    <row r="7554" spans="13:13">
      <c r="M7554" s="179"/>
    </row>
    <row r="7555" spans="13:13">
      <c r="M7555" s="179"/>
    </row>
    <row r="7556" spans="13:13">
      <c r="M7556" s="179"/>
    </row>
    <row r="7557" spans="13:13">
      <c r="M7557" s="179"/>
    </row>
    <row r="7558" spans="13:13">
      <c r="M7558" s="179"/>
    </row>
    <row r="7559" spans="13:13">
      <c r="M7559" s="179"/>
    </row>
    <row r="7560" spans="13:13">
      <c r="M7560" s="179"/>
    </row>
    <row r="7561" spans="13:13">
      <c r="M7561" s="179"/>
    </row>
    <row r="7562" spans="13:13">
      <c r="M7562" s="179"/>
    </row>
    <row r="7563" spans="13:13">
      <c r="M7563" s="179"/>
    </row>
    <row r="7564" spans="13:13">
      <c r="M7564" s="179"/>
    </row>
    <row r="7565" spans="13:13">
      <c r="M7565" s="179"/>
    </row>
    <row r="7566" spans="13:13">
      <c r="M7566" s="179"/>
    </row>
    <row r="7567" spans="13:13">
      <c r="M7567" s="179"/>
    </row>
    <row r="7568" spans="13:13">
      <c r="M7568" s="179"/>
    </row>
    <row r="7569" spans="13:13">
      <c r="M7569" s="179"/>
    </row>
    <row r="7570" spans="13:13">
      <c r="M7570" s="179"/>
    </row>
    <row r="7571" spans="13:13">
      <c r="M7571" s="179"/>
    </row>
    <row r="7572" spans="13:13">
      <c r="M7572" s="179"/>
    </row>
    <row r="7573" spans="13:13">
      <c r="M7573" s="179"/>
    </row>
    <row r="7574" spans="13:13">
      <c r="M7574" s="179"/>
    </row>
    <row r="7575" spans="13:13">
      <c r="M7575" s="179"/>
    </row>
    <row r="7576" spans="13:13">
      <c r="M7576" s="179"/>
    </row>
    <row r="7577" spans="13:13">
      <c r="M7577" s="179"/>
    </row>
    <row r="7578" spans="13:13">
      <c r="M7578" s="179"/>
    </row>
    <row r="7579" spans="13:13">
      <c r="M7579" s="179"/>
    </row>
    <row r="7580" spans="13:13">
      <c r="M7580" s="179"/>
    </row>
    <row r="7581" spans="13:13">
      <c r="M7581" s="179"/>
    </row>
    <row r="7582" spans="13:13">
      <c r="M7582" s="179"/>
    </row>
    <row r="7583" spans="13:13">
      <c r="M7583" s="179"/>
    </row>
    <row r="7584" spans="13:13">
      <c r="M7584" s="179"/>
    </row>
    <row r="7585" spans="13:13">
      <c r="M7585" s="179"/>
    </row>
    <row r="7586" spans="13:13">
      <c r="M7586" s="179"/>
    </row>
    <row r="7587" spans="13:13">
      <c r="M7587" s="179"/>
    </row>
    <row r="7588" spans="13:13">
      <c r="M7588" s="179"/>
    </row>
    <row r="7589" spans="13:13">
      <c r="M7589" s="179"/>
    </row>
    <row r="7590" spans="13:13">
      <c r="M7590" s="179"/>
    </row>
    <row r="7591" spans="13:13">
      <c r="M7591" s="179"/>
    </row>
    <row r="7592" spans="13:13">
      <c r="M7592" s="179"/>
    </row>
    <row r="7593" spans="13:13">
      <c r="M7593" s="179"/>
    </row>
    <row r="7594" spans="13:13">
      <c r="M7594" s="179"/>
    </row>
    <row r="7595" spans="13:13">
      <c r="M7595" s="179"/>
    </row>
    <row r="7596" spans="13:13">
      <c r="M7596" s="179"/>
    </row>
    <row r="7597" spans="13:13">
      <c r="M7597" s="179"/>
    </row>
    <row r="7598" spans="13:13">
      <c r="M7598" s="179"/>
    </row>
    <row r="7599" spans="13:13">
      <c r="M7599" s="179"/>
    </row>
    <row r="7600" spans="13:13">
      <c r="M7600" s="179"/>
    </row>
    <row r="7601" spans="13:13">
      <c r="M7601" s="179"/>
    </row>
    <row r="7602" spans="13:13">
      <c r="M7602" s="179"/>
    </row>
    <row r="7603" spans="13:13">
      <c r="M7603" s="179"/>
    </row>
    <row r="7604" spans="13:13">
      <c r="M7604" s="179"/>
    </row>
    <row r="7605" spans="13:13">
      <c r="M7605" s="179"/>
    </row>
    <row r="7606" spans="13:13">
      <c r="M7606" s="179"/>
    </row>
    <row r="7607" spans="13:13">
      <c r="M7607" s="179"/>
    </row>
    <row r="7608" spans="13:13">
      <c r="M7608" s="179"/>
    </row>
    <row r="7609" spans="13:13">
      <c r="M7609" s="179"/>
    </row>
    <row r="7610" spans="13:13">
      <c r="M7610" s="179"/>
    </row>
    <row r="7611" spans="13:13">
      <c r="M7611" s="179"/>
    </row>
    <row r="7612" spans="13:13">
      <c r="M7612" s="179"/>
    </row>
    <row r="7613" spans="13:13">
      <c r="M7613" s="179"/>
    </row>
    <row r="7614" spans="13:13">
      <c r="M7614" s="179"/>
    </row>
    <row r="7615" spans="13:13">
      <c r="M7615" s="179"/>
    </row>
    <row r="7616" spans="13:13">
      <c r="M7616" s="179"/>
    </row>
    <row r="7617" spans="13:13">
      <c r="M7617" s="179"/>
    </row>
    <row r="7618" spans="13:13">
      <c r="M7618" s="179"/>
    </row>
    <row r="7619" spans="13:13">
      <c r="M7619" s="179"/>
    </row>
    <row r="7620" spans="13:13">
      <c r="M7620" s="179"/>
    </row>
    <row r="7621" spans="13:13">
      <c r="M7621" s="179"/>
    </row>
    <row r="7622" spans="13:13">
      <c r="M7622" s="179"/>
    </row>
    <row r="7623" spans="13:13">
      <c r="M7623" s="179"/>
    </row>
    <row r="7624" spans="13:13">
      <c r="M7624" s="179"/>
    </row>
    <row r="7625" spans="13:13">
      <c r="M7625" s="179"/>
    </row>
    <row r="7626" spans="13:13">
      <c r="M7626" s="179"/>
    </row>
    <row r="7627" spans="13:13">
      <c r="M7627" s="179"/>
    </row>
    <row r="7628" spans="13:13">
      <c r="M7628" s="179"/>
    </row>
    <row r="7629" spans="13:13">
      <c r="M7629" s="179"/>
    </row>
    <row r="7630" spans="13:13">
      <c r="M7630" s="179"/>
    </row>
    <row r="7631" spans="13:13">
      <c r="M7631" s="179"/>
    </row>
    <row r="7632" spans="13:13">
      <c r="M7632" s="179"/>
    </row>
    <row r="7633" spans="13:13">
      <c r="M7633" s="179"/>
    </row>
    <row r="7634" spans="13:13">
      <c r="M7634" s="179"/>
    </row>
    <row r="7635" spans="13:13">
      <c r="M7635" s="179"/>
    </row>
    <row r="7636" spans="13:13">
      <c r="M7636" s="179"/>
    </row>
    <row r="7637" spans="13:13">
      <c r="M7637" s="179"/>
    </row>
    <row r="7638" spans="13:13">
      <c r="M7638" s="179"/>
    </row>
    <row r="7639" spans="13:13">
      <c r="M7639" s="179"/>
    </row>
    <row r="7640" spans="13:13">
      <c r="M7640" s="179"/>
    </row>
    <row r="7641" spans="13:13">
      <c r="M7641" s="179"/>
    </row>
    <row r="7642" spans="13:13">
      <c r="M7642" s="179"/>
    </row>
    <row r="7643" spans="13:13">
      <c r="M7643" s="179"/>
    </row>
    <row r="7644" spans="13:13">
      <c r="M7644" s="179"/>
    </row>
    <row r="7645" spans="13:13">
      <c r="M7645" s="179"/>
    </row>
    <row r="7646" spans="13:13">
      <c r="M7646" s="179"/>
    </row>
    <row r="7647" spans="13:13">
      <c r="M7647" s="179"/>
    </row>
    <row r="7648" spans="13:13">
      <c r="M7648" s="179"/>
    </row>
    <row r="7649" spans="13:13">
      <c r="M7649" s="179"/>
    </row>
    <row r="7650" spans="13:13">
      <c r="M7650" s="179"/>
    </row>
    <row r="7651" spans="13:13">
      <c r="M7651" s="179"/>
    </row>
    <row r="7652" spans="13:13">
      <c r="M7652" s="179"/>
    </row>
    <row r="7653" spans="13:13">
      <c r="M7653" s="179"/>
    </row>
    <row r="7654" spans="13:13">
      <c r="M7654" s="179"/>
    </row>
    <row r="7655" spans="13:13">
      <c r="M7655" s="179"/>
    </row>
    <row r="7656" spans="13:13">
      <c r="M7656" s="179"/>
    </row>
    <row r="7657" spans="13:13">
      <c r="M7657" s="179"/>
    </row>
    <row r="7658" spans="13:13">
      <c r="M7658" s="179"/>
    </row>
    <row r="7659" spans="13:13">
      <c r="M7659" s="179"/>
    </row>
    <row r="7660" spans="13:13">
      <c r="M7660" s="179"/>
    </row>
    <row r="7661" spans="13:13">
      <c r="M7661" s="179"/>
    </row>
    <row r="7662" spans="13:13">
      <c r="M7662" s="179"/>
    </row>
    <row r="7663" spans="13:13">
      <c r="M7663" s="179"/>
    </row>
    <row r="7664" spans="13:13">
      <c r="M7664" s="179"/>
    </row>
    <row r="7665" spans="13:13">
      <c r="M7665" s="179"/>
    </row>
    <row r="7666" spans="13:13">
      <c r="M7666" s="179"/>
    </row>
    <row r="7667" spans="13:13">
      <c r="M7667" s="179"/>
    </row>
    <row r="7668" spans="13:13">
      <c r="M7668" s="179"/>
    </row>
    <row r="7669" spans="13:13">
      <c r="M7669" s="179"/>
    </row>
    <row r="7670" spans="13:13">
      <c r="M7670" s="179"/>
    </row>
    <row r="7671" spans="13:13">
      <c r="M7671" s="179"/>
    </row>
    <row r="7672" spans="13:13">
      <c r="M7672" s="179"/>
    </row>
    <row r="7673" spans="13:13">
      <c r="M7673" s="179"/>
    </row>
    <row r="7674" spans="13:13">
      <c r="M7674" s="179"/>
    </row>
    <row r="7675" spans="13:13">
      <c r="M7675" s="179"/>
    </row>
    <row r="7676" spans="13:13">
      <c r="M7676" s="179"/>
    </row>
    <row r="7677" spans="13:13">
      <c r="M7677" s="179"/>
    </row>
    <row r="7678" spans="13:13">
      <c r="M7678" s="179"/>
    </row>
    <row r="7679" spans="13:13">
      <c r="M7679" s="179"/>
    </row>
    <row r="7680" spans="13:13">
      <c r="M7680" s="179"/>
    </row>
    <row r="7681" spans="13:13">
      <c r="M7681" s="179"/>
    </row>
    <row r="7682" spans="13:13">
      <c r="M7682" s="179"/>
    </row>
    <row r="7683" spans="13:13">
      <c r="M7683" s="179"/>
    </row>
    <row r="7684" spans="13:13">
      <c r="M7684" s="179"/>
    </row>
    <row r="7685" spans="13:13">
      <c r="M7685" s="179"/>
    </row>
    <row r="7686" spans="13:13">
      <c r="M7686" s="179"/>
    </row>
    <row r="7687" spans="13:13">
      <c r="M7687" s="179"/>
    </row>
    <row r="7688" spans="13:13">
      <c r="M7688" s="179"/>
    </row>
    <row r="7689" spans="13:13">
      <c r="M7689" s="179"/>
    </row>
    <row r="7690" spans="13:13">
      <c r="M7690" s="179"/>
    </row>
    <row r="7691" spans="13:13">
      <c r="M7691" s="179"/>
    </row>
    <row r="7692" spans="13:13">
      <c r="M7692" s="179"/>
    </row>
    <row r="7693" spans="13:13">
      <c r="M7693" s="179"/>
    </row>
    <row r="7694" spans="13:13">
      <c r="M7694" s="179"/>
    </row>
    <row r="7695" spans="13:13">
      <c r="M7695" s="179"/>
    </row>
    <row r="7696" spans="13:13">
      <c r="M7696" s="179"/>
    </row>
    <row r="7697" spans="13:13">
      <c r="M7697" s="179"/>
    </row>
    <row r="7698" spans="13:13">
      <c r="M7698" s="179"/>
    </row>
    <row r="7699" spans="13:13">
      <c r="M7699" s="179"/>
    </row>
    <row r="7700" spans="13:13">
      <c r="M7700" s="179"/>
    </row>
    <row r="7701" spans="13:13">
      <c r="M7701" s="179"/>
    </row>
    <row r="7702" spans="13:13">
      <c r="M7702" s="179"/>
    </row>
    <row r="7703" spans="13:13">
      <c r="M7703" s="179"/>
    </row>
    <row r="7704" spans="13:13">
      <c r="M7704" s="179"/>
    </row>
    <row r="7705" spans="13:13">
      <c r="M7705" s="179"/>
    </row>
    <row r="7706" spans="13:13">
      <c r="M7706" s="179"/>
    </row>
    <row r="7707" spans="13:13">
      <c r="M7707" s="179"/>
    </row>
    <row r="7708" spans="13:13">
      <c r="M7708" s="179"/>
    </row>
    <row r="7709" spans="13:13">
      <c r="M7709" s="179"/>
    </row>
    <row r="7710" spans="13:13">
      <c r="M7710" s="179"/>
    </row>
    <row r="7711" spans="13:13">
      <c r="M7711" s="179"/>
    </row>
    <row r="7712" spans="13:13">
      <c r="M7712" s="179"/>
    </row>
    <row r="7713" spans="13:13">
      <c r="M7713" s="179"/>
    </row>
    <row r="7714" spans="13:13">
      <c r="M7714" s="179"/>
    </row>
    <row r="7715" spans="13:13">
      <c r="M7715" s="179"/>
    </row>
    <row r="7716" spans="13:13">
      <c r="M7716" s="179"/>
    </row>
    <row r="7717" spans="13:13">
      <c r="M7717" s="179"/>
    </row>
    <row r="7718" spans="13:13">
      <c r="M7718" s="179"/>
    </row>
    <row r="7719" spans="13:13">
      <c r="M7719" s="179"/>
    </row>
    <row r="7720" spans="13:13">
      <c r="M7720" s="179"/>
    </row>
    <row r="7721" spans="13:13">
      <c r="M7721" s="179"/>
    </row>
    <row r="7722" spans="13:13">
      <c r="M7722" s="179"/>
    </row>
    <row r="7723" spans="13:13">
      <c r="M7723" s="179"/>
    </row>
    <row r="7724" spans="13:13">
      <c r="M7724" s="179"/>
    </row>
    <row r="7725" spans="13:13">
      <c r="M7725" s="179"/>
    </row>
    <row r="7726" spans="13:13">
      <c r="M7726" s="179"/>
    </row>
    <row r="7727" spans="13:13">
      <c r="M7727" s="179"/>
    </row>
    <row r="7728" spans="13:13">
      <c r="M7728" s="179"/>
    </row>
    <row r="7729" spans="13:13">
      <c r="M7729" s="179"/>
    </row>
    <row r="7730" spans="13:13">
      <c r="M7730" s="179"/>
    </row>
    <row r="7731" spans="13:13">
      <c r="M7731" s="179"/>
    </row>
    <row r="7732" spans="13:13">
      <c r="M7732" s="179"/>
    </row>
    <row r="7733" spans="13:13">
      <c r="M7733" s="179"/>
    </row>
    <row r="7734" spans="13:13">
      <c r="M7734" s="179"/>
    </row>
    <row r="7735" spans="13:13">
      <c r="M7735" s="179"/>
    </row>
    <row r="7736" spans="13:13">
      <c r="M7736" s="179"/>
    </row>
    <row r="7737" spans="13:13">
      <c r="M7737" s="179"/>
    </row>
    <row r="7738" spans="13:13">
      <c r="M7738" s="179"/>
    </row>
    <row r="7739" spans="13:13">
      <c r="M7739" s="179"/>
    </row>
    <row r="7740" spans="13:13">
      <c r="M7740" s="179"/>
    </row>
    <row r="7741" spans="13:13">
      <c r="M7741" s="179"/>
    </row>
    <row r="7742" spans="13:13">
      <c r="M7742" s="179"/>
    </row>
    <row r="7743" spans="13:13">
      <c r="M7743" s="179"/>
    </row>
    <row r="7744" spans="13:13">
      <c r="M7744" s="179"/>
    </row>
    <row r="7745" spans="13:13">
      <c r="M7745" s="179"/>
    </row>
    <row r="7746" spans="13:13">
      <c r="M7746" s="179"/>
    </row>
    <row r="7747" spans="13:13">
      <c r="M7747" s="179"/>
    </row>
    <row r="7748" spans="13:13">
      <c r="M7748" s="179"/>
    </row>
    <row r="7749" spans="13:13">
      <c r="M7749" s="179"/>
    </row>
    <row r="7750" spans="13:13">
      <c r="M7750" s="179"/>
    </row>
    <row r="7751" spans="13:13">
      <c r="M7751" s="179"/>
    </row>
    <row r="7752" spans="13:13">
      <c r="M7752" s="179"/>
    </row>
    <row r="7753" spans="13:13">
      <c r="M7753" s="179"/>
    </row>
    <row r="7754" spans="13:13">
      <c r="M7754" s="179"/>
    </row>
    <row r="7755" spans="13:13">
      <c r="M7755" s="179"/>
    </row>
    <row r="7756" spans="13:13">
      <c r="M7756" s="179"/>
    </row>
    <row r="7757" spans="13:13">
      <c r="M7757" s="179"/>
    </row>
    <row r="7758" spans="13:13">
      <c r="M7758" s="179"/>
    </row>
    <row r="7759" spans="13:13">
      <c r="M7759" s="179"/>
    </row>
    <row r="7760" spans="13:13">
      <c r="M7760" s="179"/>
    </row>
    <row r="7761" spans="13:13">
      <c r="M7761" s="179"/>
    </row>
    <row r="7762" spans="13:13">
      <c r="M7762" s="179"/>
    </row>
    <row r="7763" spans="13:13">
      <c r="M7763" s="179"/>
    </row>
    <row r="7764" spans="13:13">
      <c r="M7764" s="179"/>
    </row>
    <row r="7765" spans="13:13">
      <c r="M7765" s="179"/>
    </row>
    <row r="7766" spans="13:13">
      <c r="M7766" s="179"/>
    </row>
    <row r="7767" spans="13:13">
      <c r="M7767" s="179"/>
    </row>
    <row r="7768" spans="13:13">
      <c r="M7768" s="179"/>
    </row>
    <row r="7769" spans="13:13">
      <c r="M7769" s="179"/>
    </row>
    <row r="7770" spans="13:13">
      <c r="M7770" s="179"/>
    </row>
    <row r="7771" spans="13:13">
      <c r="M7771" s="179"/>
    </row>
    <row r="7772" spans="13:13">
      <c r="M7772" s="179"/>
    </row>
    <row r="7773" spans="13:13">
      <c r="M7773" s="179"/>
    </row>
    <row r="7774" spans="13:13">
      <c r="M7774" s="179"/>
    </row>
    <row r="7775" spans="13:13">
      <c r="M7775" s="179"/>
    </row>
    <row r="7776" spans="13:13">
      <c r="M7776" s="179"/>
    </row>
    <row r="7777" spans="13:13">
      <c r="M7777" s="179"/>
    </row>
    <row r="7778" spans="13:13">
      <c r="M7778" s="179"/>
    </row>
    <row r="7779" spans="13:13">
      <c r="M7779" s="179"/>
    </row>
    <row r="7780" spans="13:13">
      <c r="M7780" s="179"/>
    </row>
    <row r="7781" spans="13:13">
      <c r="M7781" s="179"/>
    </row>
    <row r="7782" spans="13:13">
      <c r="M7782" s="179"/>
    </row>
    <row r="7783" spans="13:13">
      <c r="M7783" s="179"/>
    </row>
    <row r="7784" spans="13:13">
      <c r="M7784" s="179"/>
    </row>
    <row r="7785" spans="13:13">
      <c r="M7785" s="179"/>
    </row>
    <row r="7786" spans="13:13">
      <c r="M7786" s="179"/>
    </row>
    <row r="7787" spans="13:13">
      <c r="M7787" s="179"/>
    </row>
    <row r="7788" spans="13:13">
      <c r="M7788" s="179"/>
    </row>
    <row r="7789" spans="13:13">
      <c r="M7789" s="179"/>
    </row>
    <row r="7790" spans="13:13">
      <c r="M7790" s="179"/>
    </row>
    <row r="7791" spans="13:13">
      <c r="M7791" s="179"/>
    </row>
    <row r="7792" spans="13:13">
      <c r="M7792" s="179"/>
    </row>
    <row r="7793" spans="13:13">
      <c r="M7793" s="179"/>
    </row>
    <row r="7794" spans="13:13">
      <c r="M7794" s="179"/>
    </row>
    <row r="7795" spans="13:13">
      <c r="M7795" s="179"/>
    </row>
    <row r="7796" spans="13:13">
      <c r="M7796" s="179"/>
    </row>
    <row r="7797" spans="13:13">
      <c r="M7797" s="179"/>
    </row>
    <row r="7798" spans="13:13">
      <c r="M7798" s="179"/>
    </row>
    <row r="7799" spans="13:13">
      <c r="M7799" s="179"/>
    </row>
    <row r="7800" spans="13:13">
      <c r="M7800" s="179"/>
    </row>
    <row r="7801" spans="13:13">
      <c r="M7801" s="179"/>
    </row>
    <row r="7802" spans="13:13">
      <c r="M7802" s="179"/>
    </row>
    <row r="7803" spans="13:13">
      <c r="M7803" s="179"/>
    </row>
    <row r="7804" spans="13:13">
      <c r="M7804" s="179"/>
    </row>
    <row r="7805" spans="13:13">
      <c r="M7805" s="179"/>
    </row>
    <row r="7806" spans="13:13">
      <c r="M7806" s="179"/>
    </row>
    <row r="7807" spans="13:13">
      <c r="M7807" s="179"/>
    </row>
    <row r="7808" spans="13:13">
      <c r="M7808" s="179"/>
    </row>
    <row r="7809" spans="13:13">
      <c r="M7809" s="179"/>
    </row>
    <row r="7810" spans="13:13">
      <c r="M7810" s="179"/>
    </row>
    <row r="7811" spans="13:13">
      <c r="M7811" s="179"/>
    </row>
    <row r="7812" spans="13:13">
      <c r="M7812" s="179"/>
    </row>
    <row r="7813" spans="13:13">
      <c r="M7813" s="179"/>
    </row>
    <row r="7814" spans="13:13">
      <c r="M7814" s="179"/>
    </row>
    <row r="7815" spans="13:13">
      <c r="M7815" s="179"/>
    </row>
    <row r="7816" spans="13:13">
      <c r="M7816" s="179"/>
    </row>
    <row r="7817" spans="13:13">
      <c r="M7817" s="179"/>
    </row>
    <row r="7818" spans="13:13">
      <c r="M7818" s="179"/>
    </row>
    <row r="7819" spans="13:13">
      <c r="M7819" s="179"/>
    </row>
    <row r="7820" spans="13:13">
      <c r="M7820" s="179"/>
    </row>
    <row r="7821" spans="13:13">
      <c r="M7821" s="179"/>
    </row>
    <row r="7822" spans="13:13">
      <c r="M7822" s="179"/>
    </row>
    <row r="7823" spans="13:13">
      <c r="M7823" s="179"/>
    </row>
    <row r="7824" spans="13:13">
      <c r="M7824" s="179"/>
    </row>
    <row r="7825" spans="13:13">
      <c r="M7825" s="179"/>
    </row>
    <row r="7826" spans="13:13">
      <c r="M7826" s="179"/>
    </row>
    <row r="7827" spans="13:13">
      <c r="M7827" s="179"/>
    </row>
    <row r="7828" spans="13:13">
      <c r="M7828" s="179"/>
    </row>
    <row r="7829" spans="13:13">
      <c r="M7829" s="179"/>
    </row>
    <row r="7830" spans="13:13">
      <c r="M7830" s="179"/>
    </row>
    <row r="7831" spans="13:13">
      <c r="M7831" s="179"/>
    </row>
    <row r="7832" spans="13:13">
      <c r="M7832" s="179"/>
    </row>
    <row r="7833" spans="13:13">
      <c r="M7833" s="179"/>
    </row>
    <row r="7834" spans="13:13">
      <c r="M7834" s="179"/>
    </row>
    <row r="7835" spans="13:13">
      <c r="M7835" s="179"/>
    </row>
    <row r="7836" spans="13:13">
      <c r="M7836" s="179"/>
    </row>
    <row r="7837" spans="13:13">
      <c r="M7837" s="179"/>
    </row>
    <row r="7838" spans="13:13">
      <c r="M7838" s="179"/>
    </row>
    <row r="7839" spans="13:13">
      <c r="M7839" s="179"/>
    </row>
    <row r="7840" spans="13:13">
      <c r="M7840" s="179"/>
    </row>
    <row r="7841" spans="13:13">
      <c r="M7841" s="179"/>
    </row>
    <row r="7842" spans="13:13">
      <c r="M7842" s="179"/>
    </row>
    <row r="7843" spans="13:13">
      <c r="M7843" s="179"/>
    </row>
    <row r="7844" spans="13:13">
      <c r="M7844" s="179"/>
    </row>
    <row r="7845" spans="13:13">
      <c r="M7845" s="179"/>
    </row>
    <row r="7846" spans="13:13">
      <c r="M7846" s="179"/>
    </row>
    <row r="7847" spans="13:13">
      <c r="M7847" s="179"/>
    </row>
    <row r="7848" spans="13:13">
      <c r="M7848" s="179"/>
    </row>
    <row r="7849" spans="13:13">
      <c r="M7849" s="179"/>
    </row>
    <row r="7850" spans="13:13">
      <c r="M7850" s="179"/>
    </row>
    <row r="7851" spans="13:13">
      <c r="M7851" s="179"/>
    </row>
    <row r="7852" spans="13:13">
      <c r="M7852" s="179"/>
    </row>
    <row r="7853" spans="13:13">
      <c r="M7853" s="179"/>
    </row>
    <row r="7854" spans="13:13">
      <c r="M7854" s="179"/>
    </row>
    <row r="7855" spans="13:13">
      <c r="M7855" s="179"/>
    </row>
    <row r="7856" spans="13:13">
      <c r="M7856" s="179"/>
    </row>
    <row r="7857" spans="13:13">
      <c r="M7857" s="179"/>
    </row>
    <row r="7858" spans="13:13">
      <c r="M7858" s="179"/>
    </row>
    <row r="7859" spans="13:13">
      <c r="M7859" s="179"/>
    </row>
    <row r="7860" spans="13:13">
      <c r="M7860" s="179"/>
    </row>
    <row r="7861" spans="13:13">
      <c r="M7861" s="179"/>
    </row>
    <row r="7862" spans="13:13">
      <c r="M7862" s="179"/>
    </row>
    <row r="7863" spans="13:13">
      <c r="M7863" s="179"/>
    </row>
    <row r="7864" spans="13:13">
      <c r="M7864" s="179"/>
    </row>
    <row r="7865" spans="13:13">
      <c r="M7865" s="179"/>
    </row>
    <row r="7866" spans="13:13">
      <c r="M7866" s="179"/>
    </row>
    <row r="7867" spans="13:13">
      <c r="M7867" s="179"/>
    </row>
    <row r="7868" spans="13:13">
      <c r="M7868" s="179"/>
    </row>
    <row r="7869" spans="13:13">
      <c r="M7869" s="179"/>
    </row>
    <row r="7870" spans="13:13">
      <c r="M7870" s="179"/>
    </row>
    <row r="7871" spans="13:13">
      <c r="M7871" s="179"/>
    </row>
    <row r="7872" spans="13:13">
      <c r="M7872" s="179"/>
    </row>
    <row r="7873" spans="13:13">
      <c r="M7873" s="179"/>
    </row>
    <row r="7874" spans="13:13">
      <c r="M7874" s="179"/>
    </row>
    <row r="7875" spans="13:13">
      <c r="M7875" s="179"/>
    </row>
    <row r="7876" spans="13:13">
      <c r="M7876" s="179"/>
    </row>
    <row r="7877" spans="13:13">
      <c r="M7877" s="179"/>
    </row>
    <row r="7878" spans="13:13">
      <c r="M7878" s="179"/>
    </row>
    <row r="7879" spans="13:13">
      <c r="M7879" s="179"/>
    </row>
    <row r="7880" spans="13:13">
      <c r="M7880" s="179"/>
    </row>
    <row r="7881" spans="13:13">
      <c r="M7881" s="179"/>
    </row>
    <row r="7882" spans="13:13">
      <c r="M7882" s="179"/>
    </row>
    <row r="7883" spans="13:13">
      <c r="M7883" s="179"/>
    </row>
    <row r="7884" spans="13:13">
      <c r="M7884" s="179"/>
    </row>
    <row r="7885" spans="13:13">
      <c r="M7885" s="179"/>
    </row>
    <row r="7886" spans="13:13">
      <c r="M7886" s="179"/>
    </row>
    <row r="7887" spans="13:13">
      <c r="M7887" s="179"/>
    </row>
    <row r="7888" spans="13:13">
      <c r="M7888" s="179"/>
    </row>
    <row r="7889" spans="13:13">
      <c r="M7889" s="179"/>
    </row>
    <row r="7890" spans="13:13">
      <c r="M7890" s="179"/>
    </row>
    <row r="7891" spans="13:13">
      <c r="M7891" s="179"/>
    </row>
    <row r="7892" spans="13:13">
      <c r="M7892" s="179"/>
    </row>
    <row r="7893" spans="13:13">
      <c r="M7893" s="179"/>
    </row>
    <row r="7894" spans="13:13">
      <c r="M7894" s="179"/>
    </row>
    <row r="7895" spans="13:13">
      <c r="M7895" s="179"/>
    </row>
    <row r="7896" spans="13:13">
      <c r="M7896" s="179"/>
    </row>
    <row r="7897" spans="13:13">
      <c r="M7897" s="179"/>
    </row>
    <row r="7898" spans="13:13">
      <c r="M7898" s="179"/>
    </row>
    <row r="7899" spans="13:13">
      <c r="M7899" s="179"/>
    </row>
    <row r="7900" spans="13:13">
      <c r="M7900" s="179"/>
    </row>
    <row r="7901" spans="13:13">
      <c r="M7901" s="179"/>
    </row>
    <row r="7902" spans="13:13">
      <c r="M7902" s="179"/>
    </row>
    <row r="7903" spans="13:13">
      <c r="M7903" s="179"/>
    </row>
    <row r="7904" spans="13:13">
      <c r="M7904" s="179"/>
    </row>
    <row r="7905" spans="13:13">
      <c r="M7905" s="179"/>
    </row>
    <row r="7906" spans="13:13">
      <c r="M7906" s="179"/>
    </row>
    <row r="7907" spans="13:13">
      <c r="M7907" s="179"/>
    </row>
    <row r="7908" spans="13:13">
      <c r="M7908" s="179"/>
    </row>
    <row r="7909" spans="13:13">
      <c r="M7909" s="179"/>
    </row>
    <row r="7910" spans="13:13">
      <c r="M7910" s="179"/>
    </row>
    <row r="7911" spans="13:13">
      <c r="M7911" s="179"/>
    </row>
    <row r="7912" spans="13:13">
      <c r="M7912" s="179"/>
    </row>
    <row r="7913" spans="13:13">
      <c r="M7913" s="179"/>
    </row>
    <row r="7914" spans="13:13">
      <c r="M7914" s="179"/>
    </row>
    <row r="7915" spans="13:13">
      <c r="M7915" s="179"/>
    </row>
    <row r="7916" spans="13:13">
      <c r="M7916" s="179"/>
    </row>
    <row r="7917" spans="13:13">
      <c r="M7917" s="179"/>
    </row>
    <row r="7918" spans="13:13">
      <c r="M7918" s="179"/>
    </row>
    <row r="7919" spans="13:13">
      <c r="M7919" s="179"/>
    </row>
    <row r="7920" spans="13:13">
      <c r="M7920" s="179"/>
    </row>
    <row r="7921" spans="13:13">
      <c r="M7921" s="179"/>
    </row>
    <row r="7922" spans="13:13">
      <c r="M7922" s="179"/>
    </row>
    <row r="7923" spans="13:13">
      <c r="M7923" s="179"/>
    </row>
    <row r="7924" spans="13:13">
      <c r="M7924" s="179"/>
    </row>
    <row r="7925" spans="13:13">
      <c r="M7925" s="179"/>
    </row>
    <row r="7926" spans="13:13">
      <c r="M7926" s="179"/>
    </row>
    <row r="7927" spans="13:13">
      <c r="M7927" s="179"/>
    </row>
    <row r="7928" spans="13:13">
      <c r="M7928" s="179"/>
    </row>
    <row r="7929" spans="13:13">
      <c r="M7929" s="179"/>
    </row>
    <row r="7930" spans="13:13">
      <c r="M7930" s="179"/>
    </row>
    <row r="7931" spans="13:13">
      <c r="M7931" s="179"/>
    </row>
    <row r="7932" spans="13:13">
      <c r="M7932" s="179"/>
    </row>
    <row r="7933" spans="13:13">
      <c r="M7933" s="179"/>
    </row>
    <row r="7934" spans="13:13">
      <c r="M7934" s="179"/>
    </row>
    <row r="7935" spans="13:13">
      <c r="M7935" s="179"/>
    </row>
    <row r="7936" spans="13:13">
      <c r="M7936" s="179"/>
    </row>
    <row r="7937" spans="13:13">
      <c r="M7937" s="179"/>
    </row>
    <row r="7938" spans="13:13">
      <c r="M7938" s="179"/>
    </row>
    <row r="7939" spans="13:13">
      <c r="M7939" s="179"/>
    </row>
    <row r="7940" spans="13:13">
      <c r="M7940" s="179"/>
    </row>
    <row r="7941" spans="13:13">
      <c r="M7941" s="179"/>
    </row>
    <row r="7942" spans="13:13">
      <c r="M7942" s="179"/>
    </row>
    <row r="7943" spans="13:13">
      <c r="M7943" s="179"/>
    </row>
    <row r="7944" spans="13:13">
      <c r="M7944" s="179"/>
    </row>
    <row r="7945" spans="13:13">
      <c r="M7945" s="179"/>
    </row>
    <row r="7946" spans="13:13">
      <c r="M7946" s="179"/>
    </row>
    <row r="7947" spans="13:13">
      <c r="M7947" s="179"/>
    </row>
    <row r="7948" spans="13:13">
      <c r="M7948" s="179"/>
    </row>
    <row r="7949" spans="13:13">
      <c r="M7949" s="179"/>
    </row>
    <row r="7950" spans="13:13">
      <c r="M7950" s="179"/>
    </row>
    <row r="7951" spans="13:13">
      <c r="M7951" s="179"/>
    </row>
    <row r="7952" spans="13:13">
      <c r="M7952" s="179"/>
    </row>
    <row r="7953" spans="13:13">
      <c r="M7953" s="179"/>
    </row>
    <row r="7954" spans="13:13">
      <c r="M7954" s="179"/>
    </row>
    <row r="7955" spans="13:13">
      <c r="M7955" s="179"/>
    </row>
    <row r="7956" spans="13:13">
      <c r="M7956" s="179"/>
    </row>
    <row r="7957" spans="13:13">
      <c r="M7957" s="179"/>
    </row>
    <row r="7958" spans="13:13">
      <c r="M7958" s="179"/>
    </row>
    <row r="7959" spans="13:13">
      <c r="M7959" s="179"/>
    </row>
    <row r="7960" spans="13:13">
      <c r="M7960" s="179"/>
    </row>
    <row r="7961" spans="13:13">
      <c r="M7961" s="179"/>
    </row>
    <row r="7962" spans="13:13">
      <c r="M7962" s="179"/>
    </row>
    <row r="7963" spans="13:13">
      <c r="M7963" s="179"/>
    </row>
    <row r="7964" spans="13:13">
      <c r="M7964" s="179"/>
    </row>
    <row r="7965" spans="13:13">
      <c r="M7965" s="179"/>
    </row>
    <row r="7966" spans="13:13">
      <c r="M7966" s="179"/>
    </row>
    <row r="7967" spans="13:13">
      <c r="M7967" s="179"/>
    </row>
    <row r="7968" spans="13:13">
      <c r="M7968" s="179"/>
    </row>
    <row r="7969" spans="13:13">
      <c r="M7969" s="179"/>
    </row>
    <row r="7970" spans="13:13">
      <c r="M7970" s="179"/>
    </row>
    <row r="7971" spans="13:13">
      <c r="M7971" s="179"/>
    </row>
    <row r="7972" spans="13:13">
      <c r="M7972" s="179"/>
    </row>
    <row r="7973" spans="13:13">
      <c r="M7973" s="179"/>
    </row>
    <row r="7974" spans="13:13">
      <c r="M7974" s="179"/>
    </row>
    <row r="7975" spans="13:13">
      <c r="M7975" s="179"/>
    </row>
    <row r="7976" spans="13:13">
      <c r="M7976" s="179"/>
    </row>
    <row r="7977" spans="13:13">
      <c r="M7977" s="179"/>
    </row>
    <row r="7978" spans="13:13">
      <c r="M7978" s="179"/>
    </row>
    <row r="7979" spans="13:13">
      <c r="M7979" s="179"/>
    </row>
    <row r="7980" spans="13:13">
      <c r="M7980" s="179"/>
    </row>
    <row r="7981" spans="13:13">
      <c r="M7981" s="179"/>
    </row>
    <row r="7982" spans="13:13">
      <c r="M7982" s="179"/>
    </row>
    <row r="7983" spans="13:13">
      <c r="M7983" s="179"/>
    </row>
    <row r="7984" spans="13:13">
      <c r="M7984" s="179"/>
    </row>
    <row r="7985" spans="13:13">
      <c r="M7985" s="179"/>
    </row>
    <row r="7986" spans="13:13">
      <c r="M7986" s="179"/>
    </row>
    <row r="7987" spans="13:13">
      <c r="M7987" s="179"/>
    </row>
    <row r="7988" spans="13:13">
      <c r="M7988" s="179"/>
    </row>
    <row r="7989" spans="13:13">
      <c r="M7989" s="179"/>
    </row>
    <row r="7990" spans="13:13">
      <c r="M7990" s="179"/>
    </row>
    <row r="7991" spans="13:13">
      <c r="M7991" s="179"/>
    </row>
    <row r="7992" spans="13:13">
      <c r="M7992" s="179"/>
    </row>
    <row r="7993" spans="13:13">
      <c r="M7993" s="179"/>
    </row>
    <row r="7994" spans="13:13">
      <c r="M7994" s="179"/>
    </row>
    <row r="7995" spans="13:13">
      <c r="M7995" s="179"/>
    </row>
    <row r="7996" spans="13:13">
      <c r="M7996" s="179"/>
    </row>
    <row r="7997" spans="13:13">
      <c r="M7997" s="179"/>
    </row>
    <row r="7998" spans="13:13">
      <c r="M7998" s="179"/>
    </row>
    <row r="7999" spans="13:13">
      <c r="M7999" s="179"/>
    </row>
    <row r="8000" spans="13:13">
      <c r="M8000" s="179"/>
    </row>
    <row r="8001" spans="13:13">
      <c r="M8001" s="179"/>
    </row>
    <row r="8002" spans="13:13">
      <c r="M8002" s="179"/>
    </row>
    <row r="8003" spans="13:13">
      <c r="M8003" s="179"/>
    </row>
    <row r="8004" spans="13:13">
      <c r="M8004" s="179"/>
    </row>
    <row r="8005" spans="13:13">
      <c r="M8005" s="179"/>
    </row>
    <row r="8006" spans="13:13">
      <c r="M8006" s="179"/>
    </row>
    <row r="8007" spans="13:13">
      <c r="M8007" s="179"/>
    </row>
    <row r="8008" spans="13:13">
      <c r="M8008" s="179"/>
    </row>
    <row r="8009" spans="13:13">
      <c r="M8009" s="179"/>
    </row>
    <row r="8010" spans="13:13">
      <c r="M8010" s="179"/>
    </row>
    <row r="8011" spans="13:13">
      <c r="M8011" s="179"/>
    </row>
    <row r="8012" spans="13:13">
      <c r="M8012" s="179"/>
    </row>
    <row r="8013" spans="13:13">
      <c r="M8013" s="179"/>
    </row>
    <row r="8014" spans="13:13">
      <c r="M8014" s="179"/>
    </row>
    <row r="8015" spans="13:13">
      <c r="M8015" s="179"/>
    </row>
    <row r="8016" spans="13:13">
      <c r="M8016" s="179"/>
    </row>
    <row r="8017" spans="13:13">
      <c r="M8017" s="179"/>
    </row>
    <row r="8018" spans="13:13">
      <c r="M8018" s="179"/>
    </row>
    <row r="8019" spans="13:13">
      <c r="M8019" s="179"/>
    </row>
    <row r="8020" spans="13:13">
      <c r="M8020" s="179"/>
    </row>
    <row r="8021" spans="13:13">
      <c r="M8021" s="179"/>
    </row>
    <row r="8022" spans="13:13">
      <c r="M8022" s="179"/>
    </row>
    <row r="8023" spans="13:13">
      <c r="M8023" s="179"/>
    </row>
    <row r="8024" spans="13:13">
      <c r="M8024" s="179"/>
    </row>
    <row r="8025" spans="13:13">
      <c r="M8025" s="179"/>
    </row>
    <row r="8026" spans="13:13">
      <c r="M8026" s="179"/>
    </row>
    <row r="8027" spans="13:13">
      <c r="M8027" s="179"/>
    </row>
    <row r="8028" spans="13:13">
      <c r="M8028" s="179"/>
    </row>
    <row r="8029" spans="13:13">
      <c r="M8029" s="179"/>
    </row>
    <row r="8030" spans="13:13">
      <c r="M8030" s="179"/>
    </row>
    <row r="8031" spans="13:13">
      <c r="M8031" s="179"/>
    </row>
    <row r="8032" spans="13:13">
      <c r="M8032" s="179"/>
    </row>
    <row r="8033" spans="13:13">
      <c r="M8033" s="179"/>
    </row>
    <row r="8034" spans="13:13">
      <c r="M8034" s="179"/>
    </row>
    <row r="8035" spans="13:13">
      <c r="M8035" s="179"/>
    </row>
    <row r="8036" spans="13:13">
      <c r="M8036" s="179"/>
    </row>
    <row r="8037" spans="13:13">
      <c r="M8037" s="179"/>
    </row>
    <row r="8038" spans="13:13">
      <c r="M8038" s="179"/>
    </row>
    <row r="8039" spans="13:13">
      <c r="M8039" s="179"/>
    </row>
    <row r="8040" spans="13:13">
      <c r="M8040" s="179"/>
    </row>
    <row r="8041" spans="13:13">
      <c r="M8041" s="179"/>
    </row>
    <row r="8042" spans="13:13">
      <c r="M8042" s="179"/>
    </row>
    <row r="8043" spans="13:13">
      <c r="M8043" s="179"/>
    </row>
    <row r="8044" spans="13:13">
      <c r="M8044" s="179"/>
    </row>
    <row r="8045" spans="13:13">
      <c r="M8045" s="179"/>
    </row>
    <row r="8046" spans="13:13">
      <c r="M8046" s="179"/>
    </row>
    <row r="8047" spans="13:13">
      <c r="M8047" s="179"/>
    </row>
    <row r="8048" spans="13:13">
      <c r="M8048" s="179"/>
    </row>
    <row r="8049" spans="13:13">
      <c r="M8049" s="179"/>
    </row>
    <row r="8050" spans="13:13">
      <c r="M8050" s="179"/>
    </row>
    <row r="8051" spans="13:13">
      <c r="M8051" s="179"/>
    </row>
    <row r="8052" spans="13:13">
      <c r="M8052" s="179"/>
    </row>
    <row r="8053" spans="13:13">
      <c r="M8053" s="179"/>
    </row>
    <row r="8054" spans="13:13">
      <c r="M8054" s="179"/>
    </row>
    <row r="8055" spans="13:13">
      <c r="M8055" s="179"/>
    </row>
    <row r="8056" spans="13:13">
      <c r="M8056" s="179"/>
    </row>
    <row r="8057" spans="13:13">
      <c r="M8057" s="179"/>
    </row>
    <row r="8058" spans="13:13">
      <c r="M8058" s="179"/>
    </row>
    <row r="8059" spans="13:13">
      <c r="M8059" s="179"/>
    </row>
    <row r="8060" spans="13:13">
      <c r="M8060" s="179"/>
    </row>
    <row r="8061" spans="13:13">
      <c r="M8061" s="179"/>
    </row>
    <row r="8062" spans="13:13">
      <c r="M8062" s="179"/>
    </row>
    <row r="8063" spans="13:13">
      <c r="M8063" s="179"/>
    </row>
    <row r="8064" spans="13:13">
      <c r="M8064" s="179"/>
    </row>
    <row r="8065" spans="13:13">
      <c r="M8065" s="179"/>
    </row>
    <row r="8066" spans="13:13">
      <c r="M8066" s="179"/>
    </row>
    <row r="8067" spans="13:13">
      <c r="M8067" s="179"/>
    </row>
    <row r="8068" spans="13:13">
      <c r="M8068" s="179"/>
    </row>
    <row r="8069" spans="13:13">
      <c r="M8069" s="179"/>
    </row>
    <row r="8070" spans="13:13">
      <c r="M8070" s="179"/>
    </row>
    <row r="8071" spans="13:13">
      <c r="M8071" s="179"/>
    </row>
    <row r="8072" spans="13:13">
      <c r="M8072" s="179"/>
    </row>
    <row r="8073" spans="13:13">
      <c r="M8073" s="179"/>
    </row>
    <row r="8074" spans="13:13">
      <c r="M8074" s="179"/>
    </row>
    <row r="8075" spans="13:13">
      <c r="M8075" s="179"/>
    </row>
    <row r="8076" spans="13:13">
      <c r="M8076" s="179"/>
    </row>
    <row r="8077" spans="13:13">
      <c r="M8077" s="179"/>
    </row>
    <row r="8078" spans="13:13">
      <c r="M8078" s="179"/>
    </row>
    <row r="8079" spans="13:13">
      <c r="M8079" s="179"/>
    </row>
    <row r="8080" spans="13:13">
      <c r="M8080" s="179"/>
    </row>
    <row r="8081" spans="13:13">
      <c r="M8081" s="179"/>
    </row>
    <row r="8082" spans="13:13">
      <c r="M8082" s="179"/>
    </row>
    <row r="8083" spans="13:13">
      <c r="M8083" s="179"/>
    </row>
    <row r="8084" spans="13:13">
      <c r="M8084" s="179"/>
    </row>
    <row r="8085" spans="13:13">
      <c r="M8085" s="179"/>
    </row>
    <row r="8086" spans="13:13">
      <c r="M8086" s="179"/>
    </row>
    <row r="8087" spans="13:13">
      <c r="M8087" s="179"/>
    </row>
    <row r="8088" spans="13:13">
      <c r="M8088" s="179"/>
    </row>
    <row r="8089" spans="13:13">
      <c r="M8089" s="179"/>
    </row>
    <row r="8090" spans="13:13">
      <c r="M8090" s="179"/>
    </row>
    <row r="8091" spans="13:13">
      <c r="M8091" s="179"/>
    </row>
    <row r="8092" spans="13:13">
      <c r="M8092" s="179"/>
    </row>
    <row r="8093" spans="13:13">
      <c r="M8093" s="179"/>
    </row>
    <row r="8094" spans="13:13">
      <c r="M8094" s="179"/>
    </row>
    <row r="8095" spans="13:13">
      <c r="M8095" s="179"/>
    </row>
    <row r="8096" spans="13:13">
      <c r="M8096" s="179"/>
    </row>
    <row r="8097" spans="13:13">
      <c r="M8097" s="179"/>
    </row>
    <row r="8098" spans="13:13">
      <c r="M8098" s="179"/>
    </row>
    <row r="8099" spans="13:13">
      <c r="M8099" s="179"/>
    </row>
    <row r="8100" spans="13:13">
      <c r="M8100" s="179"/>
    </row>
    <row r="8101" spans="13:13">
      <c r="M8101" s="179"/>
    </row>
    <row r="8102" spans="13:13">
      <c r="M8102" s="179"/>
    </row>
    <row r="8103" spans="13:13">
      <c r="M8103" s="179"/>
    </row>
    <row r="8104" spans="13:13">
      <c r="M8104" s="179"/>
    </row>
    <row r="8105" spans="13:13">
      <c r="M8105" s="179"/>
    </row>
    <row r="8106" spans="13:13">
      <c r="M8106" s="179"/>
    </row>
    <row r="8107" spans="13:13">
      <c r="M8107" s="179"/>
    </row>
    <row r="8108" spans="13:13">
      <c r="M8108" s="179"/>
    </row>
    <row r="8109" spans="13:13">
      <c r="M8109" s="179"/>
    </row>
    <row r="8110" spans="13:13">
      <c r="M8110" s="179"/>
    </row>
    <row r="8111" spans="13:13">
      <c r="M8111" s="179"/>
    </row>
    <row r="8112" spans="13:13">
      <c r="M8112" s="179"/>
    </row>
    <row r="8113" spans="13:13">
      <c r="M8113" s="179"/>
    </row>
    <row r="8114" spans="13:13">
      <c r="M8114" s="179"/>
    </row>
    <row r="8115" spans="13:13">
      <c r="M8115" s="179"/>
    </row>
    <row r="8116" spans="13:13">
      <c r="M8116" s="179"/>
    </row>
    <row r="8117" spans="13:13">
      <c r="M8117" s="179"/>
    </row>
    <row r="8118" spans="13:13">
      <c r="M8118" s="179"/>
    </row>
    <row r="8119" spans="13:13">
      <c r="M8119" s="179"/>
    </row>
    <row r="8120" spans="13:13">
      <c r="M8120" s="179"/>
    </row>
    <row r="8121" spans="13:13">
      <c r="M8121" s="179"/>
    </row>
    <row r="8122" spans="13:13">
      <c r="M8122" s="179"/>
    </row>
    <row r="8123" spans="13:13">
      <c r="M8123" s="179"/>
    </row>
    <row r="8124" spans="13:13">
      <c r="M8124" s="179"/>
    </row>
    <row r="8125" spans="13:13">
      <c r="M8125" s="179"/>
    </row>
    <row r="8126" spans="13:13">
      <c r="M8126" s="179"/>
    </row>
    <row r="8127" spans="13:13">
      <c r="M8127" s="179"/>
    </row>
    <row r="8128" spans="13:13">
      <c r="M8128" s="179"/>
    </row>
    <row r="8129" spans="13:13">
      <c r="M8129" s="179"/>
    </row>
    <row r="8130" spans="13:13">
      <c r="M8130" s="179"/>
    </row>
    <row r="8131" spans="13:13">
      <c r="M8131" s="179"/>
    </row>
    <row r="8132" spans="13:13">
      <c r="M8132" s="179"/>
    </row>
    <row r="8133" spans="13:13">
      <c r="M8133" s="179"/>
    </row>
    <row r="8134" spans="13:13">
      <c r="M8134" s="179"/>
    </row>
    <row r="8135" spans="13:13">
      <c r="M8135" s="179"/>
    </row>
    <row r="8136" spans="13:13">
      <c r="M8136" s="179"/>
    </row>
    <row r="8137" spans="13:13">
      <c r="M8137" s="179"/>
    </row>
    <row r="8138" spans="13:13">
      <c r="M8138" s="179"/>
    </row>
    <row r="8139" spans="13:13">
      <c r="M8139" s="179"/>
    </row>
    <row r="8140" spans="13:13">
      <c r="M8140" s="179"/>
    </row>
    <row r="8141" spans="13:13">
      <c r="M8141" s="179"/>
    </row>
    <row r="8142" spans="13:13">
      <c r="M8142" s="179"/>
    </row>
    <row r="8143" spans="13:13">
      <c r="M8143" s="179"/>
    </row>
    <row r="8144" spans="13:13">
      <c r="M8144" s="179"/>
    </row>
    <row r="8145" spans="13:13">
      <c r="M8145" s="179"/>
    </row>
    <row r="8146" spans="13:13">
      <c r="M8146" s="179"/>
    </row>
    <row r="8147" spans="13:13">
      <c r="M8147" s="179"/>
    </row>
    <row r="8148" spans="13:13">
      <c r="M8148" s="179"/>
    </row>
    <row r="8149" spans="13:13">
      <c r="M8149" s="179"/>
    </row>
    <row r="8150" spans="13:13">
      <c r="M8150" s="179"/>
    </row>
    <row r="8151" spans="13:13">
      <c r="M8151" s="179"/>
    </row>
    <row r="8152" spans="13:13">
      <c r="M8152" s="179"/>
    </row>
    <row r="8153" spans="13:13">
      <c r="M8153" s="179"/>
    </row>
    <row r="8154" spans="13:13">
      <c r="M8154" s="179"/>
    </row>
    <row r="8155" spans="13:13">
      <c r="M8155" s="179"/>
    </row>
    <row r="8156" spans="13:13">
      <c r="M8156" s="179"/>
    </row>
    <row r="8157" spans="13:13">
      <c r="M8157" s="179"/>
    </row>
    <row r="8158" spans="13:13">
      <c r="M8158" s="179"/>
    </row>
    <row r="8159" spans="13:13">
      <c r="M8159" s="179"/>
    </row>
    <row r="8160" spans="13:13">
      <c r="M8160" s="179"/>
    </row>
    <row r="8161" spans="13:13">
      <c r="M8161" s="179"/>
    </row>
    <row r="8162" spans="13:13">
      <c r="M8162" s="179"/>
    </row>
    <row r="8163" spans="13:13">
      <c r="M8163" s="179"/>
    </row>
    <row r="8164" spans="13:13">
      <c r="M8164" s="179"/>
    </row>
    <row r="8165" spans="13:13">
      <c r="M8165" s="179"/>
    </row>
    <row r="8166" spans="13:13">
      <c r="M8166" s="179"/>
    </row>
    <row r="8167" spans="13:13">
      <c r="M8167" s="179"/>
    </row>
    <row r="8168" spans="13:13">
      <c r="M8168" s="179"/>
    </row>
    <row r="8169" spans="13:13">
      <c r="M8169" s="179"/>
    </row>
    <row r="8170" spans="13:13">
      <c r="M8170" s="179"/>
    </row>
    <row r="8171" spans="13:13">
      <c r="M8171" s="179"/>
    </row>
    <row r="8172" spans="13:13">
      <c r="M8172" s="179"/>
    </row>
    <row r="8173" spans="13:13">
      <c r="M8173" s="179"/>
    </row>
    <row r="8174" spans="13:13">
      <c r="M8174" s="179"/>
    </row>
    <row r="8175" spans="13:13">
      <c r="M8175" s="179"/>
    </row>
    <row r="8176" spans="13:13">
      <c r="M8176" s="179"/>
    </row>
    <row r="8177" spans="13:13">
      <c r="M8177" s="179"/>
    </row>
    <row r="8178" spans="13:13">
      <c r="M8178" s="179"/>
    </row>
    <row r="8179" spans="13:13">
      <c r="M8179" s="179"/>
    </row>
    <row r="8180" spans="13:13">
      <c r="M8180" s="179"/>
    </row>
    <row r="8181" spans="13:13">
      <c r="M8181" s="179"/>
    </row>
    <row r="8182" spans="13:13">
      <c r="M8182" s="179"/>
    </row>
    <row r="8183" spans="13:13">
      <c r="M8183" s="179"/>
    </row>
    <row r="8184" spans="13:13">
      <c r="M8184" s="179"/>
    </row>
    <row r="8185" spans="13:13">
      <c r="M8185" s="179"/>
    </row>
    <row r="8186" spans="13:13">
      <c r="M8186" s="179"/>
    </row>
    <row r="8187" spans="13:13">
      <c r="M8187" s="179"/>
    </row>
    <row r="8188" spans="13:13">
      <c r="M8188" s="179"/>
    </row>
    <row r="8189" spans="13:13">
      <c r="M8189" s="179"/>
    </row>
    <row r="8190" spans="13:13">
      <c r="M8190" s="179"/>
    </row>
    <row r="8191" spans="13:13">
      <c r="M8191" s="179"/>
    </row>
    <row r="8192" spans="13:13">
      <c r="M8192" s="179"/>
    </row>
    <row r="8193" spans="13:13">
      <c r="M8193" s="179"/>
    </row>
    <row r="8194" spans="13:13">
      <c r="M8194" s="179"/>
    </row>
    <row r="8195" spans="13:13">
      <c r="M8195" s="179"/>
    </row>
    <row r="8196" spans="13:13">
      <c r="M8196" s="179"/>
    </row>
    <row r="8197" spans="13:13">
      <c r="M8197" s="179"/>
    </row>
    <row r="8198" spans="13:13">
      <c r="M8198" s="179"/>
    </row>
    <row r="8199" spans="13:13">
      <c r="M8199" s="179"/>
    </row>
    <row r="8200" spans="13:13">
      <c r="M8200" s="179"/>
    </row>
    <row r="8201" spans="13:13">
      <c r="M8201" s="179"/>
    </row>
    <row r="8202" spans="13:13">
      <c r="M8202" s="179"/>
    </row>
    <row r="8203" spans="13:13">
      <c r="M8203" s="179"/>
    </row>
    <row r="8204" spans="13:13">
      <c r="M8204" s="179"/>
    </row>
    <row r="8205" spans="13:13">
      <c r="M8205" s="179"/>
    </row>
    <row r="8206" spans="13:13">
      <c r="M8206" s="179"/>
    </row>
    <row r="8207" spans="13:13">
      <c r="M8207" s="179"/>
    </row>
    <row r="8208" spans="13:13">
      <c r="M8208" s="179"/>
    </row>
    <row r="8209" spans="13:13">
      <c r="M8209" s="179"/>
    </row>
    <row r="8210" spans="13:13">
      <c r="M8210" s="179"/>
    </row>
    <row r="8211" spans="13:13">
      <c r="M8211" s="179"/>
    </row>
    <row r="8212" spans="13:13">
      <c r="M8212" s="179"/>
    </row>
    <row r="8213" spans="13:13">
      <c r="M8213" s="179"/>
    </row>
    <row r="8214" spans="13:13">
      <c r="M8214" s="179"/>
    </row>
    <row r="8215" spans="13:13">
      <c r="M8215" s="179"/>
    </row>
    <row r="8216" spans="13:13">
      <c r="M8216" s="179"/>
    </row>
    <row r="8217" spans="13:13">
      <c r="M8217" s="179"/>
    </row>
    <row r="8218" spans="13:13">
      <c r="M8218" s="179"/>
    </row>
    <row r="8219" spans="13:13">
      <c r="M8219" s="179"/>
    </row>
    <row r="8220" spans="13:13">
      <c r="M8220" s="179"/>
    </row>
    <row r="8221" spans="13:13">
      <c r="M8221" s="179"/>
    </row>
    <row r="8222" spans="13:13">
      <c r="M8222" s="179"/>
    </row>
    <row r="8223" spans="13:13">
      <c r="M8223" s="179"/>
    </row>
    <row r="8224" spans="13:13">
      <c r="M8224" s="179"/>
    </row>
    <row r="8225" spans="13:13">
      <c r="M8225" s="179"/>
    </row>
    <row r="8226" spans="13:13">
      <c r="M8226" s="179"/>
    </row>
    <row r="8227" spans="13:13">
      <c r="M8227" s="179"/>
    </row>
    <row r="8228" spans="13:13">
      <c r="M8228" s="179"/>
    </row>
    <row r="8229" spans="13:13">
      <c r="M8229" s="179"/>
    </row>
    <row r="8230" spans="13:13">
      <c r="M8230" s="179"/>
    </row>
    <row r="8231" spans="13:13">
      <c r="M8231" s="179"/>
    </row>
    <row r="8232" spans="13:13">
      <c r="M8232" s="179"/>
    </row>
    <row r="8233" spans="13:13">
      <c r="M8233" s="179"/>
    </row>
    <row r="8234" spans="13:13">
      <c r="M8234" s="179"/>
    </row>
    <row r="8235" spans="13:13">
      <c r="M8235" s="179"/>
    </row>
    <row r="8236" spans="13:13">
      <c r="M8236" s="179"/>
    </row>
    <row r="8237" spans="13:13">
      <c r="M8237" s="179"/>
    </row>
    <row r="8238" spans="13:13">
      <c r="M8238" s="179"/>
    </row>
    <row r="8239" spans="13:13">
      <c r="M8239" s="179"/>
    </row>
    <row r="8240" spans="13:13">
      <c r="M8240" s="179"/>
    </row>
    <row r="8241" spans="13:13">
      <c r="M8241" s="179"/>
    </row>
    <row r="8242" spans="13:13">
      <c r="M8242" s="179"/>
    </row>
    <row r="8243" spans="13:13">
      <c r="M8243" s="179"/>
    </row>
    <row r="8244" spans="13:13">
      <c r="M8244" s="179"/>
    </row>
    <row r="8245" spans="13:13">
      <c r="M8245" s="179"/>
    </row>
    <row r="8246" spans="13:13">
      <c r="M8246" s="179"/>
    </row>
    <row r="8247" spans="13:13">
      <c r="M8247" s="179"/>
    </row>
    <row r="8248" spans="13:13">
      <c r="M8248" s="179"/>
    </row>
    <row r="8249" spans="13:13">
      <c r="M8249" s="179"/>
    </row>
    <row r="8250" spans="13:13">
      <c r="M8250" s="179"/>
    </row>
    <row r="8251" spans="13:13">
      <c r="M8251" s="179"/>
    </row>
    <row r="8252" spans="13:13">
      <c r="M8252" s="179"/>
    </row>
    <row r="8253" spans="13:13">
      <c r="M8253" s="179"/>
    </row>
    <row r="8254" spans="13:13">
      <c r="M8254" s="179"/>
    </row>
    <row r="8255" spans="13:13">
      <c r="M8255" s="179"/>
    </row>
    <row r="8256" spans="13:13">
      <c r="M8256" s="179"/>
    </row>
    <row r="8257" spans="13:13">
      <c r="M8257" s="179"/>
    </row>
    <row r="8258" spans="13:13">
      <c r="M8258" s="179"/>
    </row>
    <row r="8259" spans="13:13">
      <c r="M8259" s="179"/>
    </row>
    <row r="8260" spans="13:13">
      <c r="M8260" s="179"/>
    </row>
    <row r="8261" spans="13:13">
      <c r="M8261" s="179"/>
    </row>
    <row r="8262" spans="13:13">
      <c r="M8262" s="179"/>
    </row>
    <row r="8263" spans="13:13">
      <c r="M8263" s="179"/>
    </row>
    <row r="8264" spans="13:13">
      <c r="M8264" s="179"/>
    </row>
    <row r="8265" spans="13:13">
      <c r="M8265" s="179"/>
    </row>
    <row r="8266" spans="13:13">
      <c r="M8266" s="179"/>
    </row>
    <row r="8267" spans="13:13">
      <c r="M8267" s="179"/>
    </row>
    <row r="8268" spans="13:13">
      <c r="M8268" s="179"/>
    </row>
    <row r="8269" spans="13:13">
      <c r="M8269" s="179"/>
    </row>
    <row r="8270" spans="13:13">
      <c r="M8270" s="179"/>
    </row>
    <row r="8271" spans="13:13">
      <c r="M8271" s="179"/>
    </row>
    <row r="8272" spans="13:13">
      <c r="M8272" s="179"/>
    </row>
    <row r="8273" spans="13:13">
      <c r="M8273" s="179"/>
    </row>
    <row r="8274" spans="13:13">
      <c r="M8274" s="179"/>
    </row>
    <row r="8275" spans="13:13">
      <c r="M8275" s="179"/>
    </row>
    <row r="8276" spans="13:13">
      <c r="M8276" s="179"/>
    </row>
    <row r="8277" spans="13:13">
      <c r="M8277" s="179"/>
    </row>
    <row r="8278" spans="13:13">
      <c r="M8278" s="179"/>
    </row>
    <row r="8279" spans="13:13">
      <c r="M8279" s="179"/>
    </row>
    <row r="8280" spans="13:13">
      <c r="M8280" s="179"/>
    </row>
    <row r="8281" spans="13:13">
      <c r="M8281" s="179"/>
    </row>
    <row r="8282" spans="13:13">
      <c r="M8282" s="179"/>
    </row>
    <row r="8283" spans="13:13">
      <c r="M8283" s="179"/>
    </row>
    <row r="8284" spans="13:13">
      <c r="M8284" s="179"/>
    </row>
    <row r="8285" spans="13:13">
      <c r="M8285" s="179"/>
    </row>
    <row r="8286" spans="13:13">
      <c r="M8286" s="179"/>
    </row>
    <row r="8287" spans="13:13">
      <c r="M8287" s="179"/>
    </row>
    <row r="8288" spans="13:13">
      <c r="M8288" s="179"/>
    </row>
    <row r="8289" spans="13:13">
      <c r="M8289" s="179"/>
    </row>
    <row r="8290" spans="13:13">
      <c r="M8290" s="179"/>
    </row>
    <row r="8291" spans="13:13">
      <c r="M8291" s="179"/>
    </row>
    <row r="8292" spans="13:13">
      <c r="M8292" s="179"/>
    </row>
    <row r="8293" spans="13:13">
      <c r="M8293" s="179"/>
    </row>
    <row r="8294" spans="13:13">
      <c r="M8294" s="179"/>
    </row>
    <row r="8295" spans="13:13">
      <c r="M8295" s="179"/>
    </row>
    <row r="8296" spans="13:13">
      <c r="M8296" s="179"/>
    </row>
    <row r="8297" spans="13:13">
      <c r="M8297" s="179"/>
    </row>
    <row r="8298" spans="13:13">
      <c r="M8298" s="179"/>
    </row>
    <row r="8299" spans="13:13">
      <c r="M8299" s="179"/>
    </row>
    <row r="8300" spans="13:13">
      <c r="M8300" s="179"/>
    </row>
    <row r="8301" spans="13:13">
      <c r="M8301" s="179"/>
    </row>
    <row r="8302" spans="13:13">
      <c r="M8302" s="179"/>
    </row>
    <row r="8303" spans="13:13">
      <c r="M8303" s="179"/>
    </row>
    <row r="8304" spans="13:13">
      <c r="M8304" s="179"/>
    </row>
    <row r="8305" spans="13:13">
      <c r="M8305" s="179"/>
    </row>
    <row r="8306" spans="13:13">
      <c r="M8306" s="179"/>
    </row>
    <row r="8307" spans="13:13">
      <c r="M8307" s="179"/>
    </row>
    <row r="8308" spans="13:13">
      <c r="M8308" s="179"/>
    </row>
    <row r="8309" spans="13:13">
      <c r="M8309" s="179"/>
    </row>
    <row r="8310" spans="13:13">
      <c r="M8310" s="179"/>
    </row>
    <row r="8311" spans="13:13">
      <c r="M8311" s="179"/>
    </row>
    <row r="8312" spans="13:13">
      <c r="M8312" s="179"/>
    </row>
    <row r="8313" spans="13:13">
      <c r="M8313" s="179"/>
    </row>
    <row r="8314" spans="13:13">
      <c r="M8314" s="179"/>
    </row>
    <row r="8315" spans="13:13">
      <c r="M8315" s="179"/>
    </row>
    <row r="8316" spans="13:13">
      <c r="M8316" s="179"/>
    </row>
    <row r="8317" spans="13:13">
      <c r="M8317" s="179"/>
    </row>
    <row r="8318" spans="13:13">
      <c r="M8318" s="179"/>
    </row>
    <row r="8319" spans="13:13">
      <c r="M8319" s="179"/>
    </row>
    <row r="8320" spans="13:13">
      <c r="M8320" s="179"/>
    </row>
    <row r="8321" spans="13:13">
      <c r="M8321" s="179"/>
    </row>
    <row r="8322" spans="13:13">
      <c r="M8322" s="179"/>
    </row>
    <row r="8323" spans="13:13">
      <c r="M8323" s="179"/>
    </row>
    <row r="8324" spans="13:13">
      <c r="M8324" s="179"/>
    </row>
    <row r="8325" spans="13:13">
      <c r="M8325" s="179"/>
    </row>
    <row r="8326" spans="13:13">
      <c r="M8326" s="179"/>
    </row>
    <row r="8327" spans="13:13">
      <c r="M8327" s="179"/>
    </row>
    <row r="8328" spans="13:13">
      <c r="M8328" s="179"/>
    </row>
    <row r="8329" spans="13:13">
      <c r="M8329" s="179"/>
    </row>
    <row r="8330" spans="13:13">
      <c r="M8330" s="179"/>
    </row>
    <row r="8331" spans="13:13">
      <c r="M8331" s="179"/>
    </row>
    <row r="8332" spans="13:13">
      <c r="M8332" s="179"/>
    </row>
    <row r="8333" spans="13:13">
      <c r="M8333" s="179"/>
    </row>
    <row r="8334" spans="13:13">
      <c r="M8334" s="179"/>
    </row>
    <row r="8335" spans="13:13">
      <c r="M8335" s="179"/>
    </row>
    <row r="8336" spans="13:13">
      <c r="M8336" s="179"/>
    </row>
    <row r="8337" spans="13:13">
      <c r="M8337" s="179"/>
    </row>
    <row r="8338" spans="13:13">
      <c r="M8338" s="179"/>
    </row>
    <row r="8339" spans="13:13">
      <c r="M8339" s="179"/>
    </row>
    <row r="8340" spans="13:13">
      <c r="M8340" s="179"/>
    </row>
    <row r="8341" spans="13:13">
      <c r="M8341" s="179"/>
    </row>
    <row r="8342" spans="13:13">
      <c r="M8342" s="179"/>
    </row>
    <row r="8343" spans="13:13">
      <c r="M8343" s="179"/>
    </row>
    <row r="8344" spans="13:13">
      <c r="M8344" s="179"/>
    </row>
    <row r="8345" spans="13:13">
      <c r="M8345" s="179"/>
    </row>
    <row r="8346" spans="13:13">
      <c r="M8346" s="179"/>
    </row>
    <row r="8347" spans="13:13">
      <c r="M8347" s="179"/>
    </row>
    <row r="8348" spans="13:13">
      <c r="M8348" s="179"/>
    </row>
    <row r="8349" spans="13:13">
      <c r="M8349" s="179"/>
    </row>
    <row r="8350" spans="13:13">
      <c r="M8350" s="179"/>
    </row>
    <row r="8351" spans="13:13">
      <c r="M8351" s="179"/>
    </row>
    <row r="8352" spans="13:13">
      <c r="M8352" s="179"/>
    </row>
    <row r="8353" spans="13:13">
      <c r="M8353" s="179"/>
    </row>
    <row r="8354" spans="13:13">
      <c r="M8354" s="179"/>
    </row>
    <row r="8355" spans="13:13">
      <c r="M8355" s="179"/>
    </row>
    <row r="8356" spans="13:13">
      <c r="M8356" s="179"/>
    </row>
    <row r="8357" spans="13:13">
      <c r="M8357" s="179"/>
    </row>
    <row r="8358" spans="13:13">
      <c r="M8358" s="179"/>
    </row>
    <row r="8359" spans="13:13">
      <c r="M8359" s="179"/>
    </row>
    <row r="8360" spans="13:13">
      <c r="M8360" s="179"/>
    </row>
    <row r="8361" spans="13:13">
      <c r="M8361" s="179"/>
    </row>
    <row r="8362" spans="13:13">
      <c r="M8362" s="179"/>
    </row>
    <row r="8363" spans="13:13">
      <c r="M8363" s="179"/>
    </row>
    <row r="8364" spans="13:13">
      <c r="M8364" s="179"/>
    </row>
    <row r="8365" spans="13:13">
      <c r="M8365" s="179"/>
    </row>
    <row r="8366" spans="13:13">
      <c r="M8366" s="179"/>
    </row>
    <row r="8367" spans="13:13">
      <c r="M8367" s="179"/>
    </row>
    <row r="8368" spans="13:13">
      <c r="M8368" s="179"/>
    </row>
    <row r="8369" spans="13:13">
      <c r="M8369" s="179"/>
    </row>
    <row r="8370" spans="13:13">
      <c r="M8370" s="179"/>
    </row>
    <row r="8371" spans="13:13">
      <c r="M8371" s="179"/>
    </row>
    <row r="8372" spans="13:13">
      <c r="M8372" s="179"/>
    </row>
    <row r="8373" spans="13:13">
      <c r="M8373" s="179"/>
    </row>
    <row r="8374" spans="13:13">
      <c r="M8374" s="179"/>
    </row>
    <row r="8375" spans="13:13">
      <c r="M8375" s="179"/>
    </row>
    <row r="8376" spans="13:13">
      <c r="M8376" s="179"/>
    </row>
    <row r="8377" spans="13:13">
      <c r="M8377" s="179"/>
    </row>
    <row r="8378" spans="13:13">
      <c r="M8378" s="179"/>
    </row>
    <row r="8379" spans="13:13">
      <c r="M8379" s="179"/>
    </row>
    <row r="8380" spans="13:13">
      <c r="M8380" s="179"/>
    </row>
    <row r="8381" spans="13:13">
      <c r="M8381" s="179"/>
    </row>
    <row r="8382" spans="13:13">
      <c r="M8382" s="179"/>
    </row>
    <row r="8383" spans="13:13">
      <c r="M8383" s="179"/>
    </row>
    <row r="8384" spans="13:13">
      <c r="M8384" s="179"/>
    </row>
    <row r="8385" spans="13:13">
      <c r="M8385" s="179"/>
    </row>
    <row r="8386" spans="13:13">
      <c r="M8386" s="179"/>
    </row>
    <row r="8387" spans="13:13">
      <c r="M8387" s="179"/>
    </row>
    <row r="8388" spans="13:13">
      <c r="M8388" s="179"/>
    </row>
    <row r="8389" spans="13:13">
      <c r="M8389" s="179"/>
    </row>
    <row r="8390" spans="13:13">
      <c r="M8390" s="179"/>
    </row>
    <row r="8391" spans="13:13">
      <c r="M8391" s="179"/>
    </row>
    <row r="8392" spans="13:13">
      <c r="M8392" s="179"/>
    </row>
    <row r="8393" spans="13:13">
      <c r="M8393" s="179"/>
    </row>
    <row r="8394" spans="13:13">
      <c r="M8394" s="179"/>
    </row>
    <row r="8395" spans="13:13">
      <c r="M8395" s="179"/>
    </row>
    <row r="8396" spans="13:13">
      <c r="M8396" s="179"/>
    </row>
    <row r="8397" spans="13:13">
      <c r="M8397" s="179"/>
    </row>
    <row r="8398" spans="13:13">
      <c r="M8398" s="179"/>
    </row>
    <row r="8399" spans="13:13">
      <c r="M8399" s="179"/>
    </row>
    <row r="8400" spans="13:13">
      <c r="M8400" s="179"/>
    </row>
    <row r="8401" spans="13:13">
      <c r="M8401" s="179"/>
    </row>
    <row r="8402" spans="13:13">
      <c r="M8402" s="179"/>
    </row>
    <row r="8403" spans="13:13">
      <c r="M8403" s="179"/>
    </row>
    <row r="8404" spans="13:13">
      <c r="M8404" s="179"/>
    </row>
    <row r="8405" spans="13:13">
      <c r="M8405" s="179"/>
    </row>
    <row r="8406" spans="13:13">
      <c r="M8406" s="179"/>
    </row>
    <row r="8407" spans="13:13">
      <c r="M8407" s="179"/>
    </row>
    <row r="8408" spans="13:13">
      <c r="M8408" s="179"/>
    </row>
    <row r="8409" spans="13:13">
      <c r="M8409" s="179"/>
    </row>
    <row r="8410" spans="13:13">
      <c r="M8410" s="179"/>
    </row>
    <row r="8411" spans="13:13">
      <c r="M8411" s="179"/>
    </row>
    <row r="8412" spans="13:13">
      <c r="M8412" s="179"/>
    </row>
    <row r="8413" spans="13:13">
      <c r="M8413" s="179"/>
    </row>
    <row r="8414" spans="13:13">
      <c r="M8414" s="179"/>
    </row>
    <row r="8415" spans="13:13">
      <c r="M8415" s="179"/>
    </row>
    <row r="8416" spans="13:13">
      <c r="M8416" s="179"/>
    </row>
    <row r="8417" spans="13:13">
      <c r="M8417" s="179"/>
    </row>
    <row r="8418" spans="13:13">
      <c r="M8418" s="179"/>
    </row>
    <row r="8419" spans="13:13">
      <c r="M8419" s="179"/>
    </row>
    <row r="8420" spans="13:13">
      <c r="M8420" s="179"/>
    </row>
    <row r="8421" spans="13:13">
      <c r="M8421" s="179"/>
    </row>
    <row r="8422" spans="13:13">
      <c r="M8422" s="179"/>
    </row>
    <row r="8423" spans="13:13">
      <c r="M8423" s="179"/>
    </row>
    <row r="8424" spans="13:13">
      <c r="M8424" s="179"/>
    </row>
    <row r="8425" spans="13:13">
      <c r="M8425" s="179"/>
    </row>
    <row r="8426" spans="13:13">
      <c r="M8426" s="179"/>
    </row>
    <row r="8427" spans="13:13">
      <c r="M8427" s="179"/>
    </row>
    <row r="8428" spans="13:13">
      <c r="M8428" s="179"/>
    </row>
    <row r="8429" spans="13:13">
      <c r="M8429" s="179"/>
    </row>
    <row r="8430" spans="13:13">
      <c r="M8430" s="179"/>
    </row>
    <row r="8431" spans="13:13">
      <c r="M8431" s="179"/>
    </row>
    <row r="8432" spans="13:13">
      <c r="M8432" s="179"/>
    </row>
    <row r="8433" spans="13:13">
      <c r="M8433" s="179"/>
    </row>
    <row r="8434" spans="13:13">
      <c r="M8434" s="179"/>
    </row>
    <row r="8435" spans="13:13">
      <c r="M8435" s="179"/>
    </row>
    <row r="8436" spans="13:13">
      <c r="M8436" s="179"/>
    </row>
    <row r="8437" spans="13:13">
      <c r="M8437" s="179"/>
    </row>
    <row r="8438" spans="13:13">
      <c r="M8438" s="179"/>
    </row>
    <row r="8439" spans="13:13">
      <c r="M8439" s="179"/>
    </row>
    <row r="8440" spans="13:13">
      <c r="M8440" s="179"/>
    </row>
    <row r="8441" spans="13:13">
      <c r="M8441" s="179"/>
    </row>
    <row r="8442" spans="13:13">
      <c r="M8442" s="179"/>
    </row>
    <row r="8443" spans="13:13">
      <c r="M8443" s="179"/>
    </row>
    <row r="8444" spans="13:13">
      <c r="M8444" s="179"/>
    </row>
    <row r="8445" spans="13:13">
      <c r="M8445" s="179"/>
    </row>
    <row r="8446" spans="13:13">
      <c r="M8446" s="179"/>
    </row>
    <row r="8447" spans="13:13">
      <c r="M8447" s="179"/>
    </row>
    <row r="8448" spans="13:13">
      <c r="M8448" s="179"/>
    </row>
    <row r="8449" spans="13:13">
      <c r="M8449" s="179"/>
    </row>
    <row r="8450" spans="13:13">
      <c r="M8450" s="179"/>
    </row>
    <row r="8451" spans="13:13">
      <c r="M8451" s="179"/>
    </row>
    <row r="8452" spans="13:13">
      <c r="M8452" s="179"/>
    </row>
    <row r="8453" spans="13:13">
      <c r="M8453" s="179"/>
    </row>
    <row r="8454" spans="13:13">
      <c r="M8454" s="179"/>
    </row>
    <row r="8455" spans="13:13">
      <c r="M8455" s="179"/>
    </row>
    <row r="8456" spans="13:13">
      <c r="M8456" s="179"/>
    </row>
    <row r="8457" spans="13:13">
      <c r="M8457" s="179"/>
    </row>
    <row r="8458" spans="13:13">
      <c r="M8458" s="179"/>
    </row>
    <row r="8459" spans="13:13">
      <c r="M8459" s="179"/>
    </row>
    <row r="8460" spans="13:13">
      <c r="M8460" s="179"/>
    </row>
    <row r="8461" spans="13:13">
      <c r="M8461" s="179"/>
    </row>
    <row r="8462" spans="13:13">
      <c r="M8462" s="179"/>
    </row>
    <row r="8463" spans="13:13">
      <c r="M8463" s="179"/>
    </row>
    <row r="8464" spans="13:13">
      <c r="M8464" s="179"/>
    </row>
    <row r="8465" spans="13:13">
      <c r="M8465" s="179"/>
    </row>
    <row r="8466" spans="13:13">
      <c r="M8466" s="179"/>
    </row>
    <row r="8467" spans="13:13">
      <c r="M8467" s="179"/>
    </row>
    <row r="8468" spans="13:13">
      <c r="M8468" s="179"/>
    </row>
    <row r="8469" spans="13:13">
      <c r="M8469" s="179"/>
    </row>
    <row r="8470" spans="13:13">
      <c r="M8470" s="179"/>
    </row>
    <row r="8471" spans="13:13">
      <c r="M8471" s="179"/>
    </row>
    <row r="8472" spans="13:13">
      <c r="M8472" s="179"/>
    </row>
    <row r="8473" spans="13:13">
      <c r="M8473" s="179"/>
    </row>
    <row r="8474" spans="13:13">
      <c r="M8474" s="179"/>
    </row>
    <row r="8475" spans="13:13">
      <c r="M8475" s="179"/>
    </row>
    <row r="8476" spans="13:13">
      <c r="M8476" s="179"/>
    </row>
    <row r="8477" spans="13:13">
      <c r="M8477" s="179"/>
    </row>
    <row r="8478" spans="13:13">
      <c r="M8478" s="179"/>
    </row>
    <row r="8479" spans="13:13">
      <c r="M8479" s="179"/>
    </row>
    <row r="8480" spans="13:13">
      <c r="M8480" s="179"/>
    </row>
    <row r="8481" spans="13:13">
      <c r="M8481" s="179"/>
    </row>
    <row r="8482" spans="13:13">
      <c r="M8482" s="179"/>
    </row>
    <row r="8483" spans="13:13">
      <c r="M8483" s="179"/>
    </row>
    <row r="8484" spans="13:13">
      <c r="M8484" s="179"/>
    </row>
    <row r="8485" spans="13:13">
      <c r="M8485" s="179"/>
    </row>
    <row r="8486" spans="13:13">
      <c r="M8486" s="179"/>
    </row>
    <row r="8487" spans="13:13">
      <c r="M8487" s="179"/>
    </row>
    <row r="8488" spans="13:13">
      <c r="M8488" s="179"/>
    </row>
    <row r="8489" spans="13:13">
      <c r="M8489" s="179"/>
    </row>
    <row r="8490" spans="13:13">
      <c r="M8490" s="179"/>
    </row>
    <row r="8491" spans="13:13">
      <c r="M8491" s="179"/>
    </row>
    <row r="8492" spans="13:13">
      <c r="M8492" s="179"/>
    </row>
    <row r="8493" spans="13:13">
      <c r="M8493" s="179"/>
    </row>
    <row r="8494" spans="13:13">
      <c r="M8494" s="179"/>
    </row>
    <row r="8495" spans="13:13">
      <c r="M8495" s="179"/>
    </row>
    <row r="8496" spans="13:13">
      <c r="M8496" s="179"/>
    </row>
    <row r="8497" spans="13:13">
      <c r="M8497" s="179"/>
    </row>
    <row r="8498" spans="13:13">
      <c r="M8498" s="179"/>
    </row>
    <row r="8499" spans="13:13">
      <c r="M8499" s="179"/>
    </row>
    <row r="8500" spans="13:13">
      <c r="M8500" s="179"/>
    </row>
    <row r="8501" spans="13:13">
      <c r="M8501" s="179"/>
    </row>
    <row r="8502" spans="13:13">
      <c r="M8502" s="179"/>
    </row>
    <row r="8503" spans="13:13">
      <c r="M8503" s="179"/>
    </row>
    <row r="8504" spans="13:13">
      <c r="M8504" s="179"/>
    </row>
    <row r="8505" spans="13:13">
      <c r="M8505" s="179"/>
    </row>
    <row r="8506" spans="13:13">
      <c r="M8506" s="179"/>
    </row>
    <row r="8507" spans="13:13">
      <c r="M8507" s="179"/>
    </row>
    <row r="8508" spans="13:13">
      <c r="M8508" s="179"/>
    </row>
    <row r="8509" spans="13:13">
      <c r="M8509" s="179"/>
    </row>
    <row r="8510" spans="13:13">
      <c r="M8510" s="179"/>
    </row>
    <row r="8511" spans="13:13">
      <c r="M8511" s="179"/>
    </row>
    <row r="8512" spans="13:13">
      <c r="M8512" s="179"/>
    </row>
    <row r="8513" spans="13:13">
      <c r="M8513" s="179"/>
    </row>
    <row r="8514" spans="13:13">
      <c r="M8514" s="179"/>
    </row>
    <row r="8515" spans="13:13">
      <c r="M8515" s="179"/>
    </row>
    <row r="8516" spans="13:13">
      <c r="M8516" s="179"/>
    </row>
    <row r="8517" spans="13:13">
      <c r="M8517" s="179"/>
    </row>
    <row r="8518" spans="13:13">
      <c r="M8518" s="179"/>
    </row>
    <row r="8519" spans="13:13">
      <c r="M8519" s="179"/>
    </row>
    <row r="8520" spans="13:13">
      <c r="M8520" s="179"/>
    </row>
    <row r="8521" spans="13:13">
      <c r="M8521" s="179"/>
    </row>
    <row r="8522" spans="13:13">
      <c r="M8522" s="179"/>
    </row>
    <row r="8523" spans="13:13">
      <c r="M8523" s="179"/>
    </row>
    <row r="8524" spans="13:13">
      <c r="M8524" s="179"/>
    </row>
    <row r="8525" spans="13:13">
      <c r="M8525" s="179"/>
    </row>
    <row r="8526" spans="13:13">
      <c r="M8526" s="179"/>
    </row>
    <row r="8527" spans="13:13">
      <c r="M8527" s="179"/>
    </row>
    <row r="8528" spans="13:13">
      <c r="M8528" s="179"/>
    </row>
    <row r="8529" spans="13:13">
      <c r="M8529" s="179"/>
    </row>
    <row r="8530" spans="13:13">
      <c r="M8530" s="179"/>
    </row>
    <row r="8531" spans="13:13">
      <c r="M8531" s="179"/>
    </row>
    <row r="8532" spans="13:13">
      <c r="M8532" s="179"/>
    </row>
    <row r="8533" spans="13:13">
      <c r="M8533" s="179"/>
    </row>
    <row r="8534" spans="13:13">
      <c r="M8534" s="179"/>
    </row>
    <row r="8535" spans="13:13">
      <c r="M8535" s="179"/>
    </row>
    <row r="8536" spans="13:13">
      <c r="M8536" s="179"/>
    </row>
    <row r="8537" spans="13:13">
      <c r="M8537" s="179"/>
    </row>
    <row r="8538" spans="13:13">
      <c r="M8538" s="179"/>
    </row>
    <row r="8539" spans="13:13">
      <c r="M8539" s="179"/>
    </row>
    <row r="8540" spans="13:13">
      <c r="M8540" s="179"/>
    </row>
    <row r="8541" spans="13:13">
      <c r="M8541" s="179"/>
    </row>
    <row r="8542" spans="13:13">
      <c r="M8542" s="179"/>
    </row>
    <row r="8543" spans="13:13">
      <c r="M8543" s="179"/>
    </row>
    <row r="8544" spans="13:13">
      <c r="M8544" s="179"/>
    </row>
    <row r="8545" spans="13:13">
      <c r="M8545" s="179"/>
    </row>
    <row r="8546" spans="13:13">
      <c r="M8546" s="179"/>
    </row>
    <row r="8547" spans="13:13">
      <c r="M8547" s="179"/>
    </row>
    <row r="8548" spans="13:13">
      <c r="M8548" s="179"/>
    </row>
    <row r="8549" spans="13:13">
      <c r="M8549" s="179"/>
    </row>
    <row r="8550" spans="13:13">
      <c r="M8550" s="179"/>
    </row>
    <row r="8551" spans="13:13">
      <c r="M8551" s="179"/>
    </row>
    <row r="8552" spans="13:13">
      <c r="M8552" s="179"/>
    </row>
    <row r="8553" spans="13:13">
      <c r="M8553" s="179"/>
    </row>
    <row r="8554" spans="13:13">
      <c r="M8554" s="179"/>
    </row>
    <row r="8555" spans="13:13">
      <c r="M8555" s="179"/>
    </row>
    <row r="8556" spans="13:13">
      <c r="M8556" s="179"/>
    </row>
    <row r="8557" spans="13:13">
      <c r="M8557" s="179"/>
    </row>
    <row r="8558" spans="13:13">
      <c r="M8558" s="179"/>
    </row>
    <row r="8559" spans="13:13">
      <c r="M8559" s="179"/>
    </row>
    <row r="8560" spans="13:13">
      <c r="M8560" s="179"/>
    </row>
    <row r="8561" spans="13:13">
      <c r="M8561" s="179"/>
    </row>
    <row r="8562" spans="13:13">
      <c r="M8562" s="179"/>
    </row>
    <row r="8563" spans="13:13">
      <c r="M8563" s="179"/>
    </row>
    <row r="8564" spans="13:13">
      <c r="M8564" s="179"/>
    </row>
    <row r="8565" spans="13:13">
      <c r="M8565" s="179"/>
    </row>
    <row r="8566" spans="13:13">
      <c r="M8566" s="179"/>
    </row>
    <row r="8567" spans="13:13">
      <c r="M8567" s="179"/>
    </row>
    <row r="8568" spans="13:13">
      <c r="M8568" s="179"/>
    </row>
    <row r="8569" spans="13:13">
      <c r="M8569" s="179"/>
    </row>
    <row r="8570" spans="13:13">
      <c r="M8570" s="179"/>
    </row>
    <row r="8571" spans="13:13">
      <c r="M8571" s="179"/>
    </row>
    <row r="8572" spans="13:13">
      <c r="M8572" s="179"/>
    </row>
    <row r="8573" spans="13:13">
      <c r="M8573" s="179"/>
    </row>
    <row r="8574" spans="13:13">
      <c r="M8574" s="179"/>
    </row>
    <row r="8575" spans="13:13">
      <c r="M8575" s="179"/>
    </row>
    <row r="8576" spans="13:13">
      <c r="M8576" s="179"/>
    </row>
    <row r="8577" spans="13:13">
      <c r="M8577" s="179"/>
    </row>
    <row r="8578" spans="13:13">
      <c r="M8578" s="179"/>
    </row>
    <row r="8579" spans="13:13">
      <c r="M8579" s="179"/>
    </row>
    <row r="8580" spans="13:13">
      <c r="M8580" s="179"/>
    </row>
    <row r="8581" spans="13:13">
      <c r="M8581" s="179"/>
    </row>
    <row r="8582" spans="13:13">
      <c r="M8582" s="179"/>
    </row>
    <row r="8583" spans="13:13">
      <c r="M8583" s="179"/>
    </row>
    <row r="8584" spans="13:13">
      <c r="M8584" s="179"/>
    </row>
    <row r="8585" spans="13:13">
      <c r="M8585" s="179"/>
    </row>
    <row r="8586" spans="13:13">
      <c r="M8586" s="179"/>
    </row>
    <row r="8587" spans="13:13">
      <c r="M8587" s="179"/>
    </row>
    <row r="8588" spans="13:13">
      <c r="M8588" s="179"/>
    </row>
    <row r="8589" spans="13:13">
      <c r="M8589" s="179"/>
    </row>
    <row r="8590" spans="13:13">
      <c r="M8590" s="179"/>
    </row>
    <row r="8591" spans="13:13">
      <c r="M8591" s="179"/>
    </row>
    <row r="8592" spans="13:13">
      <c r="M8592" s="179"/>
    </row>
    <row r="8593" spans="13:13">
      <c r="M8593" s="179"/>
    </row>
    <row r="8594" spans="13:13">
      <c r="M8594" s="179"/>
    </row>
    <row r="8595" spans="13:13">
      <c r="M8595" s="179"/>
    </row>
    <row r="8596" spans="13:13">
      <c r="M8596" s="179"/>
    </row>
    <row r="8597" spans="13:13">
      <c r="M8597" s="179"/>
    </row>
    <row r="8598" spans="13:13">
      <c r="M8598" s="179"/>
    </row>
    <row r="8599" spans="13:13">
      <c r="M8599" s="179"/>
    </row>
    <row r="8600" spans="13:13">
      <c r="M8600" s="179"/>
    </row>
    <row r="8601" spans="13:13">
      <c r="M8601" s="179"/>
    </row>
    <row r="8602" spans="13:13">
      <c r="M8602" s="179"/>
    </row>
    <row r="8603" spans="13:13">
      <c r="M8603" s="179"/>
    </row>
    <row r="8604" spans="13:13">
      <c r="M8604" s="179"/>
    </row>
    <row r="8605" spans="13:13">
      <c r="M8605" s="179"/>
    </row>
    <row r="8606" spans="13:13">
      <c r="M8606" s="179"/>
    </row>
    <row r="8607" spans="13:13">
      <c r="M8607" s="179"/>
    </row>
    <row r="8608" spans="13:13">
      <c r="M8608" s="179"/>
    </row>
    <row r="8609" spans="13:13">
      <c r="M8609" s="179"/>
    </row>
    <row r="8610" spans="13:13">
      <c r="M8610" s="179"/>
    </row>
    <row r="8611" spans="13:13">
      <c r="M8611" s="179"/>
    </row>
    <row r="8612" spans="13:13">
      <c r="M8612" s="179"/>
    </row>
    <row r="8613" spans="13:13">
      <c r="M8613" s="179"/>
    </row>
    <row r="8614" spans="13:13">
      <c r="M8614" s="179"/>
    </row>
    <row r="8615" spans="13:13">
      <c r="M8615" s="179"/>
    </row>
    <row r="8616" spans="13:13">
      <c r="M8616" s="179"/>
    </row>
    <row r="8617" spans="13:13">
      <c r="M8617" s="179"/>
    </row>
    <row r="8618" spans="13:13">
      <c r="M8618" s="179"/>
    </row>
    <row r="8619" spans="13:13">
      <c r="M8619" s="179"/>
    </row>
    <row r="8620" spans="13:13">
      <c r="M8620" s="179"/>
    </row>
    <row r="8621" spans="13:13">
      <c r="M8621" s="179"/>
    </row>
    <row r="8622" spans="13:13">
      <c r="M8622" s="179"/>
    </row>
    <row r="8623" spans="13:13">
      <c r="M8623" s="179"/>
    </row>
    <row r="8624" spans="13:13">
      <c r="M8624" s="179"/>
    </row>
    <row r="8625" spans="13:13">
      <c r="M8625" s="179"/>
    </row>
    <row r="8626" spans="13:13">
      <c r="M8626" s="179"/>
    </row>
    <row r="8627" spans="13:13">
      <c r="M8627" s="179"/>
    </row>
    <row r="8628" spans="13:13">
      <c r="M8628" s="179"/>
    </row>
    <row r="8629" spans="13:13">
      <c r="M8629" s="179"/>
    </row>
    <row r="8630" spans="13:13">
      <c r="M8630" s="179"/>
    </row>
    <row r="8631" spans="13:13">
      <c r="M8631" s="179"/>
    </row>
    <row r="8632" spans="13:13">
      <c r="M8632" s="179"/>
    </row>
    <row r="8633" spans="13:13">
      <c r="M8633" s="179"/>
    </row>
    <row r="8634" spans="13:13">
      <c r="M8634" s="179"/>
    </row>
    <row r="8635" spans="13:13">
      <c r="M8635" s="179"/>
    </row>
    <row r="8636" spans="13:13">
      <c r="M8636" s="179"/>
    </row>
    <row r="8637" spans="13:13">
      <c r="M8637" s="179"/>
    </row>
    <row r="8638" spans="13:13">
      <c r="M8638" s="179"/>
    </row>
    <row r="8639" spans="13:13">
      <c r="M8639" s="179"/>
    </row>
    <row r="8640" spans="13:13">
      <c r="M8640" s="179"/>
    </row>
    <row r="8641" spans="13:13">
      <c r="M8641" s="179"/>
    </row>
    <row r="8642" spans="13:13">
      <c r="M8642" s="179"/>
    </row>
    <row r="8643" spans="13:13">
      <c r="M8643" s="179"/>
    </row>
    <row r="8644" spans="13:13">
      <c r="M8644" s="179"/>
    </row>
    <row r="8645" spans="13:13">
      <c r="M8645" s="179"/>
    </row>
    <row r="8646" spans="13:13">
      <c r="M8646" s="179"/>
    </row>
    <row r="8647" spans="13:13">
      <c r="M8647" s="179"/>
    </row>
    <row r="8648" spans="13:13">
      <c r="M8648" s="179"/>
    </row>
    <row r="8649" spans="13:13">
      <c r="M8649" s="179"/>
    </row>
    <row r="8650" spans="13:13">
      <c r="M8650" s="179"/>
    </row>
    <row r="8651" spans="13:13">
      <c r="M8651" s="179"/>
    </row>
    <row r="8652" spans="13:13">
      <c r="M8652" s="179"/>
    </row>
    <row r="8653" spans="13:13">
      <c r="M8653" s="179"/>
    </row>
    <row r="8654" spans="13:13">
      <c r="M8654" s="179"/>
    </row>
    <row r="8655" spans="13:13">
      <c r="M8655" s="179"/>
    </row>
    <row r="8656" spans="13:13">
      <c r="M8656" s="179"/>
    </row>
    <row r="8657" spans="13:13">
      <c r="M8657" s="179"/>
    </row>
    <row r="8658" spans="13:13">
      <c r="M8658" s="179"/>
    </row>
    <row r="8659" spans="13:13">
      <c r="M8659" s="179"/>
    </row>
    <row r="8660" spans="13:13">
      <c r="M8660" s="179"/>
    </row>
    <row r="8661" spans="13:13">
      <c r="M8661" s="179"/>
    </row>
    <row r="8662" spans="13:13">
      <c r="M8662" s="179"/>
    </row>
    <row r="8663" spans="13:13">
      <c r="M8663" s="179"/>
    </row>
    <row r="8664" spans="13:13">
      <c r="M8664" s="179"/>
    </row>
    <row r="8665" spans="13:13">
      <c r="M8665" s="179"/>
    </row>
    <row r="8666" spans="13:13">
      <c r="M8666" s="179"/>
    </row>
    <row r="8667" spans="13:13">
      <c r="M8667" s="179"/>
    </row>
    <row r="8668" spans="13:13">
      <c r="M8668" s="179"/>
    </row>
    <row r="8669" spans="13:13">
      <c r="M8669" s="179"/>
    </row>
    <row r="8670" spans="13:13">
      <c r="M8670" s="179"/>
    </row>
    <row r="8671" spans="13:13">
      <c r="M8671" s="179"/>
    </row>
    <row r="8672" spans="13:13">
      <c r="M8672" s="179"/>
    </row>
    <row r="8673" spans="13:13">
      <c r="M8673" s="179"/>
    </row>
    <row r="8674" spans="13:13">
      <c r="M8674" s="179"/>
    </row>
    <row r="8675" spans="13:13">
      <c r="M8675" s="179"/>
    </row>
    <row r="8676" spans="13:13">
      <c r="M8676" s="179"/>
    </row>
    <row r="8677" spans="13:13">
      <c r="M8677" s="179"/>
    </row>
    <row r="8678" spans="13:13">
      <c r="M8678" s="179"/>
    </row>
    <row r="8679" spans="13:13">
      <c r="M8679" s="179"/>
    </row>
    <row r="8680" spans="13:13">
      <c r="M8680" s="179"/>
    </row>
    <row r="8681" spans="13:13">
      <c r="M8681" s="179"/>
    </row>
    <row r="8682" spans="13:13">
      <c r="M8682" s="179"/>
    </row>
    <row r="8683" spans="13:13">
      <c r="M8683" s="179"/>
    </row>
    <row r="8684" spans="13:13">
      <c r="M8684" s="179"/>
    </row>
    <row r="8685" spans="13:13">
      <c r="M8685" s="179"/>
    </row>
    <row r="8686" spans="13:13">
      <c r="M8686" s="179"/>
    </row>
    <row r="8687" spans="13:13">
      <c r="M8687" s="179"/>
    </row>
    <row r="8688" spans="13:13">
      <c r="M8688" s="179"/>
    </row>
    <row r="8689" spans="13:13">
      <c r="M8689" s="179"/>
    </row>
    <row r="8690" spans="13:13">
      <c r="M8690" s="179"/>
    </row>
    <row r="8691" spans="13:13">
      <c r="M8691" s="179"/>
    </row>
    <row r="8692" spans="13:13">
      <c r="M8692" s="179"/>
    </row>
    <row r="8693" spans="13:13">
      <c r="M8693" s="179"/>
    </row>
    <row r="8694" spans="13:13">
      <c r="M8694" s="179"/>
    </row>
    <row r="8695" spans="13:13">
      <c r="M8695" s="179"/>
    </row>
    <row r="8696" spans="13:13">
      <c r="M8696" s="179"/>
    </row>
    <row r="8697" spans="13:13">
      <c r="M8697" s="179"/>
    </row>
    <row r="8698" spans="13:13">
      <c r="M8698" s="179"/>
    </row>
    <row r="8699" spans="13:13">
      <c r="M8699" s="179"/>
    </row>
    <row r="8700" spans="13:13">
      <c r="M8700" s="179"/>
    </row>
    <row r="8701" spans="13:13">
      <c r="M8701" s="179"/>
    </row>
    <row r="8702" spans="13:13">
      <c r="M8702" s="179"/>
    </row>
    <row r="8703" spans="13:13">
      <c r="M8703" s="179"/>
    </row>
    <row r="8704" spans="13:13">
      <c r="M8704" s="179"/>
    </row>
    <row r="8705" spans="13:13">
      <c r="M8705" s="179"/>
    </row>
    <row r="8706" spans="13:13">
      <c r="M8706" s="179"/>
    </row>
    <row r="8707" spans="13:13">
      <c r="M8707" s="179"/>
    </row>
    <row r="8708" spans="13:13">
      <c r="M8708" s="179"/>
    </row>
    <row r="8709" spans="13:13">
      <c r="M8709" s="179"/>
    </row>
    <row r="8710" spans="13:13">
      <c r="M8710" s="179"/>
    </row>
    <row r="8711" spans="13:13">
      <c r="M8711" s="179"/>
    </row>
    <row r="8712" spans="13:13">
      <c r="M8712" s="179"/>
    </row>
    <row r="8713" spans="13:13">
      <c r="M8713" s="179"/>
    </row>
    <row r="8714" spans="13:13">
      <c r="M8714" s="179"/>
    </row>
    <row r="8715" spans="13:13">
      <c r="M8715" s="179"/>
    </row>
    <row r="8716" spans="13:13">
      <c r="M8716" s="179"/>
    </row>
    <row r="8717" spans="13:13">
      <c r="M8717" s="179"/>
    </row>
    <row r="8718" spans="13:13">
      <c r="M8718" s="179"/>
    </row>
    <row r="8719" spans="13:13">
      <c r="M8719" s="179"/>
    </row>
    <row r="8720" spans="13:13">
      <c r="M8720" s="179"/>
    </row>
    <row r="8721" spans="13:13">
      <c r="M8721" s="179"/>
    </row>
    <row r="8722" spans="13:13">
      <c r="M8722" s="179"/>
    </row>
    <row r="8723" spans="13:13">
      <c r="M8723" s="179"/>
    </row>
    <row r="8724" spans="13:13">
      <c r="M8724" s="179"/>
    </row>
    <row r="8725" spans="13:13">
      <c r="M8725" s="179"/>
    </row>
    <row r="8726" spans="13:13">
      <c r="M8726" s="179"/>
    </row>
    <row r="8727" spans="13:13">
      <c r="M8727" s="179"/>
    </row>
    <row r="8728" spans="13:13">
      <c r="M8728" s="179"/>
    </row>
    <row r="8729" spans="13:13">
      <c r="M8729" s="179"/>
    </row>
    <row r="8730" spans="13:13">
      <c r="M8730" s="179"/>
    </row>
    <row r="8731" spans="13:13">
      <c r="M8731" s="179"/>
    </row>
    <row r="8732" spans="13:13">
      <c r="M8732" s="179"/>
    </row>
    <row r="8733" spans="13:13">
      <c r="M8733" s="179"/>
    </row>
    <row r="8734" spans="13:13">
      <c r="M8734" s="179"/>
    </row>
    <row r="8735" spans="13:13">
      <c r="M8735" s="179"/>
    </row>
    <row r="8736" spans="13:13">
      <c r="M8736" s="179"/>
    </row>
    <row r="8737" spans="13:13">
      <c r="M8737" s="179"/>
    </row>
    <row r="8738" spans="13:13">
      <c r="M8738" s="179"/>
    </row>
    <row r="8739" spans="13:13">
      <c r="M8739" s="179"/>
    </row>
    <row r="8740" spans="13:13">
      <c r="M8740" s="179"/>
    </row>
    <row r="8741" spans="13:13">
      <c r="M8741" s="179"/>
    </row>
    <row r="8742" spans="13:13">
      <c r="M8742" s="179"/>
    </row>
    <row r="8743" spans="13:13">
      <c r="M8743" s="179"/>
    </row>
    <row r="8744" spans="13:13">
      <c r="M8744" s="179"/>
    </row>
    <row r="8745" spans="13:13">
      <c r="M8745" s="179"/>
    </row>
    <row r="8746" spans="13:13">
      <c r="M8746" s="179"/>
    </row>
    <row r="8747" spans="13:13">
      <c r="M8747" s="179"/>
    </row>
    <row r="8748" spans="13:13">
      <c r="M8748" s="179"/>
    </row>
    <row r="8749" spans="13:13">
      <c r="M8749" s="179"/>
    </row>
    <row r="8750" spans="13:13">
      <c r="M8750" s="179"/>
    </row>
    <row r="8751" spans="13:13">
      <c r="M8751" s="179"/>
    </row>
    <row r="8752" spans="13:13">
      <c r="M8752" s="179"/>
    </row>
    <row r="8753" spans="13:13">
      <c r="M8753" s="179"/>
    </row>
    <row r="8754" spans="13:13">
      <c r="M8754" s="179"/>
    </row>
    <row r="8755" spans="13:13">
      <c r="M8755" s="179"/>
    </row>
    <row r="8756" spans="13:13">
      <c r="M8756" s="179"/>
    </row>
    <row r="8757" spans="13:13">
      <c r="M8757" s="179"/>
    </row>
    <row r="8758" spans="13:13">
      <c r="M8758" s="179"/>
    </row>
    <row r="8759" spans="13:13">
      <c r="M8759" s="179"/>
    </row>
    <row r="8760" spans="13:13">
      <c r="M8760" s="179"/>
    </row>
    <row r="8761" spans="13:13">
      <c r="M8761" s="179"/>
    </row>
    <row r="8762" spans="13:13">
      <c r="M8762" s="179"/>
    </row>
    <row r="8763" spans="13:13">
      <c r="M8763" s="179"/>
    </row>
    <row r="8764" spans="13:13">
      <c r="M8764" s="179"/>
    </row>
    <row r="8765" spans="13:13">
      <c r="M8765" s="179"/>
    </row>
    <row r="8766" spans="13:13">
      <c r="M8766" s="179"/>
    </row>
    <row r="8767" spans="13:13">
      <c r="M8767" s="179"/>
    </row>
    <row r="8768" spans="13:13">
      <c r="M8768" s="179"/>
    </row>
    <row r="8769" spans="13:13">
      <c r="M8769" s="179"/>
    </row>
    <row r="8770" spans="13:13">
      <c r="M8770" s="179"/>
    </row>
    <row r="8771" spans="13:13">
      <c r="M8771" s="179"/>
    </row>
    <row r="8772" spans="13:13">
      <c r="M8772" s="179"/>
    </row>
    <row r="8773" spans="13:13">
      <c r="M8773" s="179"/>
    </row>
    <row r="8774" spans="13:13">
      <c r="M8774" s="179"/>
    </row>
    <row r="8775" spans="13:13">
      <c r="M8775" s="179"/>
    </row>
    <row r="8776" spans="13:13">
      <c r="M8776" s="179"/>
    </row>
    <row r="8777" spans="13:13">
      <c r="M8777" s="179"/>
    </row>
    <row r="8778" spans="13:13">
      <c r="M8778" s="179"/>
    </row>
    <row r="8779" spans="13:13">
      <c r="M8779" s="179"/>
    </row>
    <row r="8780" spans="13:13">
      <c r="M8780" s="179"/>
    </row>
    <row r="8781" spans="13:13">
      <c r="M8781" s="179"/>
    </row>
    <row r="8782" spans="13:13">
      <c r="M8782" s="179"/>
    </row>
    <row r="8783" spans="13:13">
      <c r="M8783" s="179"/>
    </row>
    <row r="8784" spans="13:13">
      <c r="M8784" s="179"/>
    </row>
    <row r="8785" spans="13:13">
      <c r="M8785" s="179"/>
    </row>
    <row r="8786" spans="13:13">
      <c r="M8786" s="179"/>
    </row>
    <row r="8787" spans="13:13">
      <c r="M8787" s="179"/>
    </row>
    <row r="8788" spans="13:13">
      <c r="M8788" s="179"/>
    </row>
    <row r="8789" spans="13:13">
      <c r="M8789" s="179"/>
    </row>
    <row r="8790" spans="13:13">
      <c r="M8790" s="179"/>
    </row>
    <row r="8791" spans="13:13">
      <c r="M8791" s="179"/>
    </row>
    <row r="8792" spans="13:13">
      <c r="M8792" s="179"/>
    </row>
    <row r="8793" spans="13:13">
      <c r="M8793" s="179"/>
    </row>
    <row r="8794" spans="13:13">
      <c r="M8794" s="179"/>
    </row>
    <row r="8795" spans="13:13">
      <c r="M8795" s="179"/>
    </row>
    <row r="8796" spans="13:13">
      <c r="M8796" s="179"/>
    </row>
    <row r="8797" spans="13:13">
      <c r="M8797" s="179"/>
    </row>
    <row r="8798" spans="13:13">
      <c r="M8798" s="179"/>
    </row>
    <row r="8799" spans="13:13">
      <c r="M8799" s="179"/>
    </row>
    <row r="8800" spans="13:13">
      <c r="M8800" s="179"/>
    </row>
    <row r="8801" spans="13:13">
      <c r="M8801" s="179"/>
    </row>
    <row r="8802" spans="13:13">
      <c r="M8802" s="179"/>
    </row>
    <row r="8803" spans="13:13">
      <c r="M8803" s="179"/>
    </row>
    <row r="8804" spans="13:13">
      <c r="M8804" s="179"/>
    </row>
    <row r="8805" spans="13:13">
      <c r="M8805" s="179"/>
    </row>
    <row r="8806" spans="13:13">
      <c r="M8806" s="179"/>
    </row>
    <row r="8807" spans="13:13">
      <c r="M8807" s="179"/>
    </row>
    <row r="8808" spans="13:13">
      <c r="M8808" s="179"/>
    </row>
    <row r="8809" spans="13:13">
      <c r="M8809" s="179"/>
    </row>
    <row r="8810" spans="13:13">
      <c r="M8810" s="179"/>
    </row>
    <row r="8811" spans="13:13">
      <c r="M8811" s="179"/>
    </row>
    <row r="8812" spans="13:13">
      <c r="M8812" s="179"/>
    </row>
    <row r="8813" spans="13:13">
      <c r="M8813" s="179"/>
    </row>
    <row r="8814" spans="13:13">
      <c r="M8814" s="179"/>
    </row>
    <row r="8815" spans="13:13">
      <c r="M8815" s="179"/>
    </row>
    <row r="8816" spans="13:13">
      <c r="M8816" s="179"/>
    </row>
    <row r="8817" spans="13:13">
      <c r="M8817" s="179"/>
    </row>
    <row r="8818" spans="13:13">
      <c r="M8818" s="179"/>
    </row>
    <row r="8819" spans="13:13">
      <c r="M8819" s="179"/>
    </row>
    <row r="8820" spans="13:13">
      <c r="M8820" s="179"/>
    </row>
    <row r="8821" spans="13:13">
      <c r="M8821" s="179"/>
    </row>
    <row r="8822" spans="13:13">
      <c r="M8822" s="179"/>
    </row>
    <row r="8823" spans="13:13">
      <c r="M8823" s="179"/>
    </row>
    <row r="8824" spans="13:13">
      <c r="M8824" s="179"/>
    </row>
    <row r="8825" spans="13:13">
      <c r="M8825" s="179"/>
    </row>
    <row r="8826" spans="13:13">
      <c r="M8826" s="179"/>
    </row>
    <row r="8827" spans="13:13">
      <c r="M8827" s="179"/>
    </row>
    <row r="8828" spans="13:13">
      <c r="M8828" s="179"/>
    </row>
    <row r="8829" spans="13:13">
      <c r="M8829" s="179"/>
    </row>
    <row r="8830" spans="13:13">
      <c r="M8830" s="179"/>
    </row>
    <row r="8831" spans="13:13">
      <c r="M8831" s="179"/>
    </row>
    <row r="8832" spans="13:13">
      <c r="M8832" s="179"/>
    </row>
    <row r="8833" spans="13:13">
      <c r="M8833" s="179"/>
    </row>
    <row r="8834" spans="13:13">
      <c r="M8834" s="179"/>
    </row>
    <row r="8835" spans="13:13">
      <c r="M8835" s="179"/>
    </row>
    <row r="8836" spans="13:13">
      <c r="M8836" s="179"/>
    </row>
    <row r="8837" spans="13:13">
      <c r="M8837" s="179"/>
    </row>
    <row r="8838" spans="13:13">
      <c r="M8838" s="179"/>
    </row>
    <row r="8839" spans="13:13">
      <c r="M8839" s="179"/>
    </row>
    <row r="8840" spans="13:13">
      <c r="M8840" s="179"/>
    </row>
    <row r="8841" spans="13:13">
      <c r="M8841" s="179"/>
    </row>
    <row r="8842" spans="13:13">
      <c r="M8842" s="179"/>
    </row>
    <row r="8843" spans="13:13">
      <c r="M8843" s="179"/>
    </row>
    <row r="8844" spans="13:13">
      <c r="M8844" s="179"/>
    </row>
    <row r="8845" spans="13:13">
      <c r="M8845" s="179"/>
    </row>
    <row r="8846" spans="13:13">
      <c r="M8846" s="179"/>
    </row>
    <row r="8847" spans="13:13">
      <c r="M8847" s="179"/>
    </row>
    <row r="8848" spans="13:13">
      <c r="M8848" s="179"/>
    </row>
    <row r="8849" spans="13:13">
      <c r="M8849" s="179"/>
    </row>
    <row r="8850" spans="13:13">
      <c r="M8850" s="179"/>
    </row>
    <row r="8851" spans="13:13">
      <c r="M8851" s="179"/>
    </row>
    <row r="8852" spans="13:13">
      <c r="M8852" s="179"/>
    </row>
    <row r="8853" spans="13:13">
      <c r="M8853" s="179"/>
    </row>
    <row r="8854" spans="13:13">
      <c r="M8854" s="179"/>
    </row>
    <row r="8855" spans="13:13">
      <c r="M8855" s="179"/>
    </row>
    <row r="8856" spans="13:13">
      <c r="M8856" s="179"/>
    </row>
    <row r="8857" spans="13:13">
      <c r="M8857" s="179"/>
    </row>
    <row r="8858" spans="13:13">
      <c r="M8858" s="179"/>
    </row>
    <row r="8859" spans="13:13">
      <c r="M8859" s="179"/>
    </row>
    <row r="8860" spans="13:13">
      <c r="M8860" s="179"/>
    </row>
    <row r="8861" spans="13:13">
      <c r="M8861" s="179"/>
    </row>
    <row r="8862" spans="13:13">
      <c r="M8862" s="179"/>
    </row>
    <row r="8863" spans="13:13">
      <c r="M8863" s="179"/>
    </row>
    <row r="8864" spans="13:13">
      <c r="M8864" s="179"/>
    </row>
    <row r="8865" spans="13:13">
      <c r="M8865" s="179"/>
    </row>
    <row r="8866" spans="13:13">
      <c r="M8866" s="179"/>
    </row>
    <row r="8867" spans="13:13">
      <c r="M8867" s="179"/>
    </row>
    <row r="8868" spans="13:13">
      <c r="M8868" s="179"/>
    </row>
    <row r="8869" spans="13:13">
      <c r="M8869" s="179"/>
    </row>
    <row r="8870" spans="13:13">
      <c r="M8870" s="179"/>
    </row>
    <row r="8871" spans="13:13">
      <c r="M8871" s="179"/>
    </row>
    <row r="8872" spans="13:13">
      <c r="M8872" s="179"/>
    </row>
    <row r="8873" spans="13:13">
      <c r="M8873" s="179"/>
    </row>
    <row r="8874" spans="13:13">
      <c r="M8874" s="179"/>
    </row>
    <row r="8875" spans="13:13">
      <c r="M8875" s="179"/>
    </row>
    <row r="8876" spans="13:13">
      <c r="M8876" s="179"/>
    </row>
    <row r="8877" spans="13:13">
      <c r="M8877" s="179"/>
    </row>
    <row r="8878" spans="13:13">
      <c r="M8878" s="179"/>
    </row>
    <row r="8879" spans="13:13">
      <c r="M8879" s="179"/>
    </row>
    <row r="8880" spans="13:13">
      <c r="M8880" s="179"/>
    </row>
    <row r="8881" spans="13:13">
      <c r="M8881" s="179"/>
    </row>
    <row r="8882" spans="13:13">
      <c r="M8882" s="179"/>
    </row>
    <row r="8883" spans="13:13">
      <c r="M8883" s="179"/>
    </row>
    <row r="8884" spans="13:13">
      <c r="M8884" s="179"/>
    </row>
    <row r="8885" spans="13:13">
      <c r="M8885" s="179"/>
    </row>
    <row r="8886" spans="13:13">
      <c r="M8886" s="179"/>
    </row>
    <row r="8887" spans="13:13">
      <c r="M8887" s="179"/>
    </row>
    <row r="8888" spans="13:13">
      <c r="M8888" s="179"/>
    </row>
    <row r="8889" spans="13:13">
      <c r="M8889" s="179"/>
    </row>
    <row r="8890" spans="13:13">
      <c r="M8890" s="179"/>
    </row>
    <row r="8891" spans="13:13">
      <c r="M8891" s="179"/>
    </row>
    <row r="8892" spans="13:13">
      <c r="M8892" s="179"/>
    </row>
    <row r="8893" spans="13:13">
      <c r="M8893" s="179"/>
    </row>
    <row r="8894" spans="13:13">
      <c r="M8894" s="179"/>
    </row>
    <row r="8895" spans="13:13">
      <c r="M8895" s="179"/>
    </row>
    <row r="8896" spans="13:13">
      <c r="M8896" s="179"/>
    </row>
    <row r="8897" spans="13:13">
      <c r="M8897" s="179"/>
    </row>
    <row r="8898" spans="13:13">
      <c r="M8898" s="179"/>
    </row>
    <row r="8899" spans="13:13">
      <c r="M8899" s="179"/>
    </row>
    <row r="8900" spans="13:13">
      <c r="M8900" s="179"/>
    </row>
    <row r="8901" spans="13:13">
      <c r="M8901" s="179"/>
    </row>
    <row r="8902" spans="13:13">
      <c r="M8902" s="179"/>
    </row>
    <row r="8903" spans="13:13">
      <c r="M8903" s="179"/>
    </row>
    <row r="8904" spans="13:13">
      <c r="M8904" s="179"/>
    </row>
    <row r="8905" spans="13:13">
      <c r="M8905" s="179"/>
    </row>
    <row r="8906" spans="13:13">
      <c r="M8906" s="179"/>
    </row>
    <row r="8907" spans="13:13">
      <c r="M8907" s="179"/>
    </row>
    <row r="8908" spans="13:13">
      <c r="M8908" s="179"/>
    </row>
    <row r="8909" spans="13:13">
      <c r="M8909" s="179"/>
    </row>
    <row r="8910" spans="13:13">
      <c r="M8910" s="179"/>
    </row>
    <row r="8911" spans="13:13">
      <c r="M8911" s="179"/>
    </row>
    <row r="8912" spans="13:13">
      <c r="M8912" s="179"/>
    </row>
    <row r="8913" spans="13:13">
      <c r="M8913" s="179"/>
    </row>
    <row r="8914" spans="13:13">
      <c r="M8914" s="179"/>
    </row>
    <row r="8915" spans="13:13">
      <c r="M8915" s="179"/>
    </row>
    <row r="8916" spans="13:13">
      <c r="M8916" s="179"/>
    </row>
    <row r="8917" spans="13:13">
      <c r="M8917" s="179"/>
    </row>
    <row r="8918" spans="13:13">
      <c r="M8918" s="179"/>
    </row>
    <row r="8919" spans="13:13">
      <c r="M8919" s="179"/>
    </row>
    <row r="8920" spans="13:13">
      <c r="M8920" s="179"/>
    </row>
    <row r="8921" spans="13:13">
      <c r="M8921" s="179"/>
    </row>
    <row r="8922" spans="13:13">
      <c r="M8922" s="179"/>
    </row>
    <row r="8923" spans="13:13">
      <c r="M8923" s="179"/>
    </row>
    <row r="8924" spans="13:13">
      <c r="M8924" s="179"/>
    </row>
    <row r="8925" spans="13:13">
      <c r="M8925" s="179"/>
    </row>
    <row r="8926" spans="13:13">
      <c r="M8926" s="179"/>
    </row>
    <row r="8927" spans="13:13">
      <c r="M8927" s="179"/>
    </row>
    <row r="8928" spans="13:13">
      <c r="M8928" s="179"/>
    </row>
    <row r="8929" spans="13:13">
      <c r="M8929" s="179"/>
    </row>
    <row r="8930" spans="13:13">
      <c r="M8930" s="179"/>
    </row>
    <row r="8931" spans="13:13">
      <c r="M8931" s="179"/>
    </row>
    <row r="8932" spans="13:13">
      <c r="M8932" s="179"/>
    </row>
    <row r="8933" spans="13:13">
      <c r="M8933" s="179"/>
    </row>
    <row r="8934" spans="13:13">
      <c r="M8934" s="179"/>
    </row>
    <row r="8935" spans="13:13">
      <c r="M8935" s="179"/>
    </row>
    <row r="8936" spans="13:13">
      <c r="M8936" s="179"/>
    </row>
    <row r="8937" spans="13:13">
      <c r="M8937" s="179"/>
    </row>
    <row r="8938" spans="13:13">
      <c r="M8938" s="179"/>
    </row>
    <row r="8939" spans="13:13">
      <c r="M8939" s="179"/>
    </row>
    <row r="8940" spans="13:13">
      <c r="M8940" s="179"/>
    </row>
    <row r="8941" spans="13:13">
      <c r="M8941" s="179"/>
    </row>
    <row r="8942" spans="13:13">
      <c r="M8942" s="179"/>
    </row>
    <row r="8943" spans="13:13">
      <c r="M8943" s="179"/>
    </row>
    <row r="8944" spans="13:13">
      <c r="M8944" s="179"/>
    </row>
    <row r="8945" spans="13:13">
      <c r="M8945" s="179"/>
    </row>
    <row r="8946" spans="13:13">
      <c r="M8946" s="179"/>
    </row>
    <row r="8947" spans="13:13">
      <c r="M8947" s="179"/>
    </row>
    <row r="8948" spans="13:13">
      <c r="M8948" s="179"/>
    </row>
    <row r="8949" spans="13:13">
      <c r="M8949" s="179"/>
    </row>
    <row r="8950" spans="13:13">
      <c r="M8950" s="179"/>
    </row>
    <row r="8951" spans="13:13">
      <c r="M8951" s="179"/>
    </row>
    <row r="8952" spans="13:13">
      <c r="M8952" s="179"/>
    </row>
    <row r="8953" spans="13:13">
      <c r="M8953" s="179"/>
    </row>
    <row r="8954" spans="13:13">
      <c r="M8954" s="179"/>
    </row>
    <row r="8955" spans="13:13">
      <c r="M8955" s="179"/>
    </row>
    <row r="8956" spans="13:13">
      <c r="M8956" s="179"/>
    </row>
    <row r="8957" spans="13:13">
      <c r="M8957" s="179"/>
    </row>
    <row r="8958" spans="13:13">
      <c r="M8958" s="179"/>
    </row>
    <row r="8959" spans="13:13">
      <c r="M8959" s="179"/>
    </row>
    <row r="8960" spans="13:13">
      <c r="M8960" s="179"/>
    </row>
    <row r="8961" spans="13:13">
      <c r="M8961" s="179"/>
    </row>
    <row r="8962" spans="13:13">
      <c r="M8962" s="179"/>
    </row>
    <row r="8963" spans="13:13">
      <c r="M8963" s="179"/>
    </row>
    <row r="8964" spans="13:13">
      <c r="M8964" s="179"/>
    </row>
    <row r="8965" spans="13:13">
      <c r="M8965" s="179"/>
    </row>
    <row r="8966" spans="13:13">
      <c r="M8966" s="179"/>
    </row>
    <row r="8967" spans="13:13">
      <c r="M8967" s="179"/>
    </row>
    <row r="8968" spans="13:13">
      <c r="M8968" s="179"/>
    </row>
    <row r="8969" spans="13:13">
      <c r="M8969" s="179"/>
    </row>
    <row r="8970" spans="13:13">
      <c r="M8970" s="179"/>
    </row>
    <row r="8971" spans="13:13">
      <c r="M8971" s="179"/>
    </row>
    <row r="8972" spans="13:13">
      <c r="M8972" s="179"/>
    </row>
    <row r="8973" spans="13:13">
      <c r="M8973" s="179"/>
    </row>
    <row r="8974" spans="13:13">
      <c r="M8974" s="179"/>
    </row>
    <row r="8975" spans="13:13">
      <c r="M8975" s="179"/>
    </row>
    <row r="8976" spans="13:13">
      <c r="M8976" s="179"/>
    </row>
    <row r="8977" spans="13:13">
      <c r="M8977" s="179"/>
    </row>
    <row r="8978" spans="13:13">
      <c r="M8978" s="179"/>
    </row>
    <row r="8979" spans="13:13">
      <c r="M8979" s="179"/>
    </row>
    <row r="8980" spans="13:13">
      <c r="M8980" s="179"/>
    </row>
    <row r="8981" spans="13:13">
      <c r="M8981" s="179"/>
    </row>
    <row r="8982" spans="13:13">
      <c r="M8982" s="179"/>
    </row>
    <row r="8983" spans="13:13">
      <c r="M8983" s="179"/>
    </row>
    <row r="8984" spans="13:13">
      <c r="M8984" s="179"/>
    </row>
    <row r="8985" spans="13:13">
      <c r="M8985" s="179"/>
    </row>
    <row r="8986" spans="13:13">
      <c r="M8986" s="179"/>
    </row>
    <row r="8987" spans="13:13">
      <c r="M8987" s="179"/>
    </row>
    <row r="8988" spans="13:13">
      <c r="M8988" s="179"/>
    </row>
    <row r="8989" spans="13:13">
      <c r="M8989" s="179"/>
    </row>
    <row r="8990" spans="13:13">
      <c r="M8990" s="179"/>
    </row>
    <row r="8991" spans="13:13">
      <c r="M8991" s="179"/>
    </row>
    <row r="8992" spans="13:13">
      <c r="M8992" s="179"/>
    </row>
    <row r="8993" spans="13:13">
      <c r="M8993" s="179"/>
    </row>
    <row r="8994" spans="13:13">
      <c r="M8994" s="179"/>
    </row>
    <row r="8995" spans="13:13">
      <c r="M8995" s="179"/>
    </row>
    <row r="8996" spans="13:13">
      <c r="M8996" s="179"/>
    </row>
    <row r="8997" spans="13:13">
      <c r="M8997" s="179"/>
    </row>
    <row r="8998" spans="13:13">
      <c r="M8998" s="179"/>
    </row>
    <row r="8999" spans="13:13">
      <c r="M8999" s="179"/>
    </row>
    <row r="9000" spans="13:13">
      <c r="M9000" s="179"/>
    </row>
    <row r="9001" spans="13:13">
      <c r="M9001" s="179"/>
    </row>
    <row r="9002" spans="13:13">
      <c r="M9002" s="179"/>
    </row>
    <row r="9003" spans="13:13">
      <c r="M9003" s="179"/>
    </row>
    <row r="9004" spans="13:13">
      <c r="M9004" s="179"/>
    </row>
    <row r="9005" spans="13:13">
      <c r="M9005" s="179"/>
    </row>
    <row r="9006" spans="13:13">
      <c r="M9006" s="179"/>
    </row>
    <row r="9007" spans="13:13">
      <c r="M9007" s="179"/>
    </row>
    <row r="9008" spans="13:13">
      <c r="M9008" s="179"/>
    </row>
    <row r="9009" spans="13:13">
      <c r="M9009" s="179"/>
    </row>
    <row r="9010" spans="13:13">
      <c r="M9010" s="179"/>
    </row>
    <row r="9011" spans="13:13">
      <c r="M9011" s="179"/>
    </row>
    <row r="9012" spans="13:13">
      <c r="M9012" s="179"/>
    </row>
    <row r="9013" spans="13:13">
      <c r="M9013" s="179"/>
    </row>
    <row r="9014" spans="13:13">
      <c r="M9014" s="179"/>
    </row>
    <row r="9015" spans="13:13">
      <c r="M9015" s="179"/>
    </row>
    <row r="9016" spans="13:13">
      <c r="M9016" s="179"/>
    </row>
    <row r="9017" spans="13:13">
      <c r="M9017" s="179"/>
    </row>
    <row r="9018" spans="13:13">
      <c r="M9018" s="179"/>
    </row>
    <row r="9019" spans="13:13">
      <c r="M9019" s="179"/>
    </row>
    <row r="9020" spans="13:13">
      <c r="M9020" s="179"/>
    </row>
    <row r="9021" spans="13:13">
      <c r="M9021" s="179"/>
    </row>
    <row r="9022" spans="13:13">
      <c r="M9022" s="179"/>
    </row>
    <row r="9023" spans="13:13">
      <c r="M9023" s="179"/>
    </row>
    <row r="9024" spans="13:13">
      <c r="M9024" s="179"/>
    </row>
    <row r="9025" spans="13:13">
      <c r="M9025" s="179"/>
    </row>
    <row r="9026" spans="13:13">
      <c r="M9026" s="179"/>
    </row>
    <row r="9027" spans="13:13">
      <c r="M9027" s="179"/>
    </row>
    <row r="9028" spans="13:13">
      <c r="M9028" s="179"/>
    </row>
    <row r="9029" spans="13:13">
      <c r="M9029" s="179"/>
    </row>
    <row r="9030" spans="13:13">
      <c r="M9030" s="179"/>
    </row>
    <row r="9031" spans="13:13">
      <c r="M9031" s="179"/>
    </row>
    <row r="9032" spans="13:13">
      <c r="M9032" s="179"/>
    </row>
    <row r="9033" spans="13:13">
      <c r="M9033" s="179"/>
    </row>
    <row r="9034" spans="13:13">
      <c r="M9034" s="179"/>
    </row>
    <row r="9035" spans="13:13">
      <c r="M9035" s="179"/>
    </row>
    <row r="9036" spans="13:13">
      <c r="M9036" s="179"/>
    </row>
    <row r="9037" spans="13:13">
      <c r="M9037" s="179"/>
    </row>
    <row r="9038" spans="13:13">
      <c r="M9038" s="179"/>
    </row>
    <row r="9039" spans="13:13">
      <c r="M9039" s="179"/>
    </row>
    <row r="9040" spans="13:13">
      <c r="M9040" s="179"/>
    </row>
    <row r="9041" spans="13:13">
      <c r="M9041" s="179"/>
    </row>
    <row r="9042" spans="13:13">
      <c r="M9042" s="179"/>
    </row>
    <row r="9043" spans="13:13">
      <c r="M9043" s="179"/>
    </row>
    <row r="9044" spans="13:13">
      <c r="M9044" s="179"/>
    </row>
    <row r="9045" spans="13:13">
      <c r="M9045" s="179"/>
    </row>
    <row r="9046" spans="13:13">
      <c r="M9046" s="179"/>
    </row>
    <row r="9047" spans="13:13">
      <c r="M9047" s="179"/>
    </row>
    <row r="9048" spans="13:13">
      <c r="M9048" s="179"/>
    </row>
    <row r="9049" spans="13:13">
      <c r="M9049" s="179"/>
    </row>
    <row r="9050" spans="13:13">
      <c r="M9050" s="179"/>
    </row>
    <row r="9051" spans="13:13">
      <c r="M9051" s="179"/>
    </row>
    <row r="9052" spans="13:13">
      <c r="M9052" s="179"/>
    </row>
    <row r="9053" spans="13:13">
      <c r="M9053" s="179"/>
    </row>
    <row r="9054" spans="13:13">
      <c r="M9054" s="179"/>
    </row>
    <row r="9055" spans="13:13">
      <c r="M9055" s="179"/>
    </row>
    <row r="9056" spans="13:13">
      <c r="M9056" s="179"/>
    </row>
    <row r="9057" spans="13:13">
      <c r="M9057" s="179"/>
    </row>
    <row r="9058" spans="13:13">
      <c r="M9058" s="179"/>
    </row>
    <row r="9059" spans="13:13">
      <c r="M9059" s="179"/>
    </row>
    <row r="9060" spans="13:13">
      <c r="M9060" s="179"/>
    </row>
    <row r="9061" spans="13:13">
      <c r="M9061" s="179"/>
    </row>
    <row r="9062" spans="13:13">
      <c r="M9062" s="179"/>
    </row>
    <row r="9063" spans="13:13">
      <c r="M9063" s="179"/>
    </row>
    <row r="9064" spans="13:13">
      <c r="M9064" s="179"/>
    </row>
    <row r="9065" spans="13:13">
      <c r="M9065" s="179"/>
    </row>
    <row r="9066" spans="13:13">
      <c r="M9066" s="179"/>
    </row>
    <row r="9067" spans="13:13">
      <c r="M9067" s="179"/>
    </row>
    <row r="9068" spans="13:13">
      <c r="M9068" s="179"/>
    </row>
    <row r="9069" spans="13:13">
      <c r="M9069" s="179"/>
    </row>
    <row r="9070" spans="13:13">
      <c r="M9070" s="179"/>
    </row>
    <row r="9071" spans="13:13">
      <c r="M9071" s="179"/>
    </row>
    <row r="9072" spans="13:13">
      <c r="M9072" s="179"/>
    </row>
    <row r="9073" spans="13:13">
      <c r="M9073" s="179"/>
    </row>
    <row r="9074" spans="13:13">
      <c r="M9074" s="179"/>
    </row>
    <row r="9075" spans="13:13">
      <c r="M9075" s="179"/>
    </row>
    <row r="9076" spans="13:13">
      <c r="M9076" s="179"/>
    </row>
    <row r="9077" spans="13:13">
      <c r="M9077" s="179"/>
    </row>
    <row r="9078" spans="13:13">
      <c r="M9078" s="179"/>
    </row>
    <row r="9079" spans="13:13">
      <c r="M9079" s="179"/>
    </row>
    <row r="9080" spans="13:13">
      <c r="M9080" s="179"/>
    </row>
    <row r="9081" spans="13:13">
      <c r="M9081" s="179"/>
    </row>
    <row r="9082" spans="13:13">
      <c r="M9082" s="179"/>
    </row>
    <row r="9083" spans="13:13">
      <c r="M9083" s="179"/>
    </row>
    <row r="9084" spans="13:13">
      <c r="M9084" s="179"/>
    </row>
    <row r="9085" spans="13:13">
      <c r="M9085" s="179"/>
    </row>
    <row r="9086" spans="13:13">
      <c r="M9086" s="179"/>
    </row>
    <row r="9087" spans="13:13">
      <c r="M9087" s="179"/>
    </row>
    <row r="9088" spans="13:13">
      <c r="M9088" s="179"/>
    </row>
    <row r="9089" spans="13:13">
      <c r="M9089" s="179"/>
    </row>
    <row r="9090" spans="13:13">
      <c r="M9090" s="179"/>
    </row>
    <row r="9091" spans="13:13">
      <c r="M9091" s="179"/>
    </row>
    <row r="9092" spans="13:13">
      <c r="M9092" s="179"/>
    </row>
    <row r="9093" spans="13:13">
      <c r="M9093" s="179"/>
    </row>
    <row r="9094" spans="13:13">
      <c r="M9094" s="179"/>
    </row>
    <row r="9095" spans="13:13">
      <c r="M9095" s="179"/>
    </row>
    <row r="9096" spans="13:13">
      <c r="M9096" s="179"/>
    </row>
    <row r="9097" spans="13:13">
      <c r="M9097" s="179"/>
    </row>
    <row r="9098" spans="13:13">
      <c r="M9098" s="179"/>
    </row>
    <row r="9099" spans="13:13">
      <c r="M9099" s="179"/>
    </row>
    <row r="9100" spans="13:13">
      <c r="M9100" s="179"/>
    </row>
    <row r="9101" spans="13:13">
      <c r="M9101" s="179"/>
    </row>
    <row r="9102" spans="13:13">
      <c r="M9102" s="179"/>
    </row>
    <row r="9103" spans="13:13">
      <c r="M9103" s="179"/>
    </row>
    <row r="9104" spans="13:13">
      <c r="M9104" s="179"/>
    </row>
    <row r="9105" spans="13:13">
      <c r="M9105" s="179"/>
    </row>
    <row r="9106" spans="13:13">
      <c r="M9106" s="179"/>
    </row>
    <row r="9107" spans="13:13">
      <c r="M9107" s="179"/>
    </row>
    <row r="9108" spans="13:13">
      <c r="M9108" s="179"/>
    </row>
    <row r="9109" spans="13:13">
      <c r="M9109" s="179"/>
    </row>
    <row r="9110" spans="13:13">
      <c r="M9110" s="179"/>
    </row>
    <row r="9111" spans="13:13">
      <c r="M9111" s="179"/>
    </row>
    <row r="9112" spans="13:13">
      <c r="M9112" s="179"/>
    </row>
    <row r="9113" spans="13:13">
      <c r="M9113" s="179"/>
    </row>
    <row r="9114" spans="13:13">
      <c r="M9114" s="179"/>
    </row>
    <row r="9115" spans="13:13">
      <c r="M9115" s="179"/>
    </row>
    <row r="9116" spans="13:13">
      <c r="M9116" s="179"/>
    </row>
    <row r="9117" spans="13:13">
      <c r="M9117" s="179"/>
    </row>
    <row r="9118" spans="13:13">
      <c r="M9118" s="179"/>
    </row>
    <row r="9119" spans="13:13">
      <c r="M9119" s="179"/>
    </row>
    <row r="9120" spans="13:13">
      <c r="M9120" s="179"/>
    </row>
    <row r="9121" spans="13:13">
      <c r="M9121" s="179"/>
    </row>
    <row r="9122" spans="13:13">
      <c r="M9122" s="179"/>
    </row>
    <row r="9123" spans="13:13">
      <c r="M9123" s="179"/>
    </row>
    <row r="9124" spans="13:13">
      <c r="M9124" s="179"/>
    </row>
    <row r="9125" spans="13:13">
      <c r="M9125" s="179"/>
    </row>
    <row r="9126" spans="13:13">
      <c r="M9126" s="179"/>
    </row>
    <row r="9127" spans="13:13">
      <c r="M9127" s="179"/>
    </row>
    <row r="9128" spans="13:13">
      <c r="M9128" s="179"/>
    </row>
    <row r="9129" spans="13:13">
      <c r="M9129" s="179"/>
    </row>
    <row r="9130" spans="13:13">
      <c r="M9130" s="179"/>
    </row>
    <row r="9131" spans="13:13">
      <c r="M9131" s="179"/>
    </row>
    <row r="9132" spans="13:13">
      <c r="M9132" s="179"/>
    </row>
    <row r="9133" spans="13:13">
      <c r="M9133" s="179"/>
    </row>
    <row r="9134" spans="13:13">
      <c r="M9134" s="179"/>
    </row>
    <row r="9135" spans="13:13">
      <c r="M9135" s="179"/>
    </row>
    <row r="9136" spans="13:13">
      <c r="M9136" s="179"/>
    </row>
    <row r="9137" spans="13:13">
      <c r="M9137" s="179"/>
    </row>
    <row r="9138" spans="13:13">
      <c r="M9138" s="179"/>
    </row>
    <row r="9139" spans="13:13">
      <c r="M9139" s="179"/>
    </row>
    <row r="9140" spans="13:13">
      <c r="M9140" s="179"/>
    </row>
    <row r="9141" spans="13:13">
      <c r="M9141" s="179"/>
    </row>
    <row r="9142" spans="13:13">
      <c r="M9142" s="179"/>
    </row>
    <row r="9143" spans="13:13">
      <c r="M9143" s="179"/>
    </row>
    <row r="9144" spans="13:13">
      <c r="M9144" s="179"/>
    </row>
    <row r="9145" spans="13:13">
      <c r="M9145" s="179"/>
    </row>
    <row r="9146" spans="13:13">
      <c r="M9146" s="179"/>
    </row>
    <row r="9147" spans="13:13">
      <c r="M9147" s="179"/>
    </row>
    <row r="9148" spans="13:13">
      <c r="M9148" s="179"/>
    </row>
    <row r="9149" spans="13:13">
      <c r="M9149" s="179"/>
    </row>
    <row r="9150" spans="13:13">
      <c r="M9150" s="179"/>
    </row>
    <row r="9151" spans="13:13">
      <c r="M9151" s="179"/>
    </row>
    <row r="9152" spans="13:13">
      <c r="M9152" s="179"/>
    </row>
    <row r="9153" spans="13:13">
      <c r="M9153" s="179"/>
    </row>
    <row r="9154" spans="13:13">
      <c r="M9154" s="179"/>
    </row>
    <row r="9155" spans="13:13">
      <c r="M9155" s="179"/>
    </row>
    <row r="9156" spans="13:13">
      <c r="M9156" s="179"/>
    </row>
    <row r="9157" spans="13:13">
      <c r="M9157" s="179"/>
    </row>
    <row r="9158" spans="13:13">
      <c r="M9158" s="179"/>
    </row>
    <row r="9159" spans="13:13">
      <c r="M9159" s="179"/>
    </row>
    <row r="9160" spans="13:13">
      <c r="M9160" s="179"/>
    </row>
    <row r="9161" spans="13:13">
      <c r="M9161" s="179"/>
    </row>
    <row r="9162" spans="13:13">
      <c r="M9162" s="179"/>
    </row>
    <row r="9163" spans="13:13">
      <c r="M9163" s="179"/>
    </row>
    <row r="9164" spans="13:13">
      <c r="M9164" s="179"/>
    </row>
    <row r="9165" spans="13:13">
      <c r="M9165" s="179"/>
    </row>
    <row r="9166" spans="13:13">
      <c r="M9166" s="179"/>
    </row>
    <row r="9167" spans="13:13">
      <c r="M9167" s="179"/>
    </row>
    <row r="9168" spans="13:13">
      <c r="M9168" s="179"/>
    </row>
    <row r="9169" spans="13:13">
      <c r="M9169" s="179"/>
    </row>
    <row r="9170" spans="13:13">
      <c r="M9170" s="179"/>
    </row>
    <row r="9171" spans="13:13">
      <c r="M9171" s="179"/>
    </row>
    <row r="9172" spans="13:13">
      <c r="M9172" s="179"/>
    </row>
    <row r="9173" spans="13:13">
      <c r="M9173" s="179"/>
    </row>
    <row r="9174" spans="13:13">
      <c r="M9174" s="179"/>
    </row>
    <row r="9175" spans="13:13">
      <c r="M9175" s="179"/>
    </row>
    <row r="9176" spans="13:13">
      <c r="M9176" s="179"/>
    </row>
    <row r="9177" spans="13:13">
      <c r="M9177" s="179"/>
    </row>
    <row r="9178" spans="13:13">
      <c r="M9178" s="179"/>
    </row>
    <row r="9179" spans="13:13">
      <c r="M9179" s="179"/>
    </row>
    <row r="9180" spans="13:13">
      <c r="M9180" s="179"/>
    </row>
    <row r="9181" spans="13:13">
      <c r="M9181" s="179"/>
    </row>
    <row r="9182" spans="13:13">
      <c r="M9182" s="179"/>
    </row>
    <row r="9183" spans="13:13">
      <c r="M9183" s="179"/>
    </row>
    <row r="9184" spans="13:13">
      <c r="M9184" s="179"/>
    </row>
    <row r="9185" spans="13:13">
      <c r="M9185" s="179"/>
    </row>
    <row r="9186" spans="13:13">
      <c r="M9186" s="179"/>
    </row>
    <row r="9187" spans="13:13">
      <c r="M9187" s="179"/>
    </row>
    <row r="9188" spans="13:13">
      <c r="M9188" s="179"/>
    </row>
    <row r="9189" spans="13:13">
      <c r="M9189" s="179"/>
    </row>
    <row r="9190" spans="13:13">
      <c r="M9190" s="179"/>
    </row>
    <row r="9191" spans="13:13">
      <c r="M9191" s="179"/>
    </row>
    <row r="9192" spans="13:13">
      <c r="M9192" s="179"/>
    </row>
    <row r="9193" spans="13:13">
      <c r="M9193" s="179"/>
    </row>
    <row r="9194" spans="13:13">
      <c r="M9194" s="179"/>
    </row>
    <row r="9195" spans="13:13">
      <c r="M9195" s="179"/>
    </row>
    <row r="9196" spans="13:13">
      <c r="M9196" s="179"/>
    </row>
    <row r="9197" spans="13:13">
      <c r="M9197" s="179"/>
    </row>
    <row r="9198" spans="13:13">
      <c r="M9198" s="179"/>
    </row>
    <row r="9199" spans="13:13">
      <c r="M9199" s="179"/>
    </row>
    <row r="9200" spans="13:13">
      <c r="M9200" s="179"/>
    </row>
    <row r="9201" spans="13:13">
      <c r="M9201" s="179"/>
    </row>
    <row r="9202" spans="13:13">
      <c r="M9202" s="179"/>
    </row>
    <row r="9203" spans="13:13">
      <c r="M9203" s="179"/>
    </row>
    <row r="9204" spans="13:13">
      <c r="M9204" s="179"/>
    </row>
    <row r="9205" spans="13:13">
      <c r="M9205" s="179"/>
    </row>
    <row r="9206" spans="13:13">
      <c r="M9206" s="179"/>
    </row>
    <row r="9207" spans="13:13">
      <c r="M9207" s="179"/>
    </row>
    <row r="9208" spans="13:13">
      <c r="M9208" s="179"/>
    </row>
    <row r="9209" spans="13:13">
      <c r="M9209" s="179"/>
    </row>
    <row r="9210" spans="13:13">
      <c r="M9210" s="179"/>
    </row>
    <row r="9211" spans="13:13">
      <c r="M9211" s="179"/>
    </row>
    <row r="9212" spans="13:13">
      <c r="M9212" s="179"/>
    </row>
    <row r="9213" spans="13:13">
      <c r="M9213" s="179"/>
    </row>
    <row r="9214" spans="13:13">
      <c r="M9214" s="179"/>
    </row>
    <row r="9215" spans="13:13">
      <c r="M9215" s="179"/>
    </row>
    <row r="9216" spans="13:13">
      <c r="M9216" s="179"/>
    </row>
    <row r="9217" spans="13:13">
      <c r="M9217" s="179"/>
    </row>
    <row r="9218" spans="13:13">
      <c r="M9218" s="179"/>
    </row>
    <row r="9219" spans="13:13">
      <c r="M9219" s="179"/>
    </row>
    <row r="9220" spans="13:13">
      <c r="M9220" s="179"/>
    </row>
    <row r="9221" spans="13:13">
      <c r="M9221" s="179"/>
    </row>
    <row r="9222" spans="13:13">
      <c r="M9222" s="179"/>
    </row>
    <row r="9223" spans="13:13">
      <c r="M9223" s="179"/>
    </row>
    <row r="9224" spans="13:13">
      <c r="M9224" s="179"/>
    </row>
    <row r="9225" spans="13:13">
      <c r="M9225" s="179"/>
    </row>
    <row r="9226" spans="13:13">
      <c r="M9226" s="179"/>
    </row>
    <row r="9227" spans="13:13">
      <c r="M9227" s="179"/>
    </row>
    <row r="9228" spans="13:13">
      <c r="M9228" s="179"/>
    </row>
    <row r="9229" spans="13:13">
      <c r="M9229" s="179"/>
    </row>
    <row r="9230" spans="13:13">
      <c r="M9230" s="179"/>
    </row>
    <row r="9231" spans="13:13">
      <c r="M9231" s="179"/>
    </row>
    <row r="9232" spans="13:13">
      <c r="M9232" s="179"/>
    </row>
    <row r="9233" spans="13:13">
      <c r="M9233" s="179"/>
    </row>
    <row r="9234" spans="13:13">
      <c r="M9234" s="179"/>
    </row>
    <row r="9235" spans="13:13">
      <c r="M9235" s="179"/>
    </row>
    <row r="9236" spans="13:13">
      <c r="M9236" s="179"/>
    </row>
    <row r="9237" spans="13:13">
      <c r="M9237" s="179"/>
    </row>
    <row r="9238" spans="13:13">
      <c r="M9238" s="179"/>
    </row>
    <row r="9239" spans="13:13">
      <c r="M9239" s="179"/>
    </row>
    <row r="9240" spans="13:13">
      <c r="M9240" s="179"/>
    </row>
    <row r="9241" spans="13:13">
      <c r="M9241" s="179"/>
    </row>
    <row r="9242" spans="13:13">
      <c r="M9242" s="179"/>
    </row>
    <row r="9243" spans="13:13">
      <c r="M9243" s="179"/>
    </row>
    <row r="9244" spans="13:13">
      <c r="M9244" s="179"/>
    </row>
    <row r="9245" spans="13:13">
      <c r="M9245" s="179"/>
    </row>
    <row r="9246" spans="13:13">
      <c r="M9246" s="179"/>
    </row>
    <row r="9247" spans="13:13">
      <c r="M9247" s="179"/>
    </row>
    <row r="9248" spans="13:13">
      <c r="M9248" s="179"/>
    </row>
    <row r="9249" spans="13:13">
      <c r="M9249" s="179"/>
    </row>
    <row r="9250" spans="13:13">
      <c r="M9250" s="179"/>
    </row>
    <row r="9251" spans="13:13">
      <c r="M9251" s="179"/>
    </row>
    <row r="9252" spans="13:13">
      <c r="M9252" s="179"/>
    </row>
    <row r="9253" spans="13:13">
      <c r="M9253" s="179"/>
    </row>
    <row r="9254" spans="13:13">
      <c r="M9254" s="179"/>
    </row>
    <row r="9255" spans="13:13">
      <c r="M9255" s="179"/>
    </row>
    <row r="9256" spans="13:13">
      <c r="M9256" s="179"/>
    </row>
    <row r="9257" spans="13:13">
      <c r="M9257" s="179"/>
    </row>
    <row r="9258" spans="13:13">
      <c r="M9258" s="179"/>
    </row>
    <row r="9259" spans="13:13">
      <c r="M9259" s="179"/>
    </row>
    <row r="9260" spans="13:13">
      <c r="M9260" s="179"/>
    </row>
    <row r="9261" spans="13:13">
      <c r="M9261" s="179"/>
    </row>
    <row r="9262" spans="13:13">
      <c r="M9262" s="179"/>
    </row>
    <row r="9263" spans="13:13">
      <c r="M9263" s="179"/>
    </row>
    <row r="9264" spans="13:13">
      <c r="M9264" s="179"/>
    </row>
    <row r="9265" spans="13:13">
      <c r="M9265" s="179"/>
    </row>
    <row r="9266" spans="13:13">
      <c r="M9266" s="179"/>
    </row>
    <row r="9267" spans="13:13">
      <c r="M9267" s="179"/>
    </row>
    <row r="9268" spans="13:13">
      <c r="M9268" s="179"/>
    </row>
    <row r="9269" spans="13:13">
      <c r="M9269" s="179"/>
    </row>
    <row r="9270" spans="13:13">
      <c r="M9270" s="179"/>
    </row>
    <row r="9271" spans="13:13">
      <c r="M9271" s="179"/>
    </row>
    <row r="9272" spans="13:13">
      <c r="M9272" s="179"/>
    </row>
    <row r="9273" spans="13:13">
      <c r="M9273" s="179"/>
    </row>
    <row r="9274" spans="13:13">
      <c r="M9274" s="179"/>
    </row>
    <row r="9275" spans="13:13">
      <c r="M9275" s="179"/>
    </row>
    <row r="9276" spans="13:13">
      <c r="M9276" s="179"/>
    </row>
    <row r="9277" spans="13:13">
      <c r="M9277" s="179"/>
    </row>
    <row r="9278" spans="13:13">
      <c r="M9278" s="179"/>
    </row>
    <row r="9279" spans="13:13">
      <c r="M9279" s="179"/>
    </row>
    <row r="9280" spans="13:13">
      <c r="M9280" s="179"/>
    </row>
    <row r="9281" spans="13:13">
      <c r="M9281" s="179"/>
    </row>
    <row r="9282" spans="13:13">
      <c r="M9282" s="179"/>
    </row>
    <row r="9283" spans="13:13">
      <c r="M9283" s="179"/>
    </row>
    <row r="9284" spans="13:13">
      <c r="M9284" s="179"/>
    </row>
    <row r="9285" spans="13:13">
      <c r="M9285" s="179"/>
    </row>
    <row r="9286" spans="13:13">
      <c r="M9286" s="179"/>
    </row>
    <row r="9287" spans="13:13">
      <c r="M9287" s="179"/>
    </row>
    <row r="9288" spans="13:13">
      <c r="M9288" s="179"/>
    </row>
    <row r="9289" spans="13:13">
      <c r="M9289" s="179"/>
    </row>
    <row r="9290" spans="13:13">
      <c r="M9290" s="179"/>
    </row>
    <row r="9291" spans="13:13">
      <c r="M9291" s="179"/>
    </row>
    <row r="9292" spans="13:13">
      <c r="M9292" s="179"/>
    </row>
    <row r="9293" spans="13:13">
      <c r="M9293" s="179"/>
    </row>
    <row r="9294" spans="13:13">
      <c r="M9294" s="179"/>
    </row>
    <row r="9295" spans="13:13">
      <c r="M9295" s="179"/>
    </row>
    <row r="9296" spans="13:13">
      <c r="M9296" s="179"/>
    </row>
    <row r="9297" spans="13:13">
      <c r="M9297" s="179"/>
    </row>
    <row r="9298" spans="13:13">
      <c r="M9298" s="179"/>
    </row>
    <row r="9299" spans="13:13">
      <c r="M9299" s="179"/>
    </row>
    <row r="9300" spans="13:13">
      <c r="M9300" s="179"/>
    </row>
    <row r="9301" spans="13:13">
      <c r="M9301" s="179"/>
    </row>
    <row r="9302" spans="13:13">
      <c r="M9302" s="179"/>
    </row>
    <row r="9303" spans="13:13">
      <c r="M9303" s="179"/>
    </row>
    <row r="9304" spans="13:13">
      <c r="M9304" s="179"/>
    </row>
    <row r="9305" spans="13:13">
      <c r="M9305" s="179"/>
    </row>
    <row r="9306" spans="13:13">
      <c r="M9306" s="179"/>
    </row>
    <row r="9307" spans="13:13">
      <c r="M9307" s="179"/>
    </row>
    <row r="9308" spans="13:13">
      <c r="M9308" s="179"/>
    </row>
    <row r="9309" spans="13:13">
      <c r="M9309" s="179"/>
    </row>
    <row r="9310" spans="13:13">
      <c r="M9310" s="179"/>
    </row>
    <row r="9311" spans="13:13">
      <c r="M9311" s="179"/>
    </row>
    <row r="9312" spans="13:13">
      <c r="M9312" s="179"/>
    </row>
    <row r="9313" spans="13:13">
      <c r="M9313" s="179"/>
    </row>
    <row r="9314" spans="13:13">
      <c r="M9314" s="179"/>
    </row>
    <row r="9315" spans="13:13">
      <c r="M9315" s="179"/>
    </row>
    <row r="9316" spans="13:13">
      <c r="M9316" s="179"/>
    </row>
    <row r="9317" spans="13:13">
      <c r="M9317" s="179"/>
    </row>
    <row r="9318" spans="13:13">
      <c r="M9318" s="179"/>
    </row>
    <row r="9319" spans="13:13">
      <c r="M9319" s="179"/>
    </row>
    <row r="9320" spans="13:13">
      <c r="M9320" s="179"/>
    </row>
    <row r="9321" spans="13:13">
      <c r="M9321" s="179"/>
    </row>
    <row r="9322" spans="13:13">
      <c r="M9322" s="179"/>
    </row>
    <row r="9323" spans="13:13">
      <c r="M9323" s="179"/>
    </row>
    <row r="9324" spans="13:13">
      <c r="M9324" s="179"/>
    </row>
    <row r="9325" spans="13:13">
      <c r="M9325" s="179"/>
    </row>
    <row r="9326" spans="13:13">
      <c r="M9326" s="179"/>
    </row>
    <row r="9327" spans="13:13">
      <c r="M9327" s="179"/>
    </row>
    <row r="9328" spans="13:13">
      <c r="M9328" s="179"/>
    </row>
    <row r="9329" spans="13:13">
      <c r="M9329" s="179"/>
    </row>
    <row r="9330" spans="13:13">
      <c r="M9330" s="179"/>
    </row>
    <row r="9331" spans="13:13">
      <c r="M9331" s="179"/>
    </row>
    <row r="9332" spans="13:13">
      <c r="M9332" s="179"/>
    </row>
    <row r="9333" spans="13:13">
      <c r="M9333" s="179"/>
    </row>
    <row r="9334" spans="13:13">
      <c r="M9334" s="179"/>
    </row>
    <row r="9335" spans="13:13">
      <c r="M9335" s="179"/>
    </row>
    <row r="9336" spans="13:13">
      <c r="M9336" s="179"/>
    </row>
    <row r="9337" spans="13:13">
      <c r="M9337" s="179"/>
    </row>
    <row r="9338" spans="13:13">
      <c r="M9338" s="179"/>
    </row>
    <row r="9339" spans="13:13">
      <c r="M9339" s="179"/>
    </row>
    <row r="9340" spans="13:13">
      <c r="M9340" s="179"/>
    </row>
    <row r="9341" spans="13:13">
      <c r="M9341" s="179"/>
    </row>
    <row r="9342" spans="13:13">
      <c r="M9342" s="179"/>
    </row>
    <row r="9343" spans="13:13">
      <c r="M9343" s="179"/>
    </row>
    <row r="9344" spans="13:13">
      <c r="M9344" s="179"/>
    </row>
    <row r="9345" spans="13:13">
      <c r="M9345" s="179"/>
    </row>
    <row r="9346" spans="13:13">
      <c r="M9346" s="179"/>
    </row>
    <row r="9347" spans="13:13">
      <c r="M9347" s="179"/>
    </row>
    <row r="9348" spans="13:13">
      <c r="M9348" s="179"/>
    </row>
    <row r="9349" spans="13:13">
      <c r="M9349" s="179"/>
    </row>
    <row r="9350" spans="13:13">
      <c r="M9350" s="179"/>
    </row>
    <row r="9351" spans="13:13">
      <c r="M9351" s="179"/>
    </row>
    <row r="9352" spans="13:13">
      <c r="M9352" s="179"/>
    </row>
    <row r="9353" spans="13:13">
      <c r="M9353" s="179"/>
    </row>
    <row r="9354" spans="13:13">
      <c r="M9354" s="179"/>
    </row>
    <row r="9355" spans="13:13">
      <c r="M9355" s="179"/>
    </row>
    <row r="9356" spans="13:13">
      <c r="M9356" s="179"/>
    </row>
    <row r="9357" spans="13:13">
      <c r="M9357" s="179"/>
    </row>
    <row r="9358" spans="13:13">
      <c r="M9358" s="179"/>
    </row>
    <row r="9359" spans="13:13">
      <c r="M9359" s="179"/>
    </row>
    <row r="9360" spans="13:13">
      <c r="M9360" s="179"/>
    </row>
    <row r="9361" spans="13:13">
      <c r="M9361" s="179"/>
    </row>
    <row r="9362" spans="13:13">
      <c r="M9362" s="179"/>
    </row>
    <row r="9363" spans="13:13">
      <c r="M9363" s="179"/>
    </row>
    <row r="9364" spans="13:13">
      <c r="M9364" s="179"/>
    </row>
    <row r="9365" spans="13:13">
      <c r="M9365" s="179"/>
    </row>
    <row r="9366" spans="13:13">
      <c r="M9366" s="179"/>
    </row>
    <row r="9367" spans="13:13">
      <c r="M9367" s="179"/>
    </row>
    <row r="9368" spans="13:13">
      <c r="M9368" s="179"/>
    </row>
    <row r="9369" spans="13:13">
      <c r="M9369" s="179"/>
    </row>
    <row r="9370" spans="13:13">
      <c r="M9370" s="179"/>
    </row>
    <row r="9371" spans="13:13">
      <c r="M9371" s="179"/>
    </row>
    <row r="9372" spans="13:13">
      <c r="M9372" s="179"/>
    </row>
    <row r="9373" spans="13:13">
      <c r="M9373" s="179"/>
    </row>
    <row r="9374" spans="13:13">
      <c r="M9374" s="179"/>
    </row>
    <row r="9375" spans="13:13">
      <c r="M9375" s="179"/>
    </row>
    <row r="9376" spans="13:13">
      <c r="M9376" s="179"/>
    </row>
    <row r="9377" spans="13:13">
      <c r="M9377" s="179"/>
    </row>
    <row r="9378" spans="13:13">
      <c r="M9378" s="179"/>
    </row>
    <row r="9379" spans="13:13">
      <c r="M9379" s="179"/>
    </row>
    <row r="9380" spans="13:13">
      <c r="M9380" s="179"/>
    </row>
    <row r="9381" spans="13:13">
      <c r="M9381" s="179"/>
    </row>
    <row r="9382" spans="13:13">
      <c r="M9382" s="179"/>
    </row>
    <row r="9383" spans="13:13">
      <c r="M9383" s="179"/>
    </row>
    <row r="9384" spans="13:13">
      <c r="M9384" s="179"/>
    </row>
    <row r="9385" spans="13:13">
      <c r="M9385" s="179"/>
    </row>
    <row r="9386" spans="13:13">
      <c r="M9386" s="179"/>
    </row>
    <row r="9387" spans="13:13">
      <c r="M9387" s="179"/>
    </row>
    <row r="9388" spans="13:13">
      <c r="M9388" s="179"/>
    </row>
    <row r="9389" spans="13:13">
      <c r="M9389" s="179"/>
    </row>
    <row r="9390" spans="13:13">
      <c r="M9390" s="179"/>
    </row>
    <row r="9391" spans="13:13">
      <c r="M9391" s="179"/>
    </row>
    <row r="9392" spans="13:13">
      <c r="M9392" s="179"/>
    </row>
    <row r="9393" spans="13:13">
      <c r="M9393" s="179"/>
    </row>
    <row r="9394" spans="13:13">
      <c r="M9394" s="179"/>
    </row>
    <row r="9395" spans="13:13">
      <c r="M9395" s="179"/>
    </row>
    <row r="9396" spans="13:13">
      <c r="M9396" s="179"/>
    </row>
    <row r="9397" spans="13:13">
      <c r="M9397" s="179"/>
    </row>
    <row r="9398" spans="13:13">
      <c r="M9398" s="179"/>
    </row>
    <row r="9399" spans="13:13">
      <c r="M9399" s="179"/>
    </row>
    <row r="9400" spans="13:13">
      <c r="M9400" s="179"/>
    </row>
    <row r="9401" spans="13:13">
      <c r="M9401" s="179"/>
    </row>
    <row r="9402" spans="13:13">
      <c r="M9402" s="179"/>
    </row>
    <row r="9403" spans="13:13">
      <c r="M9403" s="179"/>
    </row>
    <row r="9404" spans="13:13">
      <c r="M9404" s="179"/>
    </row>
    <row r="9405" spans="13:13">
      <c r="M9405" s="179"/>
    </row>
    <row r="9406" spans="13:13">
      <c r="M9406" s="179"/>
    </row>
    <row r="9407" spans="13:13">
      <c r="M9407" s="179"/>
    </row>
    <row r="9408" spans="13:13">
      <c r="M9408" s="179"/>
    </row>
    <row r="9409" spans="13:13">
      <c r="M9409" s="179"/>
    </row>
    <row r="9410" spans="13:13">
      <c r="M9410" s="179"/>
    </row>
    <row r="9411" spans="13:13">
      <c r="M9411" s="179"/>
    </row>
    <row r="9412" spans="13:13">
      <c r="M9412" s="179"/>
    </row>
    <row r="9413" spans="13:13">
      <c r="M9413" s="179"/>
    </row>
    <row r="9414" spans="13:13">
      <c r="M9414" s="179"/>
    </row>
    <row r="9415" spans="13:13">
      <c r="M9415" s="179"/>
    </row>
    <row r="9416" spans="13:13">
      <c r="M9416" s="179"/>
    </row>
    <row r="9417" spans="13:13">
      <c r="M9417" s="179"/>
    </row>
    <row r="9418" spans="13:13">
      <c r="M9418" s="179"/>
    </row>
    <row r="9419" spans="13:13">
      <c r="M9419" s="179"/>
    </row>
    <row r="9420" spans="13:13">
      <c r="M9420" s="179"/>
    </row>
    <row r="9421" spans="13:13">
      <c r="M9421" s="179"/>
    </row>
    <row r="9422" spans="13:13">
      <c r="M9422" s="179"/>
    </row>
    <row r="9423" spans="13:13">
      <c r="M9423" s="179"/>
    </row>
    <row r="9424" spans="13:13">
      <c r="M9424" s="179"/>
    </row>
    <row r="9425" spans="13:13">
      <c r="M9425" s="179"/>
    </row>
    <row r="9426" spans="13:13">
      <c r="M9426" s="179"/>
    </row>
    <row r="9427" spans="13:13">
      <c r="M9427" s="179"/>
    </row>
    <row r="9428" spans="13:13">
      <c r="M9428" s="179"/>
    </row>
    <row r="9429" spans="13:13">
      <c r="M9429" s="179"/>
    </row>
    <row r="9430" spans="13:13">
      <c r="M9430" s="179"/>
    </row>
    <row r="9431" spans="13:13">
      <c r="M9431" s="179"/>
    </row>
    <row r="9432" spans="13:13">
      <c r="M9432" s="179"/>
    </row>
    <row r="9433" spans="13:13">
      <c r="M9433" s="179"/>
    </row>
    <row r="9434" spans="13:13">
      <c r="M9434" s="179"/>
    </row>
    <row r="9435" spans="13:13">
      <c r="M9435" s="179"/>
    </row>
    <row r="9436" spans="13:13">
      <c r="M9436" s="179"/>
    </row>
    <row r="9437" spans="13:13">
      <c r="M9437" s="179"/>
    </row>
    <row r="9438" spans="13:13">
      <c r="M9438" s="179"/>
    </row>
    <row r="9439" spans="13:13">
      <c r="M9439" s="179"/>
    </row>
    <row r="9440" spans="13:13">
      <c r="M9440" s="179"/>
    </row>
    <row r="9441" spans="13:13">
      <c r="M9441" s="179"/>
    </row>
    <row r="9442" spans="13:13">
      <c r="M9442" s="179"/>
    </row>
    <row r="9443" spans="13:13">
      <c r="M9443" s="179"/>
    </row>
    <row r="9444" spans="13:13">
      <c r="M9444" s="179"/>
    </row>
    <row r="9445" spans="13:13">
      <c r="M9445" s="179"/>
    </row>
    <row r="9446" spans="13:13">
      <c r="M9446" s="179"/>
    </row>
    <row r="9447" spans="13:13">
      <c r="M9447" s="179"/>
    </row>
    <row r="9448" spans="13:13">
      <c r="M9448" s="179"/>
    </row>
    <row r="9449" spans="13:13">
      <c r="M9449" s="179"/>
    </row>
    <row r="9450" spans="13:13">
      <c r="M9450" s="179"/>
    </row>
    <row r="9451" spans="13:13">
      <c r="M9451" s="179"/>
    </row>
    <row r="9452" spans="13:13">
      <c r="M9452" s="179"/>
    </row>
    <row r="9453" spans="13:13">
      <c r="M9453" s="179"/>
    </row>
    <row r="9454" spans="13:13">
      <c r="M9454" s="179"/>
    </row>
    <row r="9455" spans="13:13">
      <c r="M9455" s="179"/>
    </row>
    <row r="9456" spans="13:13">
      <c r="M9456" s="179"/>
    </row>
    <row r="9457" spans="13:13">
      <c r="M9457" s="179"/>
    </row>
    <row r="9458" spans="13:13">
      <c r="M9458" s="179"/>
    </row>
    <row r="9459" spans="13:13">
      <c r="M9459" s="179"/>
    </row>
    <row r="9460" spans="13:13">
      <c r="M9460" s="179"/>
    </row>
    <row r="9461" spans="13:13">
      <c r="M9461" s="179"/>
    </row>
    <row r="9462" spans="13:13">
      <c r="M9462" s="179"/>
    </row>
    <row r="9463" spans="13:13">
      <c r="M9463" s="179"/>
    </row>
    <row r="9464" spans="13:13">
      <c r="M9464" s="179"/>
    </row>
    <row r="9465" spans="13:13">
      <c r="M9465" s="179"/>
    </row>
    <row r="9466" spans="13:13">
      <c r="M9466" s="179"/>
    </row>
    <row r="9467" spans="13:13">
      <c r="M9467" s="179"/>
    </row>
    <row r="9468" spans="13:13">
      <c r="M9468" s="179"/>
    </row>
    <row r="9469" spans="13:13">
      <c r="M9469" s="179"/>
    </row>
    <row r="9470" spans="13:13">
      <c r="M9470" s="179"/>
    </row>
    <row r="9471" spans="13:13">
      <c r="M9471" s="179"/>
    </row>
    <row r="9472" spans="13:13">
      <c r="M9472" s="179"/>
    </row>
    <row r="9473" spans="13:13">
      <c r="M9473" s="179"/>
    </row>
    <row r="9474" spans="13:13">
      <c r="M9474" s="179"/>
    </row>
    <row r="9475" spans="13:13">
      <c r="M9475" s="179"/>
    </row>
    <row r="9476" spans="13:13">
      <c r="M9476" s="179"/>
    </row>
    <row r="9477" spans="13:13">
      <c r="M9477" s="179"/>
    </row>
    <row r="9478" spans="13:13">
      <c r="M9478" s="179"/>
    </row>
    <row r="9479" spans="13:13">
      <c r="M9479" s="179"/>
    </row>
    <row r="9480" spans="13:13">
      <c r="M9480" s="179"/>
    </row>
    <row r="9481" spans="13:13">
      <c r="M9481" s="179"/>
    </row>
    <row r="9482" spans="13:13">
      <c r="M9482" s="179"/>
    </row>
    <row r="9483" spans="13:13">
      <c r="M9483" s="179"/>
    </row>
    <row r="9484" spans="13:13">
      <c r="M9484" s="179"/>
    </row>
    <row r="9485" spans="13:13">
      <c r="M9485" s="179"/>
    </row>
    <row r="9486" spans="13:13">
      <c r="M9486" s="179"/>
    </row>
    <row r="9487" spans="13:13">
      <c r="M9487" s="179"/>
    </row>
    <row r="9488" spans="13:13">
      <c r="M9488" s="179"/>
    </row>
    <row r="9489" spans="13:13">
      <c r="M9489" s="179"/>
    </row>
    <row r="9490" spans="13:13">
      <c r="M9490" s="179"/>
    </row>
    <row r="9491" spans="13:13">
      <c r="M9491" s="179"/>
    </row>
    <row r="9492" spans="13:13">
      <c r="M9492" s="179"/>
    </row>
    <row r="9493" spans="13:13">
      <c r="M9493" s="179"/>
    </row>
    <row r="9494" spans="13:13">
      <c r="M9494" s="179"/>
    </row>
    <row r="9495" spans="13:13">
      <c r="M9495" s="179"/>
    </row>
    <row r="9496" spans="13:13">
      <c r="M9496" s="179"/>
    </row>
    <row r="9497" spans="13:13">
      <c r="M9497" s="179"/>
    </row>
    <row r="9498" spans="13:13">
      <c r="M9498" s="179"/>
    </row>
    <row r="9499" spans="13:13">
      <c r="M9499" s="179"/>
    </row>
    <row r="9500" spans="13:13">
      <c r="M9500" s="179"/>
    </row>
    <row r="9501" spans="13:13">
      <c r="M9501" s="179"/>
    </row>
    <row r="9502" spans="13:13">
      <c r="M9502" s="179"/>
    </row>
    <row r="9503" spans="13:13">
      <c r="M9503" s="179"/>
    </row>
    <row r="9504" spans="13:13">
      <c r="M9504" s="179"/>
    </row>
    <row r="9505" spans="13:13">
      <c r="M9505" s="179"/>
    </row>
    <row r="9506" spans="13:13">
      <c r="M9506" s="179"/>
    </row>
    <row r="9507" spans="13:13">
      <c r="M9507" s="179"/>
    </row>
    <row r="9508" spans="13:13">
      <c r="M9508" s="179"/>
    </row>
    <row r="9509" spans="13:13">
      <c r="M9509" s="179"/>
    </row>
    <row r="9510" spans="13:13">
      <c r="M9510" s="179"/>
    </row>
    <row r="9511" spans="13:13">
      <c r="M9511" s="179"/>
    </row>
    <row r="9512" spans="13:13">
      <c r="M9512" s="179"/>
    </row>
    <row r="9513" spans="13:13">
      <c r="M9513" s="179"/>
    </row>
    <row r="9514" spans="13:13">
      <c r="M9514" s="179"/>
    </row>
    <row r="9515" spans="13:13">
      <c r="M9515" s="179"/>
    </row>
    <row r="9516" spans="13:13">
      <c r="M9516" s="179"/>
    </row>
    <row r="9517" spans="13:13">
      <c r="M9517" s="179"/>
    </row>
    <row r="9518" spans="13:13">
      <c r="M9518" s="179"/>
    </row>
    <row r="9519" spans="13:13">
      <c r="M9519" s="179"/>
    </row>
    <row r="9520" spans="13:13">
      <c r="M9520" s="179"/>
    </row>
    <row r="9521" spans="13:13">
      <c r="M9521" s="179"/>
    </row>
    <row r="9522" spans="13:13">
      <c r="M9522" s="179"/>
    </row>
    <row r="9523" spans="13:13">
      <c r="M9523" s="179"/>
    </row>
    <row r="9524" spans="13:13">
      <c r="M9524" s="179"/>
    </row>
    <row r="9525" spans="13:13">
      <c r="M9525" s="179"/>
    </row>
    <row r="9526" spans="13:13">
      <c r="M9526" s="179"/>
    </row>
    <row r="9527" spans="13:13">
      <c r="M9527" s="179"/>
    </row>
    <row r="9528" spans="13:13">
      <c r="M9528" s="179"/>
    </row>
    <row r="9529" spans="13:13">
      <c r="M9529" s="179"/>
    </row>
    <row r="9530" spans="13:13">
      <c r="M9530" s="179"/>
    </row>
    <row r="9531" spans="13:13">
      <c r="M9531" s="179"/>
    </row>
    <row r="9532" spans="13:13">
      <c r="M9532" s="179"/>
    </row>
    <row r="9533" spans="13:13">
      <c r="M9533" s="179"/>
    </row>
    <row r="9534" spans="13:13">
      <c r="M9534" s="179"/>
    </row>
    <row r="9535" spans="13:13">
      <c r="M9535" s="179"/>
    </row>
    <row r="9536" spans="13:13">
      <c r="M9536" s="179"/>
    </row>
    <row r="9537" spans="13:13">
      <c r="M9537" s="179"/>
    </row>
    <row r="9538" spans="13:13">
      <c r="M9538" s="179"/>
    </row>
    <row r="9539" spans="13:13">
      <c r="M9539" s="179"/>
    </row>
    <row r="9540" spans="13:13">
      <c r="M9540" s="179"/>
    </row>
    <row r="9541" spans="13:13">
      <c r="M9541" s="179"/>
    </row>
    <row r="9542" spans="13:13">
      <c r="M9542" s="179"/>
    </row>
    <row r="9543" spans="13:13">
      <c r="M9543" s="179"/>
    </row>
    <row r="9544" spans="13:13">
      <c r="M9544" s="179"/>
    </row>
    <row r="9545" spans="13:13">
      <c r="M9545" s="179"/>
    </row>
    <row r="9546" spans="13:13">
      <c r="M9546" s="179"/>
    </row>
    <row r="9547" spans="13:13">
      <c r="M9547" s="179"/>
    </row>
    <row r="9548" spans="13:13">
      <c r="M9548" s="179"/>
    </row>
    <row r="9549" spans="13:13">
      <c r="M9549" s="179"/>
    </row>
    <row r="9550" spans="13:13">
      <c r="M9550" s="179"/>
    </row>
    <row r="9551" spans="13:13">
      <c r="M9551" s="179"/>
    </row>
    <row r="9552" spans="13:13">
      <c r="M9552" s="179"/>
    </row>
    <row r="9553" spans="13:13">
      <c r="M9553" s="179"/>
    </row>
    <row r="9554" spans="13:13">
      <c r="M9554" s="179"/>
    </row>
    <row r="9555" spans="13:13">
      <c r="M9555" s="179"/>
    </row>
    <row r="9556" spans="13:13">
      <c r="M9556" s="179"/>
    </row>
    <row r="9557" spans="13:13">
      <c r="M9557" s="179"/>
    </row>
    <row r="9558" spans="13:13">
      <c r="M9558" s="179"/>
    </row>
    <row r="9559" spans="13:13">
      <c r="M9559" s="179"/>
    </row>
    <row r="9560" spans="13:13">
      <c r="M9560" s="179"/>
    </row>
    <row r="9561" spans="13:13">
      <c r="M9561" s="179"/>
    </row>
    <row r="9562" spans="13:13">
      <c r="M9562" s="179"/>
    </row>
    <row r="9563" spans="13:13">
      <c r="M9563" s="179"/>
    </row>
    <row r="9564" spans="13:13">
      <c r="M9564" s="179"/>
    </row>
    <row r="9565" spans="13:13">
      <c r="M9565" s="179"/>
    </row>
    <row r="9566" spans="13:13">
      <c r="M9566" s="179"/>
    </row>
    <row r="9567" spans="13:13">
      <c r="M9567" s="179"/>
    </row>
    <row r="9568" spans="13:13">
      <c r="M9568" s="179"/>
    </row>
    <row r="9569" spans="13:13">
      <c r="M9569" s="179"/>
    </row>
    <row r="9570" spans="13:13">
      <c r="M9570" s="179"/>
    </row>
    <row r="9571" spans="13:13">
      <c r="M9571" s="179"/>
    </row>
    <row r="9572" spans="13:13">
      <c r="M9572" s="179"/>
    </row>
    <row r="9573" spans="13:13">
      <c r="M9573" s="179"/>
    </row>
    <row r="9574" spans="13:13">
      <c r="M9574" s="179"/>
    </row>
    <row r="9575" spans="13:13">
      <c r="M9575" s="179"/>
    </row>
    <row r="9576" spans="13:13">
      <c r="M9576" s="179"/>
    </row>
    <row r="9577" spans="13:13">
      <c r="M9577" s="179"/>
    </row>
    <row r="9578" spans="13:13">
      <c r="M9578" s="179"/>
    </row>
    <row r="9579" spans="13:13">
      <c r="M9579" s="179"/>
    </row>
    <row r="9580" spans="13:13">
      <c r="M9580" s="179"/>
    </row>
    <row r="9581" spans="13:13">
      <c r="M9581" s="179"/>
    </row>
    <row r="9582" spans="13:13">
      <c r="M9582" s="179"/>
    </row>
    <row r="9583" spans="13:13">
      <c r="M9583" s="179"/>
    </row>
    <row r="9584" spans="13:13">
      <c r="M9584" s="179"/>
    </row>
    <row r="9585" spans="13:13">
      <c r="M9585" s="179"/>
    </row>
    <row r="9586" spans="13:13">
      <c r="M9586" s="179"/>
    </row>
    <row r="9587" spans="13:13">
      <c r="M9587" s="179"/>
    </row>
    <row r="9588" spans="13:13">
      <c r="M9588" s="179"/>
    </row>
    <row r="9589" spans="13:13">
      <c r="M9589" s="179"/>
    </row>
    <row r="9590" spans="13:13">
      <c r="M9590" s="179"/>
    </row>
    <row r="9591" spans="13:13">
      <c r="M9591" s="179"/>
    </row>
    <row r="9592" spans="13:13">
      <c r="M9592" s="179"/>
    </row>
    <row r="9593" spans="13:13">
      <c r="M9593" s="179"/>
    </row>
    <row r="9594" spans="13:13">
      <c r="M9594" s="179"/>
    </row>
    <row r="9595" spans="13:13">
      <c r="M9595" s="179"/>
    </row>
    <row r="9596" spans="13:13">
      <c r="M9596" s="179"/>
    </row>
    <row r="9597" spans="13:13">
      <c r="M9597" s="179"/>
    </row>
    <row r="9598" spans="13:13">
      <c r="M9598" s="179"/>
    </row>
    <row r="9599" spans="13:13">
      <c r="M9599" s="179"/>
    </row>
    <row r="9600" spans="13:13">
      <c r="M9600" s="179"/>
    </row>
    <row r="9601" spans="13:13">
      <c r="M9601" s="179"/>
    </row>
    <row r="9602" spans="13:13">
      <c r="M9602" s="179"/>
    </row>
    <row r="9603" spans="13:13">
      <c r="M9603" s="179"/>
    </row>
    <row r="9604" spans="13:13">
      <c r="M9604" s="179"/>
    </row>
    <row r="9605" spans="13:13">
      <c r="M9605" s="179"/>
    </row>
    <row r="9606" spans="13:13">
      <c r="M9606" s="179"/>
    </row>
    <row r="9607" spans="13:13">
      <c r="M9607" s="179"/>
    </row>
    <row r="9608" spans="13:13">
      <c r="M9608" s="179"/>
    </row>
    <row r="9609" spans="13:13">
      <c r="M9609" s="179"/>
    </row>
    <row r="9610" spans="13:13">
      <c r="M9610" s="179"/>
    </row>
    <row r="9611" spans="13:13">
      <c r="M9611" s="179"/>
    </row>
    <row r="9612" spans="13:13">
      <c r="M9612" s="179"/>
    </row>
    <row r="9613" spans="13:13">
      <c r="M9613" s="179"/>
    </row>
    <row r="9614" spans="13:13">
      <c r="M9614" s="179"/>
    </row>
    <row r="9615" spans="13:13">
      <c r="M9615" s="179"/>
    </row>
    <row r="9616" spans="13:13">
      <c r="M9616" s="179"/>
    </row>
    <row r="9617" spans="13:13">
      <c r="M9617" s="179"/>
    </row>
    <row r="9618" spans="13:13">
      <c r="M9618" s="179"/>
    </row>
    <row r="9619" spans="13:13">
      <c r="M9619" s="179"/>
    </row>
    <row r="9620" spans="13:13">
      <c r="M9620" s="179"/>
    </row>
    <row r="9621" spans="13:13">
      <c r="M9621" s="179"/>
    </row>
    <row r="9622" spans="13:13">
      <c r="M9622" s="179"/>
    </row>
    <row r="9623" spans="13:13">
      <c r="M9623" s="179"/>
    </row>
    <row r="9624" spans="13:13">
      <c r="M9624" s="179"/>
    </row>
    <row r="9625" spans="13:13">
      <c r="M9625" s="179"/>
    </row>
    <row r="9626" spans="13:13">
      <c r="M9626" s="179"/>
    </row>
    <row r="9627" spans="13:13">
      <c r="M9627" s="179"/>
    </row>
    <row r="9628" spans="13:13">
      <c r="M9628" s="179"/>
    </row>
    <row r="9629" spans="13:13">
      <c r="M9629" s="179"/>
    </row>
    <row r="9630" spans="13:13">
      <c r="M9630" s="179"/>
    </row>
    <row r="9631" spans="13:13">
      <c r="M9631" s="179"/>
    </row>
    <row r="9632" spans="13:13">
      <c r="M9632" s="179"/>
    </row>
    <row r="9633" spans="13:13">
      <c r="M9633" s="179"/>
    </row>
    <row r="9634" spans="13:13">
      <c r="M9634" s="179"/>
    </row>
    <row r="9635" spans="13:13">
      <c r="M9635" s="179"/>
    </row>
    <row r="9636" spans="13:13">
      <c r="M9636" s="179"/>
    </row>
    <row r="9637" spans="13:13">
      <c r="M9637" s="179"/>
    </row>
    <row r="9638" spans="13:13">
      <c r="M9638" s="179"/>
    </row>
    <row r="9639" spans="13:13">
      <c r="M9639" s="179"/>
    </row>
    <row r="9640" spans="13:13">
      <c r="M9640" s="179"/>
    </row>
    <row r="9641" spans="13:13">
      <c r="M9641" s="179"/>
    </row>
    <row r="9642" spans="13:13">
      <c r="M9642" s="179"/>
    </row>
    <row r="9643" spans="13:13">
      <c r="M9643" s="179"/>
    </row>
    <row r="9644" spans="13:13">
      <c r="M9644" s="179"/>
    </row>
    <row r="9645" spans="13:13">
      <c r="M9645" s="179"/>
    </row>
    <row r="9646" spans="13:13">
      <c r="M9646" s="179"/>
    </row>
    <row r="9647" spans="13:13">
      <c r="M9647" s="179"/>
    </row>
    <row r="9648" spans="13:13">
      <c r="M9648" s="179"/>
    </row>
    <row r="9649" spans="13:13">
      <c r="M9649" s="179"/>
    </row>
    <row r="9650" spans="13:13">
      <c r="M9650" s="179"/>
    </row>
    <row r="9651" spans="13:13">
      <c r="M9651" s="179"/>
    </row>
    <row r="9652" spans="13:13">
      <c r="M9652" s="179"/>
    </row>
    <row r="9653" spans="13:13">
      <c r="M9653" s="179"/>
    </row>
    <row r="9654" spans="13:13">
      <c r="M9654" s="179"/>
    </row>
    <row r="9655" spans="13:13">
      <c r="M9655" s="179"/>
    </row>
    <row r="9656" spans="13:13">
      <c r="M9656" s="179"/>
    </row>
    <row r="9657" spans="13:13">
      <c r="M9657" s="179"/>
    </row>
    <row r="9658" spans="13:13">
      <c r="M9658" s="179"/>
    </row>
    <row r="9659" spans="13:13">
      <c r="M9659" s="179"/>
    </row>
    <row r="9660" spans="13:13">
      <c r="M9660" s="179"/>
    </row>
    <row r="9661" spans="13:13">
      <c r="M9661" s="179"/>
    </row>
    <row r="9662" spans="13:13">
      <c r="M9662" s="179"/>
    </row>
    <row r="9663" spans="13:13">
      <c r="M9663" s="179"/>
    </row>
    <row r="9664" spans="13:13">
      <c r="M9664" s="179"/>
    </row>
    <row r="9665" spans="13:13">
      <c r="M9665" s="179"/>
    </row>
    <row r="9666" spans="13:13">
      <c r="M9666" s="179"/>
    </row>
    <row r="9667" spans="13:13">
      <c r="M9667" s="179"/>
    </row>
    <row r="9668" spans="13:13">
      <c r="M9668" s="179"/>
    </row>
    <row r="9669" spans="13:13">
      <c r="M9669" s="179"/>
    </row>
    <row r="9670" spans="13:13">
      <c r="M9670" s="179"/>
    </row>
    <row r="9671" spans="13:13">
      <c r="M9671" s="179"/>
    </row>
    <row r="9672" spans="13:13">
      <c r="M9672" s="179"/>
    </row>
    <row r="9673" spans="13:13">
      <c r="M9673" s="179"/>
    </row>
    <row r="9674" spans="13:13">
      <c r="M9674" s="179"/>
    </row>
    <row r="9675" spans="13:13">
      <c r="M9675" s="179"/>
    </row>
    <row r="9676" spans="13:13">
      <c r="M9676" s="179"/>
    </row>
    <row r="9677" spans="13:13">
      <c r="M9677" s="179"/>
    </row>
    <row r="9678" spans="13:13">
      <c r="M9678" s="179"/>
    </row>
    <row r="9679" spans="13:13">
      <c r="M9679" s="179"/>
    </row>
    <row r="9680" spans="13:13">
      <c r="M9680" s="179"/>
    </row>
    <row r="9681" spans="13:13">
      <c r="M9681" s="179"/>
    </row>
    <row r="9682" spans="13:13">
      <c r="M9682" s="179"/>
    </row>
    <row r="9683" spans="13:13">
      <c r="M9683" s="179"/>
    </row>
    <row r="9684" spans="13:13">
      <c r="M9684" s="179"/>
    </row>
    <row r="9685" spans="13:13">
      <c r="M9685" s="179"/>
    </row>
    <row r="9686" spans="13:13">
      <c r="M9686" s="179"/>
    </row>
    <row r="9687" spans="13:13">
      <c r="M9687" s="179"/>
    </row>
    <row r="9688" spans="13:13">
      <c r="M9688" s="179"/>
    </row>
    <row r="9689" spans="13:13">
      <c r="M9689" s="179"/>
    </row>
    <row r="9690" spans="13:13">
      <c r="M9690" s="179"/>
    </row>
    <row r="9691" spans="13:13">
      <c r="M9691" s="179"/>
    </row>
    <row r="9692" spans="13:13">
      <c r="M9692" s="179"/>
    </row>
    <row r="9693" spans="13:13">
      <c r="M9693" s="179"/>
    </row>
    <row r="9694" spans="13:13">
      <c r="M9694" s="179"/>
    </row>
    <row r="9695" spans="13:13">
      <c r="M9695" s="179"/>
    </row>
    <row r="9696" spans="13:13">
      <c r="M9696" s="179"/>
    </row>
    <row r="9697" spans="13:13">
      <c r="M9697" s="179"/>
    </row>
    <row r="9698" spans="13:13">
      <c r="M9698" s="179"/>
    </row>
    <row r="9699" spans="13:13">
      <c r="M9699" s="179"/>
    </row>
    <row r="9700" spans="13:13">
      <c r="M9700" s="179"/>
    </row>
    <row r="9701" spans="13:13">
      <c r="M9701" s="179"/>
    </row>
    <row r="9702" spans="13:13">
      <c r="M9702" s="179"/>
    </row>
    <row r="9703" spans="13:13">
      <c r="M9703" s="179"/>
    </row>
    <row r="9704" spans="13:13">
      <c r="M9704" s="179"/>
    </row>
    <row r="9705" spans="13:13">
      <c r="M9705" s="179"/>
    </row>
    <row r="9706" spans="13:13">
      <c r="M9706" s="179"/>
    </row>
    <row r="9707" spans="13:13">
      <c r="M9707" s="179"/>
    </row>
    <row r="9708" spans="13:13">
      <c r="M9708" s="179"/>
    </row>
    <row r="9709" spans="13:13">
      <c r="M9709" s="179"/>
    </row>
    <row r="9710" spans="13:13">
      <c r="M9710" s="179"/>
    </row>
    <row r="9711" spans="13:13">
      <c r="M9711" s="179"/>
    </row>
    <row r="9712" spans="13:13">
      <c r="M9712" s="179"/>
    </row>
    <row r="9713" spans="13:13">
      <c r="M9713" s="179"/>
    </row>
    <row r="9714" spans="13:13">
      <c r="M9714" s="179"/>
    </row>
    <row r="9715" spans="13:13">
      <c r="M9715" s="179"/>
    </row>
    <row r="9716" spans="13:13">
      <c r="M9716" s="179"/>
    </row>
    <row r="9717" spans="13:13">
      <c r="M9717" s="179"/>
    </row>
    <row r="9718" spans="13:13">
      <c r="M9718" s="179"/>
    </row>
    <row r="9719" spans="13:13">
      <c r="M9719" s="179"/>
    </row>
    <row r="9720" spans="13:13">
      <c r="M9720" s="179"/>
    </row>
    <row r="9721" spans="13:13">
      <c r="M9721" s="179"/>
    </row>
    <row r="9722" spans="13:13">
      <c r="M9722" s="179"/>
    </row>
    <row r="9723" spans="13:13">
      <c r="M9723" s="179"/>
    </row>
    <row r="9724" spans="13:13">
      <c r="M9724" s="179"/>
    </row>
    <row r="9725" spans="13:13">
      <c r="M9725" s="179"/>
    </row>
    <row r="9726" spans="13:13">
      <c r="M9726" s="179"/>
    </row>
    <row r="9727" spans="13:13">
      <c r="M9727" s="179"/>
    </row>
    <row r="9728" spans="13:13">
      <c r="M9728" s="179"/>
    </row>
    <row r="9729" spans="13:13">
      <c r="M9729" s="179"/>
    </row>
    <row r="9730" spans="13:13">
      <c r="M9730" s="179"/>
    </row>
    <row r="9731" spans="13:13">
      <c r="M9731" s="179"/>
    </row>
    <row r="9732" spans="13:13">
      <c r="M9732" s="179"/>
    </row>
    <row r="9733" spans="13:13">
      <c r="M9733" s="179"/>
    </row>
    <row r="9734" spans="13:13">
      <c r="M9734" s="179"/>
    </row>
    <row r="9735" spans="13:13">
      <c r="M9735" s="179"/>
    </row>
    <row r="9736" spans="13:13">
      <c r="M9736" s="179"/>
    </row>
    <row r="9737" spans="13:13">
      <c r="M9737" s="179"/>
    </row>
    <row r="9738" spans="13:13">
      <c r="M9738" s="179"/>
    </row>
    <row r="9739" spans="13:13">
      <c r="M9739" s="179"/>
    </row>
    <row r="9740" spans="13:13">
      <c r="M9740" s="179"/>
    </row>
    <row r="9741" spans="13:13">
      <c r="M9741" s="179"/>
    </row>
    <row r="9742" spans="13:13">
      <c r="M9742" s="179"/>
    </row>
    <row r="9743" spans="13:13">
      <c r="M9743" s="179"/>
    </row>
    <row r="9744" spans="13:13">
      <c r="M9744" s="179"/>
    </row>
    <row r="9745" spans="13:13">
      <c r="M9745" s="179"/>
    </row>
    <row r="9746" spans="13:13">
      <c r="M9746" s="179"/>
    </row>
    <row r="9747" spans="13:13">
      <c r="M9747" s="179"/>
    </row>
    <row r="9748" spans="13:13">
      <c r="M9748" s="179"/>
    </row>
    <row r="9749" spans="13:13">
      <c r="M9749" s="179"/>
    </row>
    <row r="9750" spans="13:13">
      <c r="M9750" s="179"/>
    </row>
    <row r="9751" spans="13:13">
      <c r="M9751" s="179"/>
    </row>
    <row r="9752" spans="13:13">
      <c r="M9752" s="179"/>
    </row>
    <row r="9753" spans="13:13">
      <c r="M9753" s="179"/>
    </row>
    <row r="9754" spans="13:13">
      <c r="M9754" s="179"/>
    </row>
    <row r="9755" spans="13:13">
      <c r="M9755" s="179"/>
    </row>
    <row r="9756" spans="13:13">
      <c r="M9756" s="179"/>
    </row>
    <row r="9757" spans="13:13">
      <c r="M9757" s="179"/>
    </row>
    <row r="9758" spans="13:13">
      <c r="M9758" s="179"/>
    </row>
    <row r="9759" spans="13:13">
      <c r="M9759" s="179"/>
    </row>
    <row r="9760" spans="13:13">
      <c r="M9760" s="179"/>
    </row>
    <row r="9761" spans="13:13">
      <c r="M9761" s="179"/>
    </row>
    <row r="9762" spans="13:13">
      <c r="M9762" s="179"/>
    </row>
    <row r="9763" spans="13:13">
      <c r="M9763" s="179"/>
    </row>
    <row r="9764" spans="13:13">
      <c r="M9764" s="179"/>
    </row>
    <row r="9765" spans="13:13">
      <c r="M9765" s="179"/>
    </row>
    <row r="9766" spans="13:13">
      <c r="M9766" s="179"/>
    </row>
    <row r="9767" spans="13:13">
      <c r="M9767" s="179"/>
    </row>
    <row r="9768" spans="13:13">
      <c r="M9768" s="179"/>
    </row>
    <row r="9769" spans="13:13">
      <c r="M9769" s="179"/>
    </row>
    <row r="9770" spans="13:13">
      <c r="M9770" s="179"/>
    </row>
    <row r="9771" spans="13:13">
      <c r="M9771" s="179"/>
    </row>
    <row r="9772" spans="13:13">
      <c r="M9772" s="179"/>
    </row>
    <row r="9773" spans="13:13">
      <c r="M9773" s="179"/>
    </row>
    <row r="9774" spans="13:13">
      <c r="M9774" s="179"/>
    </row>
    <row r="9775" spans="13:13">
      <c r="M9775" s="179"/>
    </row>
    <row r="9776" spans="13:13">
      <c r="M9776" s="179"/>
    </row>
    <row r="9777" spans="13:13">
      <c r="M9777" s="179"/>
    </row>
    <row r="9778" spans="13:13">
      <c r="M9778" s="179"/>
    </row>
    <row r="9779" spans="13:13">
      <c r="M9779" s="179"/>
    </row>
    <row r="9780" spans="13:13">
      <c r="M9780" s="179"/>
    </row>
    <row r="9781" spans="13:13">
      <c r="M9781" s="179"/>
    </row>
    <row r="9782" spans="13:13">
      <c r="M9782" s="179"/>
    </row>
    <row r="9783" spans="13:13">
      <c r="M9783" s="179"/>
    </row>
    <row r="9784" spans="13:13">
      <c r="M9784" s="179"/>
    </row>
    <row r="9785" spans="13:13">
      <c r="M9785" s="179"/>
    </row>
    <row r="9786" spans="13:13">
      <c r="M9786" s="179"/>
    </row>
    <row r="9787" spans="13:13">
      <c r="M9787" s="179"/>
    </row>
    <row r="9788" spans="13:13">
      <c r="M9788" s="179"/>
    </row>
    <row r="9789" spans="13:13">
      <c r="M9789" s="179"/>
    </row>
    <row r="9790" spans="13:13">
      <c r="M9790" s="179"/>
    </row>
    <row r="9791" spans="13:13">
      <c r="M9791" s="179"/>
    </row>
    <row r="9792" spans="13:13">
      <c r="M9792" s="179"/>
    </row>
    <row r="9793" spans="13:13">
      <c r="M9793" s="179"/>
    </row>
    <row r="9794" spans="13:13">
      <c r="M9794" s="179"/>
    </row>
    <row r="9795" spans="13:13">
      <c r="M9795" s="179"/>
    </row>
    <row r="9796" spans="13:13">
      <c r="M9796" s="179"/>
    </row>
    <row r="9797" spans="13:13">
      <c r="M9797" s="179"/>
    </row>
    <row r="9798" spans="13:13">
      <c r="M9798" s="179"/>
    </row>
    <row r="9799" spans="13:13">
      <c r="M9799" s="179"/>
    </row>
    <row r="9800" spans="13:13">
      <c r="M9800" s="179"/>
    </row>
    <row r="9801" spans="13:13">
      <c r="M9801" s="179"/>
    </row>
    <row r="9802" spans="13:13">
      <c r="M9802" s="179"/>
    </row>
    <row r="9803" spans="13:13">
      <c r="M9803" s="179"/>
    </row>
    <row r="9804" spans="13:13">
      <c r="M9804" s="179"/>
    </row>
    <row r="9805" spans="13:13">
      <c r="M9805" s="179"/>
    </row>
    <row r="9806" spans="13:13">
      <c r="M9806" s="179"/>
    </row>
    <row r="9807" spans="13:13">
      <c r="M9807" s="179"/>
    </row>
    <row r="9808" spans="13:13">
      <c r="M9808" s="179"/>
    </row>
    <row r="9809" spans="13:13">
      <c r="M9809" s="179"/>
    </row>
    <row r="9810" spans="13:13">
      <c r="M9810" s="179"/>
    </row>
    <row r="9811" spans="13:13">
      <c r="M9811" s="179"/>
    </row>
    <row r="9812" spans="13:13">
      <c r="M9812" s="179"/>
    </row>
    <row r="9813" spans="13:13">
      <c r="M9813" s="179"/>
    </row>
    <row r="9814" spans="13:13">
      <c r="M9814" s="179"/>
    </row>
    <row r="9815" spans="13:13">
      <c r="M9815" s="179"/>
    </row>
    <row r="9816" spans="13:13">
      <c r="M9816" s="179"/>
    </row>
    <row r="9817" spans="13:13">
      <c r="M9817" s="179"/>
    </row>
    <row r="9818" spans="13:13">
      <c r="M9818" s="179"/>
    </row>
    <row r="9819" spans="13:13">
      <c r="M9819" s="179"/>
    </row>
    <row r="9820" spans="13:13">
      <c r="M9820" s="179"/>
    </row>
    <row r="9821" spans="13:13">
      <c r="M9821" s="179"/>
    </row>
    <row r="9822" spans="13:13">
      <c r="M9822" s="179"/>
    </row>
    <row r="9823" spans="13:13">
      <c r="M9823" s="179"/>
    </row>
    <row r="9824" spans="13:13">
      <c r="M9824" s="179"/>
    </row>
    <row r="9825" spans="13:13">
      <c r="M9825" s="179"/>
    </row>
    <row r="9826" spans="13:13">
      <c r="M9826" s="179"/>
    </row>
    <row r="9827" spans="13:13">
      <c r="M9827" s="179"/>
    </row>
    <row r="9828" spans="13:13">
      <c r="M9828" s="179"/>
    </row>
    <row r="9829" spans="13:13">
      <c r="M9829" s="179"/>
    </row>
    <row r="9830" spans="13:13">
      <c r="M9830" s="179"/>
    </row>
    <row r="9831" spans="13:13">
      <c r="M9831" s="179"/>
    </row>
    <row r="9832" spans="13:13">
      <c r="M9832" s="179"/>
    </row>
    <row r="9833" spans="13:13">
      <c r="M9833" s="179"/>
    </row>
    <row r="9834" spans="13:13">
      <c r="M9834" s="179"/>
    </row>
    <row r="9835" spans="13:13">
      <c r="M9835" s="179"/>
    </row>
    <row r="9836" spans="13:13">
      <c r="M9836" s="179"/>
    </row>
    <row r="9837" spans="13:13">
      <c r="M9837" s="179"/>
    </row>
    <row r="9838" spans="13:13">
      <c r="M9838" s="179"/>
    </row>
    <row r="9839" spans="13:13">
      <c r="M9839" s="179"/>
    </row>
    <row r="9840" spans="13:13">
      <c r="M9840" s="179"/>
    </row>
    <row r="9841" spans="13:13">
      <c r="M9841" s="179"/>
    </row>
    <row r="9842" spans="13:13">
      <c r="M9842" s="179"/>
    </row>
    <row r="9843" spans="13:13">
      <c r="M9843" s="179"/>
    </row>
    <row r="9844" spans="13:13">
      <c r="M9844" s="179"/>
    </row>
    <row r="9845" spans="13:13">
      <c r="M9845" s="179"/>
    </row>
    <row r="9846" spans="13:13">
      <c r="M9846" s="179"/>
    </row>
    <row r="9847" spans="13:13">
      <c r="M9847" s="179"/>
    </row>
    <row r="9848" spans="13:13">
      <c r="M9848" s="179"/>
    </row>
    <row r="9849" spans="13:13">
      <c r="M9849" s="179"/>
    </row>
    <row r="9850" spans="13:13">
      <c r="M9850" s="179"/>
    </row>
    <row r="9851" spans="13:13">
      <c r="M9851" s="179"/>
    </row>
    <row r="9852" spans="13:13">
      <c r="M9852" s="179"/>
    </row>
    <row r="9853" spans="13:13">
      <c r="M9853" s="179"/>
    </row>
    <row r="9854" spans="13:13">
      <c r="M9854" s="179"/>
    </row>
    <row r="9855" spans="13:13">
      <c r="M9855" s="179"/>
    </row>
    <row r="9856" spans="13:13">
      <c r="M9856" s="179"/>
    </row>
    <row r="9857" spans="13:13">
      <c r="M9857" s="179"/>
    </row>
    <row r="9858" spans="13:13">
      <c r="M9858" s="179"/>
    </row>
    <row r="9859" spans="13:13">
      <c r="M9859" s="179"/>
    </row>
    <row r="9860" spans="13:13">
      <c r="M9860" s="179"/>
    </row>
    <row r="9861" spans="13:13">
      <c r="M9861" s="179"/>
    </row>
    <row r="9862" spans="13:13">
      <c r="M9862" s="179"/>
    </row>
    <row r="9863" spans="13:13">
      <c r="M9863" s="179"/>
    </row>
    <row r="9864" spans="13:13">
      <c r="M9864" s="179"/>
    </row>
    <row r="9865" spans="13:13">
      <c r="M9865" s="179"/>
    </row>
    <row r="9866" spans="13:13">
      <c r="M9866" s="179"/>
    </row>
    <row r="9867" spans="13:13">
      <c r="M9867" s="179"/>
    </row>
    <row r="9868" spans="13:13">
      <c r="M9868" s="179"/>
    </row>
    <row r="9869" spans="13:13">
      <c r="M9869" s="179"/>
    </row>
    <row r="9870" spans="13:13">
      <c r="M9870" s="179"/>
    </row>
    <row r="9871" spans="13:13">
      <c r="M9871" s="179"/>
    </row>
    <row r="9872" spans="13:13">
      <c r="M9872" s="179"/>
    </row>
    <row r="9873" spans="13:13">
      <c r="M9873" s="179"/>
    </row>
    <row r="9874" spans="13:13">
      <c r="M9874" s="179"/>
    </row>
    <row r="9875" spans="13:13">
      <c r="M9875" s="179"/>
    </row>
    <row r="9876" spans="13:13">
      <c r="M9876" s="179"/>
    </row>
    <row r="9877" spans="13:13">
      <c r="M9877" s="179"/>
    </row>
    <row r="9878" spans="13:13">
      <c r="M9878" s="179"/>
    </row>
    <row r="9879" spans="13:13">
      <c r="M9879" s="179"/>
    </row>
    <row r="9880" spans="13:13">
      <c r="M9880" s="179"/>
    </row>
    <row r="9881" spans="13:13">
      <c r="M9881" s="179"/>
    </row>
    <row r="9882" spans="13:13">
      <c r="M9882" s="179"/>
    </row>
    <row r="9883" spans="13:13">
      <c r="M9883" s="179"/>
    </row>
    <row r="9884" spans="13:13">
      <c r="M9884" s="179"/>
    </row>
    <row r="9885" spans="13:13">
      <c r="M9885" s="179"/>
    </row>
    <row r="9886" spans="13:13">
      <c r="M9886" s="179"/>
    </row>
    <row r="9887" spans="13:13">
      <c r="M9887" s="179"/>
    </row>
    <row r="9888" spans="13:13">
      <c r="M9888" s="179"/>
    </row>
    <row r="9889" spans="13:13">
      <c r="M9889" s="179"/>
    </row>
    <row r="9890" spans="13:13">
      <c r="M9890" s="179"/>
    </row>
    <row r="9891" spans="13:13">
      <c r="M9891" s="179"/>
    </row>
    <row r="9892" spans="13:13">
      <c r="M9892" s="179"/>
    </row>
    <row r="9893" spans="13:13">
      <c r="M9893" s="179"/>
    </row>
    <row r="9894" spans="13:13">
      <c r="M9894" s="179"/>
    </row>
    <row r="9895" spans="13:13">
      <c r="M9895" s="179"/>
    </row>
    <row r="9896" spans="13:13">
      <c r="M9896" s="179"/>
    </row>
    <row r="9897" spans="13:13">
      <c r="M9897" s="179"/>
    </row>
    <row r="9898" spans="13:13">
      <c r="M9898" s="179"/>
    </row>
    <row r="9899" spans="13:13">
      <c r="M9899" s="179"/>
    </row>
    <row r="9900" spans="13:13">
      <c r="M9900" s="179"/>
    </row>
    <row r="9901" spans="13:13">
      <c r="M9901" s="179"/>
    </row>
    <row r="9902" spans="13:13">
      <c r="M9902" s="179"/>
    </row>
    <row r="9903" spans="13:13">
      <c r="M9903" s="179"/>
    </row>
    <row r="9904" spans="13:13">
      <c r="M9904" s="179"/>
    </row>
    <row r="9905" spans="13:13">
      <c r="M9905" s="179"/>
    </row>
    <row r="9906" spans="13:13">
      <c r="M9906" s="179"/>
    </row>
    <row r="9907" spans="13:13">
      <c r="M9907" s="179"/>
    </row>
    <row r="9908" spans="13:13">
      <c r="M9908" s="179"/>
    </row>
    <row r="9909" spans="13:13">
      <c r="M9909" s="179"/>
    </row>
    <row r="9910" spans="13:13">
      <c r="M9910" s="179"/>
    </row>
    <row r="9911" spans="13:13">
      <c r="M9911" s="179"/>
    </row>
    <row r="9912" spans="13:13">
      <c r="M9912" s="179"/>
    </row>
    <row r="9913" spans="13:13">
      <c r="M9913" s="179"/>
    </row>
    <row r="9914" spans="13:13">
      <c r="M9914" s="179"/>
    </row>
    <row r="9915" spans="13:13">
      <c r="M9915" s="179"/>
    </row>
    <row r="9916" spans="13:13">
      <c r="M9916" s="179"/>
    </row>
    <row r="9917" spans="13:13">
      <c r="M9917" s="179"/>
    </row>
    <row r="9918" spans="13:13">
      <c r="M9918" s="179"/>
    </row>
    <row r="9919" spans="13:13">
      <c r="M9919" s="179"/>
    </row>
    <row r="9920" spans="13:13">
      <c r="M9920" s="179"/>
    </row>
    <row r="9921" spans="13:13">
      <c r="M9921" s="179"/>
    </row>
    <row r="9922" spans="13:13">
      <c r="M9922" s="179"/>
    </row>
    <row r="9923" spans="13:13">
      <c r="M9923" s="179"/>
    </row>
    <row r="9924" spans="13:13">
      <c r="M9924" s="179"/>
    </row>
    <row r="9925" spans="13:13">
      <c r="M9925" s="179"/>
    </row>
    <row r="9926" spans="13:13">
      <c r="M9926" s="179"/>
    </row>
    <row r="9927" spans="13:13">
      <c r="M9927" s="179"/>
    </row>
    <row r="9928" spans="13:13">
      <c r="M9928" s="179"/>
    </row>
    <row r="9929" spans="13:13">
      <c r="M9929" s="179"/>
    </row>
    <row r="9930" spans="13:13">
      <c r="M9930" s="179"/>
    </row>
    <row r="9931" spans="13:13">
      <c r="M9931" s="179"/>
    </row>
    <row r="9932" spans="13:13">
      <c r="M9932" s="179"/>
    </row>
    <row r="9933" spans="13:13">
      <c r="M9933" s="179"/>
    </row>
    <row r="9934" spans="13:13">
      <c r="M9934" s="179"/>
    </row>
    <row r="9935" spans="13:13">
      <c r="M9935" s="179"/>
    </row>
    <row r="9936" spans="13:13">
      <c r="M9936" s="179"/>
    </row>
    <row r="9937" spans="13:13">
      <c r="M9937" s="179"/>
    </row>
    <row r="9938" spans="13:13">
      <c r="M9938" s="179"/>
    </row>
    <row r="9939" spans="13:13">
      <c r="M9939" s="179"/>
    </row>
    <row r="9940" spans="13:13">
      <c r="M9940" s="179"/>
    </row>
    <row r="9941" spans="13:13">
      <c r="M9941" s="179"/>
    </row>
    <row r="9942" spans="13:13">
      <c r="M9942" s="179"/>
    </row>
    <row r="9943" spans="13:13">
      <c r="M9943" s="179"/>
    </row>
    <row r="9944" spans="13:13">
      <c r="M9944" s="179"/>
    </row>
    <row r="9945" spans="13:13">
      <c r="M9945" s="179"/>
    </row>
    <row r="9946" spans="13:13">
      <c r="M9946" s="179"/>
    </row>
    <row r="9947" spans="13:13">
      <c r="M9947" s="179"/>
    </row>
    <row r="9948" spans="13:13">
      <c r="M9948" s="179"/>
    </row>
    <row r="9949" spans="13:13">
      <c r="M9949" s="179"/>
    </row>
    <row r="9950" spans="13:13">
      <c r="M9950" s="179"/>
    </row>
    <row r="9951" spans="13:13">
      <c r="M9951" s="179"/>
    </row>
    <row r="9952" spans="13:13">
      <c r="M9952" s="179"/>
    </row>
    <row r="9953" spans="13:13">
      <c r="M9953" s="179"/>
    </row>
    <row r="9954" spans="13:13">
      <c r="M9954" s="179"/>
    </row>
    <row r="9955" spans="13:13">
      <c r="M9955" s="179"/>
    </row>
    <row r="9956" spans="13:13">
      <c r="M9956" s="179"/>
    </row>
    <row r="9957" spans="13:13">
      <c r="M9957" s="179"/>
    </row>
    <row r="9958" spans="13:13">
      <c r="M9958" s="179"/>
    </row>
    <row r="9959" spans="13:13">
      <c r="M9959" s="179"/>
    </row>
    <row r="9960" spans="13:13">
      <c r="M9960" s="179"/>
    </row>
    <row r="9961" spans="13:13">
      <c r="M9961" s="179"/>
    </row>
    <row r="9962" spans="13:13">
      <c r="M9962" s="179"/>
    </row>
    <row r="9963" spans="13:13">
      <c r="M9963" s="179"/>
    </row>
    <row r="9964" spans="13:13">
      <c r="M9964" s="179"/>
    </row>
    <row r="9965" spans="13:13">
      <c r="M9965" s="179"/>
    </row>
    <row r="9966" spans="13:13">
      <c r="M9966" s="179"/>
    </row>
    <row r="9967" spans="13:13">
      <c r="M9967" s="179"/>
    </row>
    <row r="9968" spans="13:13">
      <c r="M9968" s="179"/>
    </row>
    <row r="9969" spans="13:13">
      <c r="M9969" s="179"/>
    </row>
    <row r="9970" spans="13:13">
      <c r="M9970" s="179"/>
    </row>
    <row r="9971" spans="13:13">
      <c r="M9971" s="179"/>
    </row>
    <row r="9972" spans="13:13">
      <c r="M9972" s="179"/>
    </row>
    <row r="9973" spans="13:13">
      <c r="M9973" s="179"/>
    </row>
    <row r="9974" spans="13:13">
      <c r="M9974" s="179"/>
    </row>
    <row r="9975" spans="13:13">
      <c r="M9975" s="179"/>
    </row>
    <row r="9976" spans="13:13">
      <c r="M9976" s="179"/>
    </row>
    <row r="9977" spans="13:13">
      <c r="M9977" s="179"/>
    </row>
    <row r="9978" spans="13:13">
      <c r="M9978" s="179"/>
    </row>
    <row r="9979" spans="13:13">
      <c r="M9979" s="179"/>
    </row>
    <row r="9980" spans="13:13">
      <c r="M9980" s="179"/>
    </row>
    <row r="9981" spans="13:13">
      <c r="M9981" s="179"/>
    </row>
    <row r="9982" spans="13:13">
      <c r="M9982" s="179"/>
    </row>
    <row r="9983" spans="13:13">
      <c r="M9983" s="179"/>
    </row>
    <row r="9984" spans="13:13">
      <c r="M9984" s="179"/>
    </row>
    <row r="9985" spans="13:13">
      <c r="M9985" s="179"/>
    </row>
    <row r="9986" spans="13:13">
      <c r="M9986" s="179"/>
    </row>
    <row r="9987" spans="13:13">
      <c r="M9987" s="179"/>
    </row>
    <row r="9988" spans="13:13">
      <c r="M9988" s="179"/>
    </row>
    <row r="9989" spans="13:13">
      <c r="M9989" s="179"/>
    </row>
    <row r="9990" spans="13:13">
      <c r="M9990" s="179"/>
    </row>
    <row r="9991" spans="13:13">
      <c r="M9991" s="179"/>
    </row>
    <row r="9992" spans="13:13">
      <c r="M9992" s="179"/>
    </row>
    <row r="9993" spans="13:13">
      <c r="M9993" s="179"/>
    </row>
    <row r="9994" spans="13:13">
      <c r="M9994" s="179"/>
    </row>
    <row r="9995" spans="13:13">
      <c r="M9995" s="179"/>
    </row>
    <row r="9996" spans="13:13">
      <c r="M9996" s="179"/>
    </row>
    <row r="9997" spans="13:13">
      <c r="M9997" s="179"/>
    </row>
    <row r="9998" spans="13:13">
      <c r="M9998" s="179"/>
    </row>
    <row r="9999" spans="13:13">
      <c r="M9999" s="179"/>
    </row>
    <row r="10000" spans="13:13">
      <c r="M10000" s="179"/>
    </row>
    <row r="10001" spans="13:13">
      <c r="M10001" s="179"/>
    </row>
    <row r="10002" spans="13:13">
      <c r="M10002" s="179"/>
    </row>
    <row r="10003" spans="13:13">
      <c r="M10003" s="179"/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unAPI">
                <anchor moveWithCells="1" sizeWithCells="1"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13</xdr:col>
                    <xdr:colOff>95250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5EF4C7-4FEA-4E03-9127-E8CBECE02D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B3:B10003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SENSEI.DATA!$B$2:$B$6</xm:f>
          </x14:formula1>
          <xm:sqref>C10004:C10017 D3:D10003</xm:sqref>
        </x14:dataValidation>
        <x14:dataValidation type="list" allowBlank="1" showInputMessage="1" showErrorMessage="1" xr:uid="{00000000-0002-0000-0000-000001000000}">
          <x14:formula1>
            <xm:f>SENSEI.DATA!$D$2:$D$17</xm:f>
          </x14:formula1>
          <xm:sqref>H3:H10017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F7AF-08BF-4019-8026-2CCF24D166A7}">
  <sheetPr codeName="S97_RejectRpt"/>
  <dimension ref="B1:T2"/>
  <sheetViews>
    <sheetView workbookViewId="0">
      <selection activeCell="R28" sqref="R28"/>
    </sheetView>
  </sheetViews>
  <sheetFormatPr defaultRowHeight="15"/>
  <cols>
    <col min="1" max="1" width="3.7109375" style="3" customWidth="1"/>
    <col min="2" max="19" width="9.140625" style="3"/>
    <col min="20" max="20" width="1.85546875" style="3" customWidth="1"/>
    <col min="21" max="16384" width="9.140625" style="3"/>
  </cols>
  <sheetData>
    <row r="1" spans="2:20">
      <c r="B1" s="329" t="s">
        <v>1894</v>
      </c>
      <c r="C1" s="329" t="s">
        <v>1895</v>
      </c>
      <c r="D1" s="329" t="s">
        <v>1896</v>
      </c>
      <c r="E1" s="330" t="s">
        <v>1897</v>
      </c>
      <c r="F1" s="329" t="s">
        <v>1898</v>
      </c>
      <c r="G1" s="329" t="s">
        <v>1899</v>
      </c>
      <c r="H1" s="332" t="s">
        <v>1900</v>
      </c>
      <c r="I1" s="329" t="s">
        <v>1901</v>
      </c>
      <c r="J1" s="333" t="s">
        <v>265</v>
      </c>
      <c r="K1" s="329" t="s">
        <v>1884</v>
      </c>
      <c r="L1" s="329" t="s">
        <v>1885</v>
      </c>
      <c r="M1" s="331" t="s">
        <v>1886</v>
      </c>
      <c r="N1" s="329" t="s">
        <v>1887</v>
      </c>
      <c r="O1" s="329" t="s">
        <v>1888</v>
      </c>
      <c r="P1" s="331" t="s">
        <v>1889</v>
      </c>
      <c r="Q1" s="331" t="s">
        <v>1890</v>
      </c>
      <c r="R1" s="329" t="s">
        <v>1891</v>
      </c>
      <c r="S1" s="329" t="s">
        <v>1892</v>
      </c>
      <c r="T1" s="329" t="s">
        <v>1893</v>
      </c>
    </row>
    <row r="2" spans="2:20">
      <c r="B2" s="334"/>
      <c r="C2" s="334"/>
      <c r="D2" s="335"/>
      <c r="E2" s="336"/>
      <c r="F2" s="334"/>
      <c r="G2" s="337"/>
      <c r="H2" s="338"/>
      <c r="I2" s="334"/>
      <c r="J2" s="339"/>
      <c r="K2" s="334"/>
      <c r="L2" s="334"/>
      <c r="M2" s="337"/>
      <c r="N2" s="334"/>
      <c r="O2" s="334"/>
      <c r="P2" s="337"/>
      <c r="Q2" s="337"/>
      <c r="R2" s="334"/>
      <c r="S2" s="334"/>
      <c r="T2" s="340" t="str">
        <f>"#"</f>
        <v>#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AC00-E766-4D9E-A88E-057EB9915B85}">
  <sheetPr codeName="S96_RejectBuffer"/>
  <dimension ref="J57:J245"/>
  <sheetViews>
    <sheetView zoomScale="55" zoomScaleNormal="55" workbookViewId="0">
      <selection activeCell="A435" sqref="A435"/>
    </sheetView>
  </sheetViews>
  <sheetFormatPr defaultRowHeight="15"/>
  <cols>
    <col min="1" max="1" width="10.7109375" bestFit="1" customWidth="1"/>
    <col min="2" max="2" width="10" bestFit="1" customWidth="1"/>
    <col min="3" max="3" width="8.42578125" bestFit="1" customWidth="1"/>
    <col min="4" max="4" width="6.140625" bestFit="1" customWidth="1"/>
    <col min="5" max="5" width="62" bestFit="1" customWidth="1"/>
    <col min="6" max="6" width="5" bestFit="1" customWidth="1"/>
    <col min="7" max="7" width="4" bestFit="1" customWidth="1"/>
    <col min="8" max="8" width="4.140625" bestFit="1" customWidth="1"/>
    <col min="10" max="10" width="5.7109375" bestFit="1" customWidth="1"/>
    <col min="11" max="11" width="1.42578125" bestFit="1" customWidth="1"/>
    <col min="13" max="13" width="9" bestFit="1" customWidth="1"/>
    <col min="14" max="14" width="7" bestFit="1" customWidth="1"/>
    <col min="15" max="15" width="15.140625" bestFit="1" customWidth="1"/>
    <col min="16" max="16" width="4" bestFit="1" customWidth="1"/>
    <col min="17" max="17" width="5.7109375" bestFit="1" customWidth="1"/>
    <col min="18" max="18" width="68.85546875" bestFit="1" customWidth="1"/>
    <col min="19" max="20" width="4.42578125" bestFit="1" customWidth="1"/>
    <col min="21" max="21" width="68.85546875" bestFit="1" customWidth="1"/>
  </cols>
  <sheetData>
    <row r="57" spans="10:10">
      <c r="J57" s="341"/>
    </row>
    <row r="58" spans="10:10">
      <c r="J58" s="341"/>
    </row>
    <row r="59" spans="10:10">
      <c r="J59" s="341"/>
    </row>
    <row r="60" spans="10:10">
      <c r="J60" s="341"/>
    </row>
    <row r="61" spans="10:10">
      <c r="J61" s="341"/>
    </row>
    <row r="62" spans="10:10">
      <c r="J62" s="341"/>
    </row>
    <row r="63" spans="10:10">
      <c r="J63" s="341"/>
    </row>
    <row r="64" spans="10:10">
      <c r="J64" s="341"/>
    </row>
    <row r="65" spans="10:10">
      <c r="J65" s="341"/>
    </row>
    <row r="66" spans="10:10">
      <c r="J66" s="341"/>
    </row>
    <row r="67" spans="10:10">
      <c r="J67" s="341"/>
    </row>
    <row r="68" spans="10:10">
      <c r="J68" s="341"/>
    </row>
    <row r="69" spans="10:10">
      <c r="J69" s="341"/>
    </row>
    <row r="70" spans="10:10">
      <c r="J70" s="341"/>
    </row>
    <row r="71" spans="10:10">
      <c r="J71" s="341"/>
    </row>
    <row r="72" spans="10:10">
      <c r="J72" s="341"/>
    </row>
    <row r="73" spans="10:10">
      <c r="J73" s="341"/>
    </row>
    <row r="74" spans="10:10">
      <c r="J74" s="341"/>
    </row>
    <row r="75" spans="10:10">
      <c r="J75" s="341"/>
    </row>
    <row r="76" spans="10:10">
      <c r="J76" s="341"/>
    </row>
    <row r="77" spans="10:10">
      <c r="J77" s="341"/>
    </row>
    <row r="78" spans="10:10">
      <c r="J78" s="341"/>
    </row>
    <row r="79" spans="10:10">
      <c r="J79" s="341"/>
    </row>
    <row r="80" spans="10:10">
      <c r="J80" s="341"/>
    </row>
    <row r="81" spans="10:10">
      <c r="J81" s="341"/>
    </row>
    <row r="82" spans="10:10">
      <c r="J82" s="341"/>
    </row>
    <row r="83" spans="10:10">
      <c r="J83" s="341"/>
    </row>
    <row r="84" spans="10:10">
      <c r="J84" s="341"/>
    </row>
    <row r="85" spans="10:10">
      <c r="J85" s="341"/>
    </row>
    <row r="86" spans="10:10">
      <c r="J86" s="341"/>
    </row>
    <row r="87" spans="10:10">
      <c r="J87" s="341"/>
    </row>
    <row r="88" spans="10:10">
      <c r="J88" s="341"/>
    </row>
    <row r="89" spans="10:10">
      <c r="J89" s="341"/>
    </row>
    <row r="90" spans="10:10">
      <c r="J90" s="341"/>
    </row>
    <row r="91" spans="10:10">
      <c r="J91" s="341"/>
    </row>
    <row r="92" spans="10:10">
      <c r="J92" s="341"/>
    </row>
    <row r="93" spans="10:10">
      <c r="J93" s="341"/>
    </row>
    <row r="94" spans="10:10">
      <c r="J94" s="341"/>
    </row>
    <row r="95" spans="10:10">
      <c r="J95" s="341"/>
    </row>
    <row r="96" spans="10:10">
      <c r="J96" s="341"/>
    </row>
    <row r="97" spans="10:10">
      <c r="J97" s="341"/>
    </row>
    <row r="98" spans="10:10">
      <c r="J98" s="341"/>
    </row>
    <row r="99" spans="10:10">
      <c r="J99" s="341"/>
    </row>
    <row r="100" spans="10:10">
      <c r="J100" s="341"/>
    </row>
    <row r="101" spans="10:10">
      <c r="J101" s="341"/>
    </row>
    <row r="102" spans="10:10">
      <c r="J102" s="341"/>
    </row>
    <row r="103" spans="10:10">
      <c r="J103" s="341"/>
    </row>
    <row r="104" spans="10:10">
      <c r="J104" s="341"/>
    </row>
    <row r="105" spans="10:10">
      <c r="J105" s="341"/>
    </row>
    <row r="106" spans="10:10">
      <c r="J106" s="341"/>
    </row>
    <row r="107" spans="10:10">
      <c r="J107" s="341"/>
    </row>
    <row r="108" spans="10:10">
      <c r="J108" s="341"/>
    </row>
    <row r="109" spans="10:10">
      <c r="J109" s="341"/>
    </row>
    <row r="110" spans="10:10">
      <c r="J110" s="341"/>
    </row>
    <row r="111" spans="10:10">
      <c r="J111" s="341"/>
    </row>
    <row r="112" spans="10:10">
      <c r="J112" s="341"/>
    </row>
    <row r="113" spans="10:10">
      <c r="J113" s="341"/>
    </row>
    <row r="114" spans="10:10">
      <c r="J114" s="341"/>
    </row>
    <row r="115" spans="10:10">
      <c r="J115" s="341"/>
    </row>
    <row r="116" spans="10:10">
      <c r="J116" s="341"/>
    </row>
    <row r="117" spans="10:10">
      <c r="J117" s="341"/>
    </row>
    <row r="118" spans="10:10">
      <c r="J118" s="341"/>
    </row>
    <row r="119" spans="10:10">
      <c r="J119" s="341"/>
    </row>
    <row r="120" spans="10:10">
      <c r="J120" s="341"/>
    </row>
    <row r="121" spans="10:10">
      <c r="J121" s="341"/>
    </row>
    <row r="122" spans="10:10">
      <c r="J122" s="341"/>
    </row>
    <row r="123" spans="10:10">
      <c r="J123" s="341"/>
    </row>
    <row r="124" spans="10:10">
      <c r="J124" s="341"/>
    </row>
    <row r="125" spans="10:10">
      <c r="J125" s="341"/>
    </row>
    <row r="126" spans="10:10">
      <c r="J126" s="341"/>
    </row>
    <row r="127" spans="10:10">
      <c r="J127" s="341"/>
    </row>
    <row r="128" spans="10:10">
      <c r="J128" s="341"/>
    </row>
    <row r="129" spans="10:10">
      <c r="J129" s="341"/>
    </row>
    <row r="130" spans="10:10">
      <c r="J130" s="341"/>
    </row>
    <row r="131" spans="10:10">
      <c r="J131" s="341"/>
    </row>
    <row r="132" spans="10:10">
      <c r="J132" s="341"/>
    </row>
    <row r="133" spans="10:10">
      <c r="J133" s="341"/>
    </row>
    <row r="134" spans="10:10">
      <c r="J134" s="341"/>
    </row>
    <row r="135" spans="10:10">
      <c r="J135" s="341"/>
    </row>
    <row r="136" spans="10:10">
      <c r="J136" s="341"/>
    </row>
    <row r="137" spans="10:10">
      <c r="J137" s="341"/>
    </row>
    <row r="138" spans="10:10">
      <c r="J138" s="341"/>
    </row>
    <row r="139" spans="10:10">
      <c r="J139" s="341"/>
    </row>
    <row r="140" spans="10:10">
      <c r="J140" s="341"/>
    </row>
    <row r="141" spans="10:10">
      <c r="J141" s="341"/>
    </row>
    <row r="142" spans="10:10">
      <c r="J142" s="341"/>
    </row>
    <row r="143" spans="10:10">
      <c r="J143" s="341"/>
    </row>
    <row r="144" spans="10:10">
      <c r="J144" s="341"/>
    </row>
    <row r="145" spans="10:10">
      <c r="J145" s="341"/>
    </row>
    <row r="146" spans="10:10">
      <c r="J146" s="341"/>
    </row>
    <row r="147" spans="10:10">
      <c r="J147" s="341"/>
    </row>
    <row r="148" spans="10:10">
      <c r="J148" s="341"/>
    </row>
    <row r="149" spans="10:10">
      <c r="J149" s="341"/>
    </row>
    <row r="150" spans="10:10">
      <c r="J150" s="341"/>
    </row>
    <row r="151" spans="10:10">
      <c r="J151" s="341"/>
    </row>
    <row r="152" spans="10:10">
      <c r="J152" s="341"/>
    </row>
    <row r="153" spans="10:10">
      <c r="J153" s="341"/>
    </row>
    <row r="154" spans="10:10">
      <c r="J154" s="341"/>
    </row>
    <row r="155" spans="10:10">
      <c r="J155" s="341"/>
    </row>
    <row r="156" spans="10:10">
      <c r="J156" s="341"/>
    </row>
    <row r="157" spans="10:10">
      <c r="J157" s="341"/>
    </row>
    <row r="158" spans="10:10">
      <c r="J158" s="341"/>
    </row>
    <row r="159" spans="10:10">
      <c r="J159" s="341"/>
    </row>
    <row r="160" spans="10:10">
      <c r="J160" s="341"/>
    </row>
    <row r="161" spans="10:10">
      <c r="J161" s="341"/>
    </row>
    <row r="162" spans="10:10">
      <c r="J162" s="341"/>
    </row>
    <row r="163" spans="10:10">
      <c r="J163" s="341"/>
    </row>
    <row r="164" spans="10:10">
      <c r="J164" s="341"/>
    </row>
    <row r="165" spans="10:10">
      <c r="J165" s="341"/>
    </row>
    <row r="166" spans="10:10">
      <c r="J166" s="341"/>
    </row>
    <row r="167" spans="10:10">
      <c r="J167" s="341"/>
    </row>
    <row r="168" spans="10:10">
      <c r="J168" s="341"/>
    </row>
    <row r="169" spans="10:10">
      <c r="J169" s="341"/>
    </row>
    <row r="170" spans="10:10">
      <c r="J170" s="341"/>
    </row>
    <row r="171" spans="10:10">
      <c r="J171" s="341"/>
    </row>
    <row r="172" spans="10:10">
      <c r="J172" s="341"/>
    </row>
    <row r="173" spans="10:10">
      <c r="J173" s="341"/>
    </row>
    <row r="174" spans="10:10">
      <c r="J174" s="341"/>
    </row>
    <row r="175" spans="10:10">
      <c r="J175" s="341"/>
    </row>
    <row r="176" spans="10:10">
      <c r="J176" s="341"/>
    </row>
    <row r="177" spans="10:10">
      <c r="J177" s="341"/>
    </row>
    <row r="178" spans="10:10">
      <c r="J178" s="341"/>
    </row>
    <row r="179" spans="10:10">
      <c r="J179" s="341"/>
    </row>
    <row r="180" spans="10:10">
      <c r="J180" s="341"/>
    </row>
    <row r="181" spans="10:10">
      <c r="J181" s="341"/>
    </row>
    <row r="182" spans="10:10">
      <c r="J182" s="341"/>
    </row>
    <row r="183" spans="10:10">
      <c r="J183" s="341"/>
    </row>
    <row r="184" spans="10:10">
      <c r="J184" s="341"/>
    </row>
    <row r="185" spans="10:10">
      <c r="J185" s="341"/>
    </row>
    <row r="186" spans="10:10">
      <c r="J186" s="341"/>
    </row>
    <row r="187" spans="10:10">
      <c r="J187" s="341"/>
    </row>
    <row r="188" spans="10:10">
      <c r="J188" s="341"/>
    </row>
    <row r="189" spans="10:10">
      <c r="J189" s="341"/>
    </row>
    <row r="190" spans="10:10">
      <c r="J190" s="341"/>
    </row>
    <row r="191" spans="10:10">
      <c r="J191" s="341"/>
    </row>
    <row r="192" spans="10:10">
      <c r="J192" s="341"/>
    </row>
    <row r="193" spans="10:10">
      <c r="J193" s="341"/>
    </row>
    <row r="194" spans="10:10">
      <c r="J194" s="341"/>
    </row>
    <row r="195" spans="10:10">
      <c r="J195" s="341"/>
    </row>
    <row r="196" spans="10:10">
      <c r="J196" s="341"/>
    </row>
    <row r="197" spans="10:10">
      <c r="J197" s="341"/>
    </row>
    <row r="198" spans="10:10">
      <c r="J198" s="341"/>
    </row>
    <row r="199" spans="10:10">
      <c r="J199" s="341"/>
    </row>
    <row r="200" spans="10:10">
      <c r="J200" s="341"/>
    </row>
    <row r="201" spans="10:10">
      <c r="J201" s="341"/>
    </row>
    <row r="202" spans="10:10">
      <c r="J202" s="341"/>
    </row>
    <row r="203" spans="10:10">
      <c r="J203" s="341"/>
    </row>
    <row r="204" spans="10:10">
      <c r="J204" s="341"/>
    </row>
    <row r="205" spans="10:10">
      <c r="J205" s="341"/>
    </row>
    <row r="206" spans="10:10">
      <c r="J206" s="341"/>
    </row>
    <row r="207" spans="10:10">
      <c r="J207" s="341"/>
    </row>
    <row r="208" spans="10:10">
      <c r="J208" s="341"/>
    </row>
    <row r="209" spans="10:10">
      <c r="J209" s="341"/>
    </row>
    <row r="210" spans="10:10">
      <c r="J210" s="341"/>
    </row>
    <row r="211" spans="10:10">
      <c r="J211" s="341"/>
    </row>
    <row r="212" spans="10:10">
      <c r="J212" s="341"/>
    </row>
    <row r="213" spans="10:10">
      <c r="J213" s="341"/>
    </row>
    <row r="214" spans="10:10">
      <c r="J214" s="341"/>
    </row>
    <row r="215" spans="10:10">
      <c r="J215" s="341"/>
    </row>
    <row r="216" spans="10:10">
      <c r="J216" s="341"/>
    </row>
    <row r="217" spans="10:10">
      <c r="J217" s="341"/>
    </row>
    <row r="218" spans="10:10">
      <c r="J218" s="341"/>
    </row>
    <row r="219" spans="10:10">
      <c r="J219" s="341"/>
    </row>
    <row r="220" spans="10:10">
      <c r="J220" s="341"/>
    </row>
    <row r="221" spans="10:10">
      <c r="J221" s="341"/>
    </row>
    <row r="222" spans="10:10">
      <c r="J222" s="341"/>
    </row>
    <row r="223" spans="10:10">
      <c r="J223" s="341"/>
    </row>
    <row r="224" spans="10:10">
      <c r="J224" s="341"/>
    </row>
    <row r="225" spans="10:10">
      <c r="J225" s="341"/>
    </row>
    <row r="226" spans="10:10">
      <c r="J226" s="341"/>
    </row>
    <row r="227" spans="10:10">
      <c r="J227" s="341"/>
    </row>
    <row r="228" spans="10:10">
      <c r="J228" s="341"/>
    </row>
    <row r="229" spans="10:10">
      <c r="J229" s="341"/>
    </row>
    <row r="230" spans="10:10">
      <c r="J230" s="341"/>
    </row>
    <row r="231" spans="10:10">
      <c r="J231" s="341"/>
    </row>
    <row r="232" spans="10:10">
      <c r="J232" s="341"/>
    </row>
    <row r="233" spans="10:10">
      <c r="J233" s="341"/>
    </row>
    <row r="234" spans="10:10">
      <c r="J234" s="341"/>
    </row>
    <row r="235" spans="10:10">
      <c r="J235" s="341"/>
    </row>
    <row r="236" spans="10:10">
      <c r="J236" s="341"/>
    </row>
    <row r="237" spans="10:10">
      <c r="J237" s="341"/>
    </row>
    <row r="238" spans="10:10">
      <c r="J238" s="341"/>
    </row>
    <row r="239" spans="10:10">
      <c r="J239" s="341"/>
    </row>
    <row r="240" spans="10:10">
      <c r="J240" s="341"/>
    </row>
    <row r="241" spans="10:10">
      <c r="J241" s="341"/>
    </row>
    <row r="242" spans="10:10">
      <c r="J242" s="341"/>
    </row>
    <row r="243" spans="10:10">
      <c r="J243" s="341"/>
    </row>
    <row r="244" spans="10:10">
      <c r="J244" s="341"/>
    </row>
    <row r="245" spans="10:10">
      <c r="J245" s="3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2_CSPach">
    <tabColor theme="4" tint="-0.249977111117893"/>
  </sheetPr>
  <dimension ref="B2:N332"/>
  <sheetViews>
    <sheetView topLeftCell="D1" zoomScale="75" zoomScaleNormal="75" workbookViewId="0">
      <selection activeCell="B332" sqref="B332:N332"/>
    </sheetView>
  </sheetViews>
  <sheetFormatPr defaultRowHeight="15"/>
  <cols>
    <col min="2" max="2" width="2.42578125" customWidth="1"/>
    <col min="3" max="3" width="19" customWidth="1"/>
    <col min="4" max="4" width="3.140625" customWidth="1"/>
    <col min="5" max="5" width="8" bestFit="1" customWidth="1"/>
    <col min="6" max="6" width="3" customWidth="1"/>
    <col min="7" max="7" width="7" bestFit="1" customWidth="1"/>
    <col min="8" max="8" width="3.42578125" customWidth="1"/>
    <col min="9" max="9" width="15.85546875" bestFit="1" customWidth="1"/>
    <col min="10" max="10" width="35.42578125" customWidth="1"/>
    <col min="11" max="12" width="5.5703125" customWidth="1"/>
    <col min="13" max="13" width="10.5703125" bestFit="1" customWidth="1"/>
    <col min="14" max="14" width="2" customWidth="1"/>
  </cols>
  <sheetData>
    <row r="2" spans="2:14" ht="78">
      <c r="B2" s="8" t="s">
        <v>8</v>
      </c>
      <c r="C2" s="8" t="s">
        <v>14</v>
      </c>
      <c r="D2" s="8" t="s">
        <v>13</v>
      </c>
      <c r="E2" s="8" t="s">
        <v>0</v>
      </c>
      <c r="F2" s="8" t="s">
        <v>1</v>
      </c>
      <c r="G2" s="8" t="s">
        <v>9</v>
      </c>
      <c r="H2" s="9" t="s">
        <v>5</v>
      </c>
      <c r="I2" s="8" t="s">
        <v>6</v>
      </c>
      <c r="J2" s="8" t="s">
        <v>7</v>
      </c>
      <c r="K2" s="8" t="s">
        <v>1927</v>
      </c>
      <c r="L2" s="8" t="s">
        <v>1928</v>
      </c>
      <c r="M2" s="8" t="s">
        <v>2</v>
      </c>
      <c r="N2" s="8" t="s">
        <v>15</v>
      </c>
    </row>
    <row r="3" spans="2:14">
      <c r="B3" s="7">
        <f>entryTable[[#This Row],[SID]]</f>
        <v>0</v>
      </c>
      <c r="C3" s="1"/>
      <c r="D3" s="4"/>
      <c r="E3" s="1"/>
      <c r="F3" s="4"/>
      <c r="G3" s="10"/>
      <c r="H3" s="5"/>
      <c r="I3" s="1"/>
      <c r="J3" s="1"/>
      <c r="K3" s="1"/>
      <c r="L3" s="1"/>
      <c r="M3" s="6"/>
      <c r="N3" s="1"/>
    </row>
    <row r="4" spans="2:14">
      <c r="B4" s="7">
        <f>entryTable[[#This Row],[SID]]</f>
        <v>0</v>
      </c>
      <c r="C4" s="1"/>
      <c r="D4" s="4"/>
      <c r="E4" s="1"/>
      <c r="F4" s="4"/>
      <c r="G4" s="10"/>
      <c r="H4" s="5"/>
      <c r="I4" s="1"/>
      <c r="J4" s="1"/>
      <c r="K4" s="1"/>
      <c r="L4" s="1"/>
      <c r="M4" s="6"/>
      <c r="N4" s="1"/>
    </row>
    <row r="5" spans="2:14">
      <c r="B5" s="7">
        <f>entryTable[[#This Row],[SID]]</f>
        <v>0</v>
      </c>
      <c r="C5" s="1"/>
      <c r="D5" s="4"/>
      <c r="E5" s="1"/>
      <c r="F5" s="4"/>
      <c r="G5" s="10"/>
      <c r="H5" s="5"/>
      <c r="I5" s="1"/>
      <c r="J5" s="1"/>
      <c r="K5" s="1"/>
      <c r="L5" s="1"/>
      <c r="M5" s="6"/>
      <c r="N5" s="1"/>
    </row>
    <row r="6" spans="2:14">
      <c r="B6" s="7">
        <f>entryTable[[#This Row],[SID]]</f>
        <v>0</v>
      </c>
      <c r="C6" s="1"/>
      <c r="D6" s="4"/>
      <c r="E6" s="1"/>
      <c r="F6" s="4"/>
      <c r="G6" s="10"/>
      <c r="H6" s="5"/>
      <c r="I6" s="1"/>
      <c r="J6" s="1"/>
      <c r="K6" s="1"/>
      <c r="L6" s="1"/>
      <c r="M6" s="6"/>
      <c r="N6" s="1"/>
    </row>
    <row r="7" spans="2:14">
      <c r="B7" s="7">
        <f>entryTable[[#This Row],[SID]]</f>
        <v>0</v>
      </c>
      <c r="C7" s="1"/>
      <c r="D7" s="4"/>
      <c r="E7" s="1"/>
      <c r="F7" s="4"/>
      <c r="G7" s="10"/>
      <c r="H7" s="5"/>
      <c r="I7" s="1"/>
      <c r="J7" s="1"/>
      <c r="K7" s="1"/>
      <c r="L7" s="1"/>
      <c r="M7" s="6"/>
      <c r="N7" s="1"/>
    </row>
    <row r="8" spans="2:14">
      <c r="B8" s="7">
        <f>entryTable[[#This Row],[SID]]</f>
        <v>0</v>
      </c>
      <c r="C8" s="1"/>
      <c r="D8" s="4"/>
      <c r="E8" s="1"/>
      <c r="F8" s="4"/>
      <c r="G8" s="10"/>
      <c r="H8" s="5"/>
      <c r="I8" s="1"/>
      <c r="J8" s="1"/>
      <c r="K8" s="1"/>
      <c r="L8" s="1"/>
      <c r="M8" s="6"/>
      <c r="N8" s="1"/>
    </row>
    <row r="9" spans="2:14">
      <c r="B9" s="7">
        <f>entryTable[[#This Row],[SID]]</f>
        <v>0</v>
      </c>
      <c r="C9" s="1"/>
      <c r="D9" s="4"/>
      <c r="E9" s="1"/>
      <c r="F9" s="4"/>
      <c r="G9" s="10"/>
      <c r="H9" s="5"/>
      <c r="I9" s="1"/>
      <c r="J9" s="1"/>
      <c r="K9" s="1"/>
      <c r="L9" s="1"/>
      <c r="M9" s="6"/>
      <c r="N9" s="1"/>
    </row>
    <row r="10" spans="2:14">
      <c r="B10" s="7">
        <f>entryTable[[#This Row],[SID]]</f>
        <v>0</v>
      </c>
      <c r="C10" s="1"/>
      <c r="D10" s="4"/>
      <c r="E10" s="1"/>
      <c r="F10" s="4"/>
      <c r="G10" s="10"/>
      <c r="H10" s="5"/>
      <c r="I10" s="1"/>
      <c r="J10" s="1"/>
      <c r="K10" s="1"/>
      <c r="L10" s="1"/>
      <c r="M10" s="6"/>
      <c r="N10" s="1"/>
    </row>
    <row r="11" spans="2:14">
      <c r="B11" s="7">
        <f>entryTable[[#This Row],[SID]]</f>
        <v>0</v>
      </c>
      <c r="C11" s="1"/>
      <c r="D11" s="4"/>
      <c r="E11" s="1"/>
      <c r="F11" s="4"/>
      <c r="G11" s="10"/>
      <c r="H11" s="5"/>
      <c r="I11" s="1"/>
      <c r="J11" s="1"/>
      <c r="K11" s="1"/>
      <c r="L11" s="1"/>
      <c r="M11" s="6"/>
      <c r="N11" s="1"/>
    </row>
    <row r="12" spans="2:14">
      <c r="B12" s="7">
        <f>entryTable[[#This Row],[SID]]</f>
        <v>0</v>
      </c>
      <c r="C12" s="1"/>
      <c r="D12" s="4"/>
      <c r="E12" s="1"/>
      <c r="F12" s="4"/>
      <c r="G12" s="10"/>
      <c r="H12" s="5"/>
      <c r="I12" s="1"/>
      <c r="J12" s="1"/>
      <c r="K12" s="1"/>
      <c r="L12" s="1"/>
      <c r="M12" s="6"/>
      <c r="N12" s="1"/>
    </row>
    <row r="13" spans="2:14">
      <c r="B13" s="7">
        <f>entryTable[[#This Row],[SID]]</f>
        <v>0</v>
      </c>
      <c r="C13" s="1"/>
      <c r="D13" s="4"/>
      <c r="E13" s="1"/>
      <c r="F13" s="4"/>
      <c r="G13" s="10"/>
      <c r="H13" s="5"/>
      <c r="I13" s="1"/>
      <c r="J13" s="1"/>
      <c r="K13" s="1"/>
      <c r="L13" s="1"/>
      <c r="M13" s="6"/>
      <c r="N13" s="1"/>
    </row>
    <row r="14" spans="2:14">
      <c r="B14" s="7">
        <f>entryTable[[#This Row],[SID]]</f>
        <v>0</v>
      </c>
      <c r="C14" s="1"/>
      <c r="D14" s="4"/>
      <c r="E14" s="1"/>
      <c r="F14" s="4"/>
      <c r="G14" s="10"/>
      <c r="H14" s="5"/>
      <c r="I14" s="1"/>
      <c r="J14" s="1"/>
      <c r="K14" s="1"/>
      <c r="L14" s="1"/>
      <c r="M14" s="6"/>
      <c r="N14" s="1"/>
    </row>
    <row r="15" spans="2:14">
      <c r="B15" s="7">
        <f>entryTable[[#This Row],[SID]]</f>
        <v>0</v>
      </c>
      <c r="C15" s="1"/>
      <c r="D15" s="4"/>
      <c r="E15" s="1"/>
      <c r="F15" s="4"/>
      <c r="G15" s="10"/>
      <c r="H15" s="5"/>
      <c r="I15" s="1"/>
      <c r="J15" s="1"/>
      <c r="K15" s="1"/>
      <c r="L15" s="1"/>
      <c r="M15" s="6"/>
      <c r="N15" s="1"/>
    </row>
    <row r="16" spans="2:14">
      <c r="B16" s="7">
        <f>entryTable[[#This Row],[SID]]</f>
        <v>0</v>
      </c>
      <c r="C16" s="1"/>
      <c r="D16" s="4"/>
      <c r="E16" s="1"/>
      <c r="F16" s="4"/>
      <c r="G16" s="10"/>
      <c r="H16" s="5"/>
      <c r="I16" s="1"/>
      <c r="J16" s="1"/>
      <c r="K16" s="1"/>
      <c r="L16" s="1"/>
      <c r="M16" s="6"/>
      <c r="N16" s="1"/>
    </row>
    <row r="17" spans="2:14">
      <c r="B17" s="7">
        <f>entryTable[[#This Row],[SID]]</f>
        <v>0</v>
      </c>
      <c r="C17" s="1"/>
      <c r="D17" s="4"/>
      <c r="E17" s="1"/>
      <c r="F17" s="4"/>
      <c r="G17" s="10"/>
      <c r="H17" s="5"/>
      <c r="I17" s="1"/>
      <c r="J17" s="1"/>
      <c r="K17" s="1"/>
      <c r="L17" s="1"/>
      <c r="M17" s="6"/>
      <c r="N17" s="1"/>
    </row>
    <row r="18" spans="2:14">
      <c r="B18" s="7">
        <f>entryTable[[#This Row],[SID]]</f>
        <v>0</v>
      </c>
      <c r="C18" s="1"/>
      <c r="D18" s="4"/>
      <c r="E18" s="1"/>
      <c r="F18" s="4"/>
      <c r="G18" s="10"/>
      <c r="H18" s="5"/>
      <c r="I18" s="1"/>
      <c r="J18" s="1"/>
      <c r="K18" s="1"/>
      <c r="L18" s="1"/>
      <c r="M18" s="6"/>
      <c r="N18" s="1"/>
    </row>
    <row r="19" spans="2:14">
      <c r="B19" s="7">
        <f>entryTable[[#This Row],[SID]]</f>
        <v>0</v>
      </c>
      <c r="C19" s="1"/>
      <c r="D19" s="4"/>
      <c r="E19" s="1"/>
      <c r="F19" s="4"/>
      <c r="G19" s="10"/>
      <c r="H19" s="5"/>
      <c r="I19" s="1"/>
      <c r="J19" s="1"/>
      <c r="K19" s="1"/>
      <c r="L19" s="1"/>
      <c r="M19" s="6"/>
      <c r="N19" s="1"/>
    </row>
    <row r="20" spans="2:14">
      <c r="B20" s="7">
        <f>entryTable[[#This Row],[SID]]</f>
        <v>0</v>
      </c>
      <c r="C20" s="1"/>
      <c r="D20" s="4"/>
      <c r="E20" s="1"/>
      <c r="F20" s="4"/>
      <c r="G20" s="10"/>
      <c r="H20" s="5"/>
      <c r="I20" s="1"/>
      <c r="J20" s="1"/>
      <c r="K20" s="1"/>
      <c r="L20" s="1"/>
      <c r="M20" s="6"/>
      <c r="N20" s="1"/>
    </row>
    <row r="21" spans="2:14">
      <c r="B21" s="7">
        <f>entryTable[[#This Row],[SID]]</f>
        <v>0</v>
      </c>
      <c r="C21" s="1"/>
      <c r="D21" s="4"/>
      <c r="E21" s="1"/>
      <c r="F21" s="4"/>
      <c r="G21" s="10"/>
      <c r="H21" s="5"/>
      <c r="I21" s="1"/>
      <c r="J21" s="1"/>
      <c r="K21" s="1"/>
      <c r="L21" s="1"/>
      <c r="M21" s="6"/>
      <c r="N21" s="1"/>
    </row>
    <row r="22" spans="2:14">
      <c r="B22" s="7">
        <f>entryTable[[#This Row],[SID]]</f>
        <v>0</v>
      </c>
      <c r="C22" s="1"/>
      <c r="D22" s="4"/>
      <c r="E22" s="1"/>
      <c r="F22" s="4"/>
      <c r="G22" s="10"/>
      <c r="H22" s="5"/>
      <c r="I22" s="1"/>
      <c r="J22" s="1"/>
      <c r="K22" s="1"/>
      <c r="L22" s="1"/>
      <c r="M22" s="6"/>
      <c r="N22" s="1"/>
    </row>
    <row r="23" spans="2:14">
      <c r="B23" s="7">
        <f>entryTable[[#This Row],[SID]]</f>
        <v>0</v>
      </c>
      <c r="C23" s="1"/>
      <c r="D23" s="4"/>
      <c r="E23" s="1"/>
      <c r="F23" s="4"/>
      <c r="G23" s="10"/>
      <c r="H23" s="5"/>
      <c r="I23" s="1"/>
      <c r="J23" s="1"/>
      <c r="K23" s="1"/>
      <c r="L23" s="1"/>
      <c r="M23" s="6"/>
      <c r="N23" s="1"/>
    </row>
    <row r="24" spans="2:14">
      <c r="B24" s="7">
        <f>entryTable[[#This Row],[SID]]</f>
        <v>0</v>
      </c>
      <c r="C24" s="1"/>
      <c r="D24" s="4"/>
      <c r="E24" s="1"/>
      <c r="F24" s="4"/>
      <c r="G24" s="10"/>
      <c r="H24" s="5"/>
      <c r="I24" s="1"/>
      <c r="J24" s="1"/>
      <c r="K24" s="1"/>
      <c r="L24" s="1"/>
      <c r="M24" s="6"/>
      <c r="N24" s="1"/>
    </row>
    <row r="25" spans="2:14">
      <c r="B25" s="7">
        <f>entryTable[[#This Row],[SID]]</f>
        <v>0</v>
      </c>
      <c r="C25" s="1"/>
      <c r="D25" s="4"/>
      <c r="E25" s="1"/>
      <c r="F25" s="4"/>
      <c r="G25" s="10"/>
      <c r="H25" s="5"/>
      <c r="I25" s="1"/>
      <c r="J25" s="1"/>
      <c r="K25" s="1"/>
      <c r="L25" s="1"/>
      <c r="M25" s="6"/>
      <c r="N25" s="1"/>
    </row>
    <row r="26" spans="2:14">
      <c r="B26" s="7">
        <f>entryTable[[#This Row],[SID]]</f>
        <v>0</v>
      </c>
      <c r="C26" s="1"/>
      <c r="D26" s="4"/>
      <c r="E26" s="1"/>
      <c r="F26" s="4"/>
      <c r="G26" s="10"/>
      <c r="H26" s="5"/>
      <c r="I26" s="1"/>
      <c r="J26" s="1"/>
      <c r="K26" s="1"/>
      <c r="L26" s="1"/>
      <c r="M26" s="6"/>
      <c r="N26" s="1"/>
    </row>
    <row r="27" spans="2:14">
      <c r="B27" s="7">
        <f>entryTable[[#This Row],[SID]]</f>
        <v>0</v>
      </c>
      <c r="C27" s="1"/>
      <c r="D27" s="4"/>
      <c r="E27" s="1"/>
      <c r="F27" s="4"/>
      <c r="G27" s="10"/>
      <c r="H27" s="5"/>
      <c r="I27" s="1"/>
      <c r="J27" s="1"/>
      <c r="K27" s="1"/>
      <c r="L27" s="1"/>
      <c r="M27" s="6"/>
      <c r="N27" s="1"/>
    </row>
    <row r="28" spans="2:14">
      <c r="B28" s="7">
        <f>entryTable[[#This Row],[SID]]</f>
        <v>0</v>
      </c>
      <c r="C28" s="1"/>
      <c r="D28" s="4"/>
      <c r="E28" s="1"/>
      <c r="F28" s="4"/>
      <c r="G28" s="10"/>
      <c r="H28" s="5"/>
      <c r="I28" s="1"/>
      <c r="J28" s="1"/>
      <c r="K28" s="1"/>
      <c r="L28" s="1"/>
      <c r="M28" s="6"/>
      <c r="N28" s="1"/>
    </row>
    <row r="29" spans="2:14">
      <c r="B29" s="7">
        <f>entryTable[[#This Row],[SID]]</f>
        <v>0</v>
      </c>
      <c r="C29" s="1"/>
      <c r="D29" s="4"/>
      <c r="E29" s="1"/>
      <c r="F29" s="4"/>
      <c r="G29" s="10"/>
      <c r="H29" s="5"/>
      <c r="I29" s="1"/>
      <c r="J29" s="1"/>
      <c r="K29" s="1"/>
      <c r="L29" s="1"/>
      <c r="M29" s="6"/>
      <c r="N29" s="1"/>
    </row>
    <row r="30" spans="2:14">
      <c r="B30" s="7">
        <f>entryTable[[#This Row],[SID]]</f>
        <v>0</v>
      </c>
      <c r="C30" s="1"/>
      <c r="D30" s="4"/>
      <c r="E30" s="1"/>
      <c r="F30" s="4"/>
      <c r="G30" s="10"/>
      <c r="H30" s="5"/>
      <c r="I30" s="1"/>
      <c r="J30" s="1"/>
      <c r="K30" s="1"/>
      <c r="L30" s="1"/>
      <c r="M30" s="6"/>
      <c r="N30" s="1"/>
    </row>
    <row r="31" spans="2:14">
      <c r="B31" s="7">
        <f>entryTable[[#This Row],[SID]]</f>
        <v>0</v>
      </c>
      <c r="C31" s="1"/>
      <c r="D31" s="4"/>
      <c r="E31" s="1"/>
      <c r="F31" s="4"/>
      <c r="G31" s="10"/>
      <c r="H31" s="5"/>
      <c r="I31" s="1"/>
      <c r="J31" s="1"/>
      <c r="K31" s="1"/>
      <c r="L31" s="1"/>
      <c r="M31" s="6"/>
      <c r="N31" s="1"/>
    </row>
    <row r="32" spans="2:14">
      <c r="B32" s="7">
        <f>entryTable[[#This Row],[SID]]</f>
        <v>0</v>
      </c>
      <c r="C32" s="1"/>
      <c r="D32" s="4"/>
      <c r="E32" s="1"/>
      <c r="F32" s="4"/>
      <c r="G32" s="10"/>
      <c r="H32" s="5"/>
      <c r="I32" s="1"/>
      <c r="J32" s="1"/>
      <c r="K32" s="1"/>
      <c r="L32" s="1"/>
      <c r="M32" s="6"/>
      <c r="N32" s="1"/>
    </row>
    <row r="33" spans="2:14">
      <c r="B33" s="7">
        <f>entryTable[[#This Row],[SID]]</f>
        <v>0</v>
      </c>
      <c r="C33" s="1"/>
      <c r="D33" s="4"/>
      <c r="E33" s="1"/>
      <c r="F33" s="4"/>
      <c r="G33" s="10"/>
      <c r="H33" s="5"/>
      <c r="I33" s="1"/>
      <c r="J33" s="1"/>
      <c r="K33" s="1"/>
      <c r="L33" s="1"/>
      <c r="M33" s="6"/>
      <c r="N33" s="1"/>
    </row>
    <row r="34" spans="2:14">
      <c r="B34" s="7">
        <f>entryTable[[#This Row],[SID]]</f>
        <v>0</v>
      </c>
      <c r="C34" s="1"/>
      <c r="D34" s="4"/>
      <c r="E34" s="1"/>
      <c r="F34" s="4"/>
      <c r="G34" s="10"/>
      <c r="H34" s="5"/>
      <c r="I34" s="1"/>
      <c r="J34" s="1"/>
      <c r="K34" s="1"/>
      <c r="L34" s="1"/>
      <c r="M34" s="6"/>
      <c r="N34" s="1"/>
    </row>
    <row r="35" spans="2:14">
      <c r="B35" s="7">
        <f>entryTable[[#This Row],[SID]]</f>
        <v>0</v>
      </c>
      <c r="C35" s="1"/>
      <c r="D35" s="4"/>
      <c r="E35" s="1"/>
      <c r="F35" s="4"/>
      <c r="G35" s="10"/>
      <c r="H35" s="5"/>
      <c r="I35" s="1"/>
      <c r="J35" s="1"/>
      <c r="K35" s="1"/>
      <c r="L35" s="1"/>
      <c r="M35" s="6"/>
      <c r="N35" s="1"/>
    </row>
    <row r="36" spans="2:14">
      <c r="B36" s="7">
        <f>entryTable[[#This Row],[SID]]</f>
        <v>0</v>
      </c>
      <c r="C36" s="1"/>
      <c r="D36" s="4"/>
      <c r="E36" s="1"/>
      <c r="F36" s="4"/>
      <c r="G36" s="10"/>
      <c r="H36" s="5"/>
      <c r="I36" s="1"/>
      <c r="J36" s="1"/>
      <c r="K36" s="1"/>
      <c r="L36" s="1"/>
      <c r="M36" s="6"/>
      <c r="N36" s="1"/>
    </row>
    <row r="37" spans="2:14">
      <c r="B37" s="7">
        <f>entryTable[[#This Row],[SID]]</f>
        <v>0</v>
      </c>
      <c r="C37" s="1"/>
      <c r="D37" s="4"/>
      <c r="E37" s="1"/>
      <c r="F37" s="4"/>
      <c r="G37" s="10"/>
      <c r="H37" s="5"/>
      <c r="I37" s="1"/>
      <c r="J37" s="1"/>
      <c r="K37" s="1"/>
      <c r="L37" s="1"/>
      <c r="M37" s="6"/>
      <c r="N37" s="1"/>
    </row>
    <row r="38" spans="2:14">
      <c r="B38" s="7">
        <f>entryTable[[#This Row],[SID]]</f>
        <v>0</v>
      </c>
      <c r="C38" s="1"/>
      <c r="D38" s="4"/>
      <c r="E38" s="1"/>
      <c r="F38" s="4"/>
      <c r="G38" s="10"/>
      <c r="H38" s="5"/>
      <c r="I38" s="1"/>
      <c r="J38" s="1"/>
      <c r="K38" s="1"/>
      <c r="L38" s="1"/>
      <c r="M38" s="6"/>
      <c r="N38" s="1"/>
    </row>
    <row r="39" spans="2:14">
      <c r="B39" s="7">
        <f>entryTable[[#This Row],[SID]]</f>
        <v>0</v>
      </c>
      <c r="C39" s="1"/>
      <c r="D39" s="4"/>
      <c r="E39" s="1"/>
      <c r="F39" s="4"/>
      <c r="G39" s="10"/>
      <c r="H39" s="5"/>
      <c r="I39" s="1"/>
      <c r="J39" s="1"/>
      <c r="K39" s="1"/>
      <c r="L39" s="1"/>
      <c r="M39" s="6"/>
      <c r="N39" s="1"/>
    </row>
    <row r="40" spans="2:14">
      <c r="B40" s="7">
        <f>entryTable[[#This Row],[SID]]</f>
        <v>0</v>
      </c>
      <c r="C40" s="1"/>
      <c r="D40" s="4"/>
      <c r="E40" s="1"/>
      <c r="F40" s="4"/>
      <c r="G40" s="10"/>
      <c r="H40" s="5"/>
      <c r="I40" s="1"/>
      <c r="J40" s="1"/>
      <c r="K40" s="1"/>
      <c r="L40" s="1"/>
      <c r="M40" s="6"/>
      <c r="N40" s="1"/>
    </row>
    <row r="41" spans="2:14">
      <c r="B41" s="7">
        <f>entryTable[[#This Row],[SID]]</f>
        <v>0</v>
      </c>
      <c r="C41" s="1"/>
      <c r="D41" s="4"/>
      <c r="E41" s="1"/>
      <c r="F41" s="4"/>
      <c r="G41" s="10"/>
      <c r="H41" s="5"/>
      <c r="I41" s="1"/>
      <c r="J41" s="1"/>
      <c r="K41" s="1"/>
      <c r="L41" s="1"/>
      <c r="M41" s="6"/>
      <c r="N41" s="1"/>
    </row>
    <row r="42" spans="2:14">
      <c r="B42" s="7">
        <f>entryTable[[#This Row],[SID]]</f>
        <v>0</v>
      </c>
      <c r="C42" s="1"/>
      <c r="D42" s="4"/>
      <c r="E42" s="1"/>
      <c r="F42" s="4"/>
      <c r="G42" s="10"/>
      <c r="H42" s="5"/>
      <c r="I42" s="1"/>
      <c r="J42" s="1"/>
      <c r="K42" s="1"/>
      <c r="L42" s="1"/>
      <c r="M42" s="6"/>
      <c r="N42" s="1"/>
    </row>
    <row r="43" spans="2:14">
      <c r="B43" s="7">
        <f>entryTable[[#This Row],[SID]]</f>
        <v>0</v>
      </c>
      <c r="C43" s="1"/>
      <c r="D43" s="4"/>
      <c r="E43" s="1"/>
      <c r="F43" s="4"/>
      <c r="G43" s="10"/>
      <c r="H43" s="5"/>
      <c r="I43" s="1"/>
      <c r="J43" s="1"/>
      <c r="K43" s="1"/>
      <c r="L43" s="1"/>
      <c r="M43" s="6"/>
      <c r="N43" s="1"/>
    </row>
    <row r="44" spans="2:14">
      <c r="B44" s="7">
        <f>entryTable[[#This Row],[SID]]</f>
        <v>0</v>
      </c>
      <c r="C44" s="1"/>
      <c r="D44" s="4"/>
      <c r="E44" s="1"/>
      <c r="F44" s="4"/>
      <c r="G44" s="10"/>
      <c r="H44" s="5"/>
      <c r="I44" s="1"/>
      <c r="J44" s="1"/>
      <c r="K44" s="1"/>
      <c r="L44" s="1"/>
      <c r="M44" s="6"/>
      <c r="N44" s="1"/>
    </row>
    <row r="45" spans="2:14">
      <c r="B45" s="7">
        <f>entryTable[[#This Row],[SID]]</f>
        <v>0</v>
      </c>
      <c r="C45" s="1"/>
      <c r="D45" s="4"/>
      <c r="E45" s="1"/>
      <c r="F45" s="4"/>
      <c r="G45" s="10"/>
      <c r="H45" s="5"/>
      <c r="I45" s="1"/>
      <c r="J45" s="1"/>
      <c r="K45" s="1"/>
      <c r="L45" s="1"/>
      <c r="M45" s="6"/>
      <c r="N45" s="1"/>
    </row>
    <row r="46" spans="2:14">
      <c r="B46" s="7">
        <f>entryTable[[#This Row],[SID]]</f>
        <v>0</v>
      </c>
      <c r="C46" s="1"/>
      <c r="D46" s="4"/>
      <c r="E46" s="1"/>
      <c r="F46" s="4"/>
      <c r="G46" s="10"/>
      <c r="H46" s="5"/>
      <c r="I46" s="1"/>
      <c r="J46" s="1"/>
      <c r="K46" s="1"/>
      <c r="L46" s="1"/>
      <c r="M46" s="6"/>
      <c r="N46" s="1"/>
    </row>
    <row r="47" spans="2:14">
      <c r="B47" s="7">
        <f>entryTable[[#This Row],[SID]]</f>
        <v>0</v>
      </c>
      <c r="C47" s="1"/>
      <c r="D47" s="4"/>
      <c r="E47" s="1"/>
      <c r="F47" s="4"/>
      <c r="G47" s="10"/>
      <c r="H47" s="5"/>
      <c r="I47" s="1"/>
      <c r="J47" s="1"/>
      <c r="K47" s="1"/>
      <c r="L47" s="1"/>
      <c r="M47" s="6"/>
      <c r="N47" s="1"/>
    </row>
    <row r="48" spans="2:14">
      <c r="B48" s="7">
        <f>entryTable[[#This Row],[SID]]</f>
        <v>0</v>
      </c>
      <c r="C48" s="1"/>
      <c r="D48" s="4"/>
      <c r="E48" s="1"/>
      <c r="F48" s="4"/>
      <c r="G48" s="10"/>
      <c r="H48" s="5"/>
      <c r="I48" s="1"/>
      <c r="J48" s="1"/>
      <c r="K48" s="1"/>
      <c r="L48" s="1"/>
      <c r="M48" s="6"/>
      <c r="N48" s="1"/>
    </row>
    <row r="49" spans="2:14">
      <c r="B49" s="7">
        <f>entryTable[[#This Row],[SID]]</f>
        <v>0</v>
      </c>
      <c r="C49" s="1"/>
      <c r="D49" s="4"/>
      <c r="E49" s="1"/>
      <c r="F49" s="4"/>
      <c r="G49" s="10"/>
      <c r="H49" s="5"/>
      <c r="I49" s="1"/>
      <c r="J49" s="1"/>
      <c r="K49" s="1"/>
      <c r="L49" s="1"/>
      <c r="M49" s="6"/>
      <c r="N49" s="1"/>
    </row>
    <row r="50" spans="2:14">
      <c r="B50" s="7">
        <f>entryTable[[#This Row],[SID]]</f>
        <v>0</v>
      </c>
      <c r="C50" s="1"/>
      <c r="D50" s="4"/>
      <c r="E50" s="1"/>
      <c r="F50" s="4"/>
      <c r="G50" s="10"/>
      <c r="H50" s="5"/>
      <c r="I50" s="1"/>
      <c r="J50" s="1"/>
      <c r="K50" s="1"/>
      <c r="L50" s="1"/>
      <c r="M50" s="6"/>
      <c r="N50" s="1"/>
    </row>
    <row r="51" spans="2:14">
      <c r="B51" s="7">
        <f>entryTable[[#This Row],[SID]]</f>
        <v>0</v>
      </c>
      <c r="C51" s="1"/>
      <c r="D51" s="4"/>
      <c r="E51" s="1"/>
      <c r="F51" s="4"/>
      <c r="G51" s="10"/>
      <c r="H51" s="5"/>
      <c r="I51" s="1"/>
      <c r="J51" s="1"/>
      <c r="K51" s="1"/>
      <c r="L51" s="1"/>
      <c r="M51" s="6"/>
      <c r="N51" s="1"/>
    </row>
    <row r="52" spans="2:14">
      <c r="B52" s="7">
        <f>entryTable[[#This Row],[SID]]</f>
        <v>0</v>
      </c>
      <c r="C52" s="1"/>
      <c r="D52" s="4"/>
      <c r="E52" s="1"/>
      <c r="F52" s="4"/>
      <c r="G52" s="10"/>
      <c r="H52" s="5"/>
      <c r="I52" s="1"/>
      <c r="J52" s="1"/>
      <c r="K52" s="1"/>
      <c r="L52" s="1"/>
      <c r="M52" s="6"/>
      <c r="N52" s="1"/>
    </row>
    <row r="53" spans="2:14">
      <c r="B53" s="7">
        <f>entryTable[[#This Row],[SID]]</f>
        <v>0</v>
      </c>
      <c r="C53" s="1"/>
      <c r="D53" s="4"/>
      <c r="E53" s="1"/>
      <c r="F53" s="4"/>
      <c r="G53" s="10"/>
      <c r="H53" s="5"/>
      <c r="I53" s="1"/>
      <c r="J53" s="1"/>
      <c r="K53" s="1"/>
      <c r="L53" s="1"/>
      <c r="M53" s="6"/>
      <c r="N53" s="1"/>
    </row>
    <row r="54" spans="2:14">
      <c r="B54" s="7">
        <f>entryTable[[#This Row],[SID]]</f>
        <v>0</v>
      </c>
      <c r="C54" s="1"/>
      <c r="D54" s="4"/>
      <c r="E54" s="1"/>
      <c r="F54" s="4"/>
      <c r="G54" s="10"/>
      <c r="H54" s="5"/>
      <c r="I54" s="1"/>
      <c r="J54" s="1"/>
      <c r="K54" s="1"/>
      <c r="L54" s="1"/>
      <c r="M54" s="6"/>
      <c r="N54" s="1"/>
    </row>
    <row r="55" spans="2:14">
      <c r="B55" s="7">
        <f>entryTable[[#This Row],[SID]]</f>
        <v>0</v>
      </c>
      <c r="C55" s="1"/>
      <c r="D55" s="4"/>
      <c r="E55" s="1"/>
      <c r="F55" s="4"/>
      <c r="G55" s="10"/>
      <c r="H55" s="5"/>
      <c r="I55" s="1"/>
      <c r="J55" s="1"/>
      <c r="K55" s="1"/>
      <c r="L55" s="1"/>
      <c r="M55" s="6"/>
      <c r="N55" s="1"/>
    </row>
    <row r="56" spans="2:14">
      <c r="B56" s="7">
        <f>entryTable[[#This Row],[SID]]</f>
        <v>0</v>
      </c>
      <c r="C56" s="1"/>
      <c r="D56" s="4"/>
      <c r="E56" s="1"/>
      <c r="F56" s="4"/>
      <c r="G56" s="10"/>
      <c r="H56" s="5"/>
      <c r="I56" s="1"/>
      <c r="J56" s="1"/>
      <c r="K56" s="1"/>
      <c r="L56" s="1"/>
      <c r="M56" s="6"/>
      <c r="N56" s="1"/>
    </row>
    <row r="57" spans="2:14">
      <c r="B57" s="7">
        <f>entryTable[[#This Row],[SID]]</f>
        <v>0</v>
      </c>
      <c r="C57" s="1"/>
      <c r="D57" s="4"/>
      <c r="E57" s="1"/>
      <c r="F57" s="4"/>
      <c r="G57" s="10"/>
      <c r="H57" s="5"/>
      <c r="I57" s="1"/>
      <c r="J57" s="1"/>
      <c r="K57" s="1"/>
      <c r="L57" s="1"/>
      <c r="M57" s="6"/>
      <c r="N57" s="1"/>
    </row>
    <row r="58" spans="2:14">
      <c r="B58" s="7">
        <f>entryTable[[#This Row],[SID]]</f>
        <v>0</v>
      </c>
      <c r="C58" s="1"/>
      <c r="D58" s="4"/>
      <c r="E58" s="1"/>
      <c r="F58" s="4"/>
      <c r="G58" s="10"/>
      <c r="H58" s="5"/>
      <c r="I58" s="1"/>
      <c r="J58" s="1"/>
      <c r="K58" s="1"/>
      <c r="L58" s="1"/>
      <c r="M58" s="6"/>
      <c r="N58" s="1"/>
    </row>
    <row r="59" spans="2:14">
      <c r="B59" s="7">
        <f>entryTable[[#This Row],[SID]]</f>
        <v>0</v>
      </c>
      <c r="C59" s="1"/>
      <c r="D59" s="4"/>
      <c r="E59" s="1"/>
      <c r="F59" s="4"/>
      <c r="G59" s="10"/>
      <c r="H59" s="5"/>
      <c r="I59" s="1"/>
      <c r="J59" s="1"/>
      <c r="K59" s="1"/>
      <c r="L59" s="1"/>
      <c r="M59" s="6"/>
      <c r="N59" s="1"/>
    </row>
    <row r="60" spans="2:14">
      <c r="B60" s="7">
        <f>entryTable[[#This Row],[SID]]</f>
        <v>0</v>
      </c>
      <c r="C60" s="1"/>
      <c r="D60" s="4"/>
      <c r="E60" s="1"/>
      <c r="F60" s="4"/>
      <c r="G60" s="10"/>
      <c r="H60" s="5"/>
      <c r="I60" s="1"/>
      <c r="J60" s="1"/>
      <c r="K60" s="1"/>
      <c r="L60" s="1"/>
      <c r="M60" s="6"/>
      <c r="N60" s="1"/>
    </row>
    <row r="61" spans="2:14">
      <c r="B61" s="7">
        <f>entryTable[[#This Row],[SID]]</f>
        <v>0</v>
      </c>
      <c r="C61" s="1"/>
      <c r="D61" s="4"/>
      <c r="E61" s="1"/>
      <c r="F61" s="4"/>
      <c r="G61" s="10"/>
      <c r="H61" s="5"/>
      <c r="I61" s="1"/>
      <c r="J61" s="1"/>
      <c r="K61" s="1"/>
      <c r="L61" s="1"/>
      <c r="M61" s="6"/>
      <c r="N61" s="1"/>
    </row>
    <row r="62" spans="2:14">
      <c r="B62" s="7">
        <f>entryTable[[#This Row],[SID]]</f>
        <v>0</v>
      </c>
      <c r="C62" s="1"/>
      <c r="D62" s="4"/>
      <c r="E62" s="1"/>
      <c r="F62" s="4"/>
      <c r="G62" s="10"/>
      <c r="H62" s="5"/>
      <c r="I62" s="1"/>
      <c r="J62" s="1"/>
      <c r="K62" s="1"/>
      <c r="L62" s="1"/>
      <c r="M62" s="6"/>
      <c r="N62" s="1"/>
    </row>
    <row r="63" spans="2:14">
      <c r="B63" s="7">
        <f>entryTable[[#This Row],[SID]]</f>
        <v>0</v>
      </c>
      <c r="C63" s="1"/>
      <c r="D63" s="4"/>
      <c r="E63" s="1"/>
      <c r="F63" s="4"/>
      <c r="G63" s="10"/>
      <c r="H63" s="5"/>
      <c r="I63" s="1"/>
      <c r="J63" s="1"/>
      <c r="K63" s="1"/>
      <c r="L63" s="1"/>
      <c r="M63" s="6"/>
      <c r="N63" s="1"/>
    </row>
    <row r="64" spans="2:14">
      <c r="B64" s="7">
        <f>entryTable[[#This Row],[SID]]</f>
        <v>0</v>
      </c>
      <c r="C64" s="1"/>
      <c r="D64" s="4"/>
      <c r="E64" s="1"/>
      <c r="F64" s="4"/>
      <c r="G64" s="10"/>
      <c r="H64" s="5"/>
      <c r="I64" s="1"/>
      <c r="J64" s="1"/>
      <c r="K64" s="1"/>
      <c r="L64" s="1"/>
      <c r="M64" s="6"/>
      <c r="N64" s="1"/>
    </row>
    <row r="65" spans="2:14">
      <c r="B65" s="7">
        <f>entryTable[[#This Row],[SID]]</f>
        <v>0</v>
      </c>
      <c r="C65" s="1"/>
      <c r="D65" s="4"/>
      <c r="E65" s="1"/>
      <c r="F65" s="4"/>
      <c r="G65" s="10"/>
      <c r="H65" s="5"/>
      <c r="I65" s="1"/>
      <c r="J65" s="1"/>
      <c r="K65" s="1"/>
      <c r="L65" s="1"/>
      <c r="M65" s="6"/>
      <c r="N65" s="1"/>
    </row>
    <row r="66" spans="2:14">
      <c r="B66" s="7">
        <f>entryTable[[#This Row],[SID]]</f>
        <v>0</v>
      </c>
      <c r="C66" s="1"/>
      <c r="D66" s="4"/>
      <c r="E66" s="1"/>
      <c r="F66" s="4"/>
      <c r="G66" s="10"/>
      <c r="H66" s="5"/>
      <c r="I66" s="1"/>
      <c r="J66" s="1"/>
      <c r="K66" s="1"/>
      <c r="L66" s="1"/>
      <c r="M66" s="6"/>
      <c r="N66" s="1"/>
    </row>
    <row r="67" spans="2:14">
      <c r="B67" s="7">
        <f>entryTable[[#This Row],[SID]]</f>
        <v>0</v>
      </c>
      <c r="C67" s="1"/>
      <c r="D67" s="4"/>
      <c r="E67" s="1"/>
      <c r="F67" s="4"/>
      <c r="G67" s="10"/>
      <c r="H67" s="5"/>
      <c r="I67" s="1"/>
      <c r="J67" s="1"/>
      <c r="K67" s="1"/>
      <c r="L67" s="1"/>
      <c r="M67" s="6"/>
      <c r="N67" s="1"/>
    </row>
    <row r="68" spans="2:14">
      <c r="B68" s="7">
        <f>entryTable[[#This Row],[SID]]</f>
        <v>0</v>
      </c>
      <c r="C68" s="1"/>
      <c r="D68" s="4"/>
      <c r="E68" s="1"/>
      <c r="F68" s="4"/>
      <c r="G68" s="10"/>
      <c r="H68" s="5"/>
      <c r="I68" s="1"/>
      <c r="J68" s="1"/>
      <c r="K68" s="1"/>
      <c r="L68" s="1"/>
      <c r="M68" s="6"/>
      <c r="N68" s="1"/>
    </row>
    <row r="69" spans="2:14">
      <c r="B69" s="7">
        <f>entryTable[[#This Row],[SID]]</f>
        <v>0</v>
      </c>
      <c r="C69" s="1"/>
      <c r="D69" s="4"/>
      <c r="E69" s="1"/>
      <c r="F69" s="4"/>
      <c r="G69" s="10"/>
      <c r="H69" s="5"/>
      <c r="I69" s="1"/>
      <c r="J69" s="1"/>
      <c r="K69" s="1"/>
      <c r="L69" s="1"/>
      <c r="M69" s="6"/>
      <c r="N69" s="1"/>
    </row>
    <row r="70" spans="2:14">
      <c r="B70" s="7">
        <f>entryTable[[#This Row],[SID]]</f>
        <v>0</v>
      </c>
      <c r="C70" s="1"/>
      <c r="D70" s="4"/>
      <c r="E70" s="1"/>
      <c r="F70" s="4"/>
      <c r="G70" s="10"/>
      <c r="H70" s="5"/>
      <c r="I70" s="1"/>
      <c r="J70" s="1"/>
      <c r="K70" s="1"/>
      <c r="L70" s="1"/>
      <c r="M70" s="6"/>
      <c r="N70" s="1"/>
    </row>
    <row r="71" spans="2:14">
      <c r="B71" s="7">
        <f>entryTable[[#This Row],[SID]]</f>
        <v>0</v>
      </c>
      <c r="C71" s="1"/>
      <c r="D71" s="4"/>
      <c r="E71" s="1"/>
      <c r="F71" s="4"/>
      <c r="G71" s="10"/>
      <c r="H71" s="5"/>
      <c r="I71" s="1"/>
      <c r="J71" s="1"/>
      <c r="K71" s="1"/>
      <c r="L71" s="1"/>
      <c r="M71" s="6"/>
      <c r="N71" s="1"/>
    </row>
    <row r="72" spans="2:14">
      <c r="B72" s="56">
        <f>entryTable[[#This Row],[SID]]</f>
        <v>0</v>
      </c>
      <c r="C72" s="57"/>
      <c r="D72" s="58"/>
      <c r="E72" s="57"/>
      <c r="F72" s="58"/>
      <c r="G72" s="59"/>
      <c r="H72" s="60"/>
      <c r="I72" s="57"/>
      <c r="J72" s="57"/>
      <c r="K72" s="57"/>
      <c r="L72" s="57"/>
      <c r="M72" s="61"/>
      <c r="N72" s="57"/>
    </row>
    <row r="73" spans="2:14">
      <c r="B73" s="56">
        <f>entryTable[[#This Row],[SID]]</f>
        <v>0</v>
      </c>
      <c r="C73" s="57"/>
      <c r="D73" s="58"/>
      <c r="E73" s="57"/>
      <c r="F73" s="58"/>
      <c r="G73" s="59"/>
      <c r="H73" s="60"/>
      <c r="I73" s="57"/>
      <c r="J73" s="57"/>
      <c r="K73" s="57"/>
      <c r="L73" s="57"/>
      <c r="M73" s="61"/>
      <c r="N73" s="57"/>
    </row>
    <row r="74" spans="2:14">
      <c r="B74" s="7">
        <f>entryTable[[#This Row],[SID]]</f>
        <v>0</v>
      </c>
      <c r="C74" s="1"/>
      <c r="D74" s="4"/>
      <c r="E74" s="1"/>
      <c r="F74" s="4"/>
      <c r="G74" s="10"/>
      <c r="H74" s="5"/>
      <c r="I74" s="1"/>
      <c r="J74" s="1"/>
      <c r="K74" s="1"/>
      <c r="L74" s="1"/>
      <c r="M74" s="6"/>
      <c r="N74" s="1"/>
    </row>
    <row r="75" spans="2:14">
      <c r="B75" s="7">
        <f>entryTable[[#This Row],[SID]]</f>
        <v>0</v>
      </c>
      <c r="C75" s="1"/>
      <c r="D75" s="4"/>
      <c r="E75" s="1"/>
      <c r="F75" s="4"/>
      <c r="G75" s="10"/>
      <c r="H75" s="5"/>
      <c r="I75" s="1"/>
      <c r="J75" s="1"/>
      <c r="K75" s="1"/>
      <c r="L75" s="1"/>
      <c r="M75" s="6"/>
      <c r="N75" s="1"/>
    </row>
    <row r="76" spans="2:14">
      <c r="B76" s="7">
        <f>entryTable[[#This Row],[SID]]</f>
        <v>0</v>
      </c>
      <c r="C76" s="1"/>
      <c r="D76" s="4"/>
      <c r="E76" s="1"/>
      <c r="F76" s="4"/>
      <c r="G76" s="10"/>
      <c r="H76" s="5"/>
      <c r="I76" s="1"/>
      <c r="J76" s="1"/>
      <c r="K76" s="1"/>
      <c r="L76" s="1"/>
      <c r="M76" s="6"/>
      <c r="N76" s="1"/>
    </row>
    <row r="77" spans="2:14">
      <c r="B77" s="7">
        <f>entryTable[[#This Row],[SID]]</f>
        <v>0</v>
      </c>
      <c r="C77" s="1"/>
      <c r="D77" s="4"/>
      <c r="E77" s="1"/>
      <c r="F77" s="4"/>
      <c r="G77" s="10"/>
      <c r="H77" s="5"/>
      <c r="I77" s="1"/>
      <c r="J77" s="1"/>
      <c r="K77" s="1"/>
      <c r="L77" s="1"/>
      <c r="M77" s="6"/>
      <c r="N77" s="1"/>
    </row>
    <row r="78" spans="2:14">
      <c r="B78" s="7">
        <f>entryTable[[#This Row],[SID]]</f>
        <v>0</v>
      </c>
      <c r="C78" s="1"/>
      <c r="D78" s="4"/>
      <c r="E78" s="1"/>
      <c r="F78" s="4"/>
      <c r="G78" s="10"/>
      <c r="H78" s="5"/>
      <c r="I78" s="1"/>
      <c r="J78" s="1"/>
      <c r="K78" s="1"/>
      <c r="L78" s="1"/>
      <c r="M78" s="6"/>
      <c r="N78" s="1"/>
    </row>
    <row r="79" spans="2:14">
      <c r="B79" s="7">
        <f>entryTable[[#This Row],[SID]]</f>
        <v>0</v>
      </c>
      <c r="C79" s="1"/>
      <c r="D79" s="4"/>
      <c r="E79" s="1"/>
      <c r="F79" s="4"/>
      <c r="G79" s="10"/>
      <c r="H79" s="5"/>
      <c r="I79" s="1"/>
      <c r="J79" s="1"/>
      <c r="K79" s="1"/>
      <c r="L79" s="1"/>
      <c r="M79" s="6"/>
      <c r="N79" s="1"/>
    </row>
    <row r="80" spans="2:14">
      <c r="B80" s="7">
        <f>entryTable[[#This Row],[SID]]</f>
        <v>0</v>
      </c>
      <c r="C80" s="1"/>
      <c r="D80" s="4"/>
      <c r="E80" s="1"/>
      <c r="F80" s="4"/>
      <c r="G80" s="10"/>
      <c r="H80" s="5"/>
      <c r="I80" s="1"/>
      <c r="J80" s="1"/>
      <c r="K80" s="1"/>
      <c r="L80" s="1"/>
      <c r="M80" s="6"/>
      <c r="N80" s="1"/>
    </row>
    <row r="81" spans="2:14">
      <c r="B81" s="7">
        <f>entryTable[[#This Row],[SID]]</f>
        <v>0</v>
      </c>
      <c r="C81" s="1"/>
      <c r="D81" s="4"/>
      <c r="E81" s="1"/>
      <c r="F81" s="4"/>
      <c r="G81" s="10"/>
      <c r="H81" s="5"/>
      <c r="I81" s="1"/>
      <c r="J81" s="1"/>
      <c r="K81" s="1"/>
      <c r="L81" s="1"/>
      <c r="M81" s="6"/>
      <c r="N81" s="1"/>
    </row>
    <row r="82" spans="2:14">
      <c r="B82" s="7">
        <f>entryTable[[#This Row],[SID]]</f>
        <v>0</v>
      </c>
      <c r="C82" s="1"/>
      <c r="D82" s="4"/>
      <c r="E82" s="1"/>
      <c r="F82" s="4"/>
      <c r="G82" s="10"/>
      <c r="H82" s="5"/>
      <c r="I82" s="1"/>
      <c r="J82" s="1"/>
      <c r="K82" s="1"/>
      <c r="L82" s="1"/>
      <c r="M82" s="6"/>
      <c r="N82" s="1"/>
    </row>
    <row r="83" spans="2:14">
      <c r="B83" s="7">
        <f>entryTable[[#This Row],[SID]]</f>
        <v>0</v>
      </c>
      <c r="C83" s="1"/>
      <c r="D83" s="4"/>
      <c r="E83" s="1"/>
      <c r="F83" s="4"/>
      <c r="G83" s="10"/>
      <c r="H83" s="5"/>
      <c r="I83" s="1"/>
      <c r="J83" s="1"/>
      <c r="K83" s="1"/>
      <c r="L83" s="1"/>
      <c r="M83" s="6"/>
      <c r="N83" s="1"/>
    </row>
    <row r="84" spans="2:14">
      <c r="B84" s="7">
        <f>entryTable[[#This Row],[SID]]</f>
        <v>0</v>
      </c>
      <c r="C84" s="1"/>
      <c r="D84" s="4"/>
      <c r="E84" s="1"/>
      <c r="F84" s="4"/>
      <c r="G84" s="10"/>
      <c r="H84" s="5"/>
      <c r="I84" s="1"/>
      <c r="J84" s="1"/>
      <c r="K84" s="1"/>
      <c r="L84" s="1"/>
      <c r="M84" s="6"/>
      <c r="N84" s="1"/>
    </row>
    <row r="85" spans="2:14">
      <c r="B85" s="7">
        <f>entryTable[[#This Row],[SID]]</f>
        <v>0</v>
      </c>
      <c r="C85" s="1"/>
      <c r="D85" s="4"/>
      <c r="E85" s="1"/>
      <c r="F85" s="4"/>
      <c r="G85" s="10"/>
      <c r="H85" s="5"/>
      <c r="I85" s="1"/>
      <c r="J85" s="1"/>
      <c r="K85" s="1"/>
      <c r="L85" s="1"/>
      <c r="M85" s="6"/>
      <c r="N85" s="1"/>
    </row>
    <row r="86" spans="2:14">
      <c r="B86" s="7">
        <f>entryTable[[#This Row],[SID]]</f>
        <v>0</v>
      </c>
      <c r="C86" s="1"/>
      <c r="D86" s="4"/>
      <c r="E86" s="1"/>
      <c r="F86" s="4"/>
      <c r="G86" s="10"/>
      <c r="H86" s="5"/>
      <c r="I86" s="1"/>
      <c r="J86" s="1"/>
      <c r="K86" s="1"/>
      <c r="L86" s="1"/>
      <c r="M86" s="6"/>
      <c r="N86" s="1"/>
    </row>
    <row r="87" spans="2:14">
      <c r="B87" s="7">
        <f>entryTable[[#This Row],[SID]]</f>
        <v>0</v>
      </c>
      <c r="C87" s="1"/>
      <c r="D87" s="4"/>
      <c r="E87" s="1"/>
      <c r="F87" s="4"/>
      <c r="G87" s="10"/>
      <c r="H87" s="5"/>
      <c r="I87" s="1"/>
      <c r="J87" s="1"/>
      <c r="K87" s="1"/>
      <c r="L87" s="1"/>
      <c r="M87" s="6"/>
      <c r="N87" s="1"/>
    </row>
    <row r="88" spans="2:14">
      <c r="B88" s="7">
        <f>entryTable[[#This Row],[SID]]</f>
        <v>0</v>
      </c>
      <c r="C88" s="1"/>
      <c r="D88" s="4"/>
      <c r="E88" s="1"/>
      <c r="F88" s="4"/>
      <c r="G88" s="10"/>
      <c r="H88" s="5"/>
      <c r="I88" s="1"/>
      <c r="J88" s="1"/>
      <c r="K88" s="1"/>
      <c r="L88" s="1"/>
      <c r="M88" s="6"/>
      <c r="N88" s="1"/>
    </row>
    <row r="89" spans="2:14">
      <c r="B89" s="7">
        <f>entryTable[[#This Row],[SID]]</f>
        <v>0</v>
      </c>
      <c r="C89" s="1"/>
      <c r="D89" s="4"/>
      <c r="E89" s="1"/>
      <c r="F89" s="4"/>
      <c r="G89" s="10"/>
      <c r="H89" s="5"/>
      <c r="I89" s="1"/>
      <c r="J89" s="1"/>
      <c r="K89" s="1"/>
      <c r="L89" s="1"/>
      <c r="M89" s="6"/>
      <c r="N89" s="1"/>
    </row>
    <row r="90" spans="2:14">
      <c r="B90" s="7">
        <f>entryTable[[#This Row],[SID]]</f>
        <v>0</v>
      </c>
      <c r="C90" s="1"/>
      <c r="D90" s="4"/>
      <c r="E90" s="1"/>
      <c r="F90" s="4"/>
      <c r="G90" s="10"/>
      <c r="H90" s="5"/>
      <c r="I90" s="1"/>
      <c r="J90" s="1"/>
      <c r="K90" s="1"/>
      <c r="L90" s="1"/>
      <c r="M90" s="6"/>
      <c r="N90" s="1"/>
    </row>
    <row r="91" spans="2:14">
      <c r="B91" s="7">
        <f>entryTable[[#This Row],[SID]]</f>
        <v>0</v>
      </c>
      <c r="C91" s="1"/>
      <c r="D91" s="4"/>
      <c r="E91" s="1"/>
      <c r="F91" s="4"/>
      <c r="G91" s="10"/>
      <c r="H91" s="5"/>
      <c r="I91" s="1"/>
      <c r="J91" s="1"/>
      <c r="K91" s="1"/>
      <c r="L91" s="1"/>
      <c r="M91" s="6"/>
      <c r="N91" s="1"/>
    </row>
    <row r="92" spans="2:14">
      <c r="B92" s="7">
        <f>entryTable[[#This Row],[SID]]</f>
        <v>0</v>
      </c>
      <c r="C92" s="1"/>
      <c r="D92" s="4"/>
      <c r="E92" s="1"/>
      <c r="F92" s="4"/>
      <c r="G92" s="10"/>
      <c r="H92" s="5"/>
      <c r="I92" s="1"/>
      <c r="J92" s="1"/>
      <c r="K92" s="1"/>
      <c r="L92" s="1"/>
      <c r="M92" s="6"/>
      <c r="N92" s="1"/>
    </row>
    <row r="93" spans="2:14">
      <c r="B93" s="7">
        <f>entryTable[[#This Row],[SID]]</f>
        <v>0</v>
      </c>
      <c r="C93" s="1"/>
      <c r="D93" s="4"/>
      <c r="E93" s="1"/>
      <c r="F93" s="4"/>
      <c r="G93" s="10"/>
      <c r="H93" s="5"/>
      <c r="I93" s="1"/>
      <c r="J93" s="1"/>
      <c r="K93" s="1"/>
      <c r="L93" s="1"/>
      <c r="M93" s="6"/>
      <c r="N93" s="1"/>
    </row>
    <row r="94" spans="2:14">
      <c r="B94" s="7">
        <f>entryTable[[#This Row],[SID]]</f>
        <v>0</v>
      </c>
      <c r="C94" s="1"/>
      <c r="D94" s="4"/>
      <c r="E94" s="1"/>
      <c r="F94" s="4"/>
      <c r="G94" s="10"/>
      <c r="H94" s="5"/>
      <c r="I94" s="1"/>
      <c r="J94" s="1"/>
      <c r="K94" s="1"/>
      <c r="L94" s="1"/>
      <c r="M94" s="6"/>
      <c r="N94" s="1"/>
    </row>
    <row r="95" spans="2:14">
      <c r="B95" s="7">
        <f>entryTable[[#This Row],[SID]]</f>
        <v>0</v>
      </c>
      <c r="C95" s="1"/>
      <c r="D95" s="4"/>
      <c r="E95" s="1"/>
      <c r="F95" s="4"/>
      <c r="G95" s="10"/>
      <c r="H95" s="5"/>
      <c r="I95" s="1"/>
      <c r="J95" s="1"/>
      <c r="K95" s="1"/>
      <c r="L95" s="1"/>
      <c r="M95" s="6"/>
      <c r="N95" s="1"/>
    </row>
    <row r="96" spans="2:14">
      <c r="B96" s="7">
        <f>entryTable[[#This Row],[SID]]</f>
        <v>0</v>
      </c>
      <c r="C96" s="1"/>
      <c r="D96" s="4"/>
      <c r="E96" s="1"/>
      <c r="F96" s="4"/>
      <c r="G96" s="10"/>
      <c r="H96" s="5"/>
      <c r="I96" s="1"/>
      <c r="J96" s="1"/>
      <c r="K96" s="1"/>
      <c r="L96" s="1"/>
      <c r="M96" s="6"/>
      <c r="N96" s="1"/>
    </row>
    <row r="97" spans="2:14">
      <c r="B97" s="7">
        <f>entryTable[[#This Row],[SID]]</f>
        <v>0</v>
      </c>
      <c r="C97" s="1"/>
      <c r="D97" s="4"/>
      <c r="E97" s="1"/>
      <c r="F97" s="4"/>
      <c r="G97" s="10"/>
      <c r="H97" s="5"/>
      <c r="I97" s="1"/>
      <c r="J97" s="1"/>
      <c r="K97" s="1"/>
      <c r="L97" s="1"/>
      <c r="M97" s="6"/>
      <c r="N97" s="1"/>
    </row>
    <row r="98" spans="2:14">
      <c r="B98" s="7">
        <f>entryTable[[#This Row],[SID]]</f>
        <v>0</v>
      </c>
      <c r="C98" s="1"/>
      <c r="D98" s="4"/>
      <c r="E98" s="1"/>
      <c r="F98" s="4"/>
      <c r="G98" s="10"/>
      <c r="H98" s="5"/>
      <c r="I98" s="1"/>
      <c r="J98" s="1"/>
      <c r="K98" s="1"/>
      <c r="L98" s="1"/>
      <c r="M98" s="6"/>
      <c r="N98" s="1"/>
    </row>
    <row r="99" spans="2:14">
      <c r="B99" s="7">
        <f>entryTable[[#This Row],[SID]]</f>
        <v>0</v>
      </c>
      <c r="C99" s="1"/>
      <c r="D99" s="4"/>
      <c r="E99" s="1"/>
      <c r="F99" s="4"/>
      <c r="G99" s="10"/>
      <c r="H99" s="5"/>
      <c r="I99" s="1"/>
      <c r="J99" s="1"/>
      <c r="K99" s="1"/>
      <c r="L99" s="1"/>
      <c r="M99" s="6"/>
      <c r="N99" s="1"/>
    </row>
    <row r="100" spans="2:14">
      <c r="B100" s="7">
        <f>entryTable[[#This Row],[SID]]</f>
        <v>0</v>
      </c>
      <c r="C100" s="1"/>
      <c r="D100" s="4"/>
      <c r="E100" s="1"/>
      <c r="F100" s="4"/>
      <c r="G100" s="10"/>
      <c r="H100" s="5"/>
      <c r="I100" s="1"/>
      <c r="J100" s="1"/>
      <c r="K100" s="1"/>
      <c r="L100" s="1"/>
      <c r="M100" s="6"/>
      <c r="N100" s="1"/>
    </row>
    <row r="101" spans="2:14">
      <c r="B101" s="7">
        <f>entryTable[[#This Row],[SID]]</f>
        <v>0</v>
      </c>
      <c r="C101" s="1"/>
      <c r="D101" s="4"/>
      <c r="E101" s="1"/>
      <c r="F101" s="4"/>
      <c r="G101" s="10"/>
      <c r="H101" s="5"/>
      <c r="I101" s="1"/>
      <c r="J101" s="1"/>
      <c r="K101" s="1"/>
      <c r="L101" s="1"/>
      <c r="M101" s="6"/>
      <c r="N101" s="1"/>
    </row>
    <row r="102" spans="2:14">
      <c r="B102" s="7">
        <f>entryTable[[#This Row],[SID]]</f>
        <v>0</v>
      </c>
      <c r="C102" s="1"/>
      <c r="D102" s="4"/>
      <c r="E102" s="1"/>
      <c r="F102" s="4"/>
      <c r="G102" s="10"/>
      <c r="H102" s="5"/>
      <c r="I102" s="1"/>
      <c r="J102" s="1"/>
      <c r="K102" s="1"/>
      <c r="L102" s="1"/>
      <c r="M102" s="6"/>
      <c r="N102" s="1"/>
    </row>
    <row r="103" spans="2:14">
      <c r="B103" s="7">
        <f>entryTable[[#This Row],[SID]]</f>
        <v>0</v>
      </c>
      <c r="C103" s="1"/>
      <c r="D103" s="4"/>
      <c r="E103" s="1"/>
      <c r="F103" s="4"/>
      <c r="G103" s="10"/>
      <c r="H103" s="5"/>
      <c r="I103" s="1"/>
      <c r="J103" s="1"/>
      <c r="K103" s="1"/>
      <c r="L103" s="1"/>
      <c r="M103" s="6"/>
      <c r="N103" s="1"/>
    </row>
    <row r="104" spans="2:14">
      <c r="B104" s="7">
        <f>entryTable[[#This Row],[SID]]</f>
        <v>0</v>
      </c>
      <c r="C104" s="1"/>
      <c r="D104" s="4"/>
      <c r="E104" s="1"/>
      <c r="F104" s="4"/>
      <c r="G104" s="10"/>
      <c r="H104" s="5"/>
      <c r="I104" s="1"/>
      <c r="J104" s="1"/>
      <c r="K104" s="1"/>
      <c r="L104" s="1"/>
      <c r="M104" s="6"/>
      <c r="N104" s="1"/>
    </row>
    <row r="105" spans="2:14">
      <c r="B105" s="7">
        <f>entryTable[[#This Row],[SID]]</f>
        <v>0</v>
      </c>
      <c r="C105" s="1"/>
      <c r="D105" s="4"/>
      <c r="E105" s="1"/>
      <c r="F105" s="4"/>
      <c r="G105" s="10"/>
      <c r="H105" s="5"/>
      <c r="I105" s="1"/>
      <c r="J105" s="1"/>
      <c r="K105" s="1"/>
      <c r="L105" s="1"/>
      <c r="M105" s="6"/>
      <c r="N105" s="1"/>
    </row>
    <row r="106" spans="2:14">
      <c r="B106" s="7">
        <f>entryTable[[#This Row],[SID]]</f>
        <v>0</v>
      </c>
      <c r="C106" s="1"/>
      <c r="D106" s="4"/>
      <c r="E106" s="1"/>
      <c r="F106" s="4"/>
      <c r="G106" s="10"/>
      <c r="H106" s="5"/>
      <c r="I106" s="1"/>
      <c r="J106" s="1"/>
      <c r="K106" s="1"/>
      <c r="L106" s="1"/>
      <c r="M106" s="6"/>
      <c r="N106" s="1"/>
    </row>
    <row r="107" spans="2:14">
      <c r="B107" s="7">
        <f>entryTable[[#This Row],[SID]]</f>
        <v>0</v>
      </c>
      <c r="C107" s="1"/>
      <c r="D107" s="4"/>
      <c r="E107" s="1"/>
      <c r="F107" s="4"/>
      <c r="G107" s="10"/>
      <c r="H107" s="5"/>
      <c r="I107" s="1"/>
      <c r="J107" s="1"/>
      <c r="K107" s="1"/>
      <c r="L107" s="1"/>
      <c r="M107" s="6"/>
      <c r="N107" s="1"/>
    </row>
    <row r="108" spans="2:14">
      <c r="B108" s="7">
        <f>entryTable[[#This Row],[SID]]</f>
        <v>0</v>
      </c>
      <c r="C108" s="1"/>
      <c r="D108" s="4"/>
      <c r="E108" s="1"/>
      <c r="F108" s="4"/>
      <c r="G108" s="10"/>
      <c r="H108" s="5"/>
      <c r="I108" s="1"/>
      <c r="J108" s="1"/>
      <c r="K108" s="1"/>
      <c r="L108" s="1"/>
      <c r="M108" s="6"/>
      <c r="N108" s="1"/>
    </row>
    <row r="109" spans="2:14">
      <c r="B109" s="7">
        <f>entryTable[[#This Row],[SID]]</f>
        <v>0</v>
      </c>
      <c r="C109" s="1"/>
      <c r="D109" s="4"/>
      <c r="E109" s="1"/>
      <c r="F109" s="4"/>
      <c r="G109" s="10"/>
      <c r="H109" s="5"/>
      <c r="I109" s="1"/>
      <c r="J109" s="1"/>
      <c r="K109" s="1"/>
      <c r="L109" s="1"/>
      <c r="M109" s="6"/>
      <c r="N109" s="1"/>
    </row>
    <row r="110" spans="2:14">
      <c r="B110" s="7">
        <f>entryTable[[#This Row],[SID]]</f>
        <v>0</v>
      </c>
      <c r="C110" s="1"/>
      <c r="D110" s="4"/>
      <c r="E110" s="1"/>
      <c r="F110" s="4"/>
      <c r="G110" s="10"/>
      <c r="H110" s="5"/>
      <c r="I110" s="1"/>
      <c r="J110" s="1"/>
      <c r="K110" s="1"/>
      <c r="L110" s="1"/>
      <c r="M110" s="6"/>
      <c r="N110" s="1"/>
    </row>
    <row r="111" spans="2:14">
      <c r="B111" s="7">
        <f>entryTable[[#This Row],[SID]]</f>
        <v>0</v>
      </c>
      <c r="C111" s="1"/>
      <c r="D111" s="4"/>
      <c r="E111" s="1"/>
      <c r="F111" s="4"/>
      <c r="G111" s="10"/>
      <c r="H111" s="5"/>
      <c r="I111" s="1"/>
      <c r="J111" s="1"/>
      <c r="K111" s="1"/>
      <c r="L111" s="1"/>
      <c r="M111" s="6"/>
      <c r="N111" s="1"/>
    </row>
    <row r="112" spans="2:14">
      <c r="B112" s="7">
        <f>entryTable[[#This Row],[SID]]</f>
        <v>0</v>
      </c>
      <c r="C112" s="1"/>
      <c r="D112" s="4"/>
      <c r="E112" s="1"/>
      <c r="F112" s="4"/>
      <c r="G112" s="10"/>
      <c r="H112" s="5"/>
      <c r="I112" s="1"/>
      <c r="J112" s="1"/>
      <c r="K112" s="1"/>
      <c r="L112" s="1"/>
      <c r="M112" s="6"/>
      <c r="N112" s="1"/>
    </row>
    <row r="113" spans="2:14">
      <c r="B113" s="7">
        <f>entryTable[[#This Row],[SID]]</f>
        <v>0</v>
      </c>
      <c r="C113" s="1"/>
      <c r="D113" s="4"/>
      <c r="E113" s="1"/>
      <c r="F113" s="4"/>
      <c r="G113" s="10"/>
      <c r="H113" s="5"/>
      <c r="I113" s="1"/>
      <c r="J113" s="1"/>
      <c r="K113" s="1"/>
      <c r="L113" s="1"/>
      <c r="M113" s="6"/>
      <c r="N113" s="1"/>
    </row>
    <row r="114" spans="2:14">
      <c r="B114" s="7">
        <f>entryTable[[#This Row],[SID]]</f>
        <v>0</v>
      </c>
      <c r="C114" s="1"/>
      <c r="D114" s="4"/>
      <c r="E114" s="1"/>
      <c r="F114" s="4"/>
      <c r="G114" s="10"/>
      <c r="H114" s="5"/>
      <c r="I114" s="1"/>
      <c r="J114" s="1"/>
      <c r="K114" s="1"/>
      <c r="L114" s="1"/>
      <c r="M114" s="6"/>
      <c r="N114" s="1"/>
    </row>
    <row r="115" spans="2:14">
      <c r="B115" s="7">
        <f>entryTable[[#This Row],[SID]]</f>
        <v>0</v>
      </c>
      <c r="C115" s="1"/>
      <c r="D115" s="4"/>
      <c r="E115" s="1"/>
      <c r="F115" s="4"/>
      <c r="G115" s="10"/>
      <c r="H115" s="5"/>
      <c r="I115" s="1"/>
      <c r="J115" s="1"/>
      <c r="K115" s="1"/>
      <c r="L115" s="1"/>
      <c r="M115" s="6"/>
      <c r="N115" s="1"/>
    </row>
    <row r="116" spans="2:14">
      <c r="B116" s="7">
        <f>entryTable[[#This Row],[SID]]</f>
        <v>0</v>
      </c>
      <c r="C116" s="1"/>
      <c r="D116" s="4"/>
      <c r="E116" s="1"/>
      <c r="F116" s="4"/>
      <c r="G116" s="10"/>
      <c r="H116" s="5"/>
      <c r="I116" s="1"/>
      <c r="J116" s="1"/>
      <c r="K116" s="1"/>
      <c r="L116" s="1"/>
      <c r="M116" s="6"/>
      <c r="N116" s="1"/>
    </row>
    <row r="117" spans="2:14">
      <c r="B117" s="7">
        <f>entryTable[[#This Row],[SID]]</f>
        <v>0</v>
      </c>
      <c r="C117" s="1"/>
      <c r="D117" s="4"/>
      <c r="E117" s="1"/>
      <c r="F117" s="4"/>
      <c r="G117" s="10"/>
      <c r="H117" s="5"/>
      <c r="I117" s="1"/>
      <c r="J117" s="1"/>
      <c r="K117" s="1"/>
      <c r="L117" s="1"/>
      <c r="M117" s="6"/>
      <c r="N117" s="1"/>
    </row>
    <row r="118" spans="2:14">
      <c r="B118" s="7">
        <f>entryTable[[#This Row],[SID]]</f>
        <v>0</v>
      </c>
      <c r="C118" s="1"/>
      <c r="D118" s="4"/>
      <c r="E118" s="1"/>
      <c r="F118" s="4"/>
      <c r="G118" s="10"/>
      <c r="H118" s="5"/>
      <c r="I118" s="1"/>
      <c r="J118" s="1"/>
      <c r="K118" s="1"/>
      <c r="L118" s="1"/>
      <c r="M118" s="6"/>
      <c r="N118" s="1"/>
    </row>
    <row r="119" spans="2:14">
      <c r="B119" s="7">
        <f>entryTable[[#This Row],[SID]]</f>
        <v>0</v>
      </c>
      <c r="C119" s="1"/>
      <c r="D119" s="4"/>
      <c r="E119" s="1"/>
      <c r="F119" s="4"/>
      <c r="G119" s="10"/>
      <c r="H119" s="5"/>
      <c r="I119" s="1"/>
      <c r="J119" s="1"/>
      <c r="K119" s="1"/>
      <c r="L119" s="1"/>
      <c r="M119" s="6"/>
      <c r="N119" s="1"/>
    </row>
    <row r="120" spans="2:14">
      <c r="B120" s="7">
        <f>entryTable[[#This Row],[SID]]</f>
        <v>0</v>
      </c>
      <c r="C120" s="1"/>
      <c r="D120" s="4"/>
      <c r="E120" s="1"/>
      <c r="F120" s="4"/>
      <c r="G120" s="10"/>
      <c r="H120" s="5"/>
      <c r="I120" s="1"/>
      <c r="J120" s="1"/>
      <c r="K120" s="1"/>
      <c r="L120" s="1"/>
      <c r="M120" s="6"/>
      <c r="N120" s="1"/>
    </row>
    <row r="121" spans="2:14">
      <c r="B121" s="7">
        <f>entryTable[[#This Row],[SID]]</f>
        <v>0</v>
      </c>
      <c r="C121" s="1"/>
      <c r="D121" s="4"/>
      <c r="E121" s="1"/>
      <c r="F121" s="4"/>
      <c r="G121" s="10"/>
      <c r="H121" s="5"/>
      <c r="I121" s="1"/>
      <c r="J121" s="1"/>
      <c r="K121" s="1"/>
      <c r="L121" s="1"/>
      <c r="M121" s="6"/>
      <c r="N121" s="1"/>
    </row>
    <row r="122" spans="2:14">
      <c r="B122" s="7">
        <f>entryTable[[#This Row],[SID]]</f>
        <v>0</v>
      </c>
      <c r="C122" s="1"/>
      <c r="D122" s="4"/>
      <c r="E122" s="1"/>
      <c r="F122" s="4"/>
      <c r="G122" s="10"/>
      <c r="H122" s="5"/>
      <c r="I122" s="1"/>
      <c r="J122" s="1"/>
      <c r="K122" s="1"/>
      <c r="L122" s="1"/>
      <c r="M122" s="6"/>
      <c r="N122" s="1"/>
    </row>
    <row r="123" spans="2:14">
      <c r="B123" s="7">
        <f>entryTable[[#This Row],[SID]]</f>
        <v>0</v>
      </c>
      <c r="C123" s="1"/>
      <c r="D123" s="4"/>
      <c r="E123" s="1"/>
      <c r="F123" s="4"/>
      <c r="G123" s="10"/>
      <c r="H123" s="5"/>
      <c r="I123" s="1"/>
      <c r="J123" s="1"/>
      <c r="K123" s="1"/>
      <c r="L123" s="1"/>
      <c r="M123" s="6"/>
      <c r="N123" s="1"/>
    </row>
    <row r="124" spans="2:14">
      <c r="B124" s="7">
        <f>entryTable[[#This Row],[SID]]</f>
        <v>0</v>
      </c>
      <c r="C124" s="1"/>
      <c r="D124" s="4"/>
      <c r="E124" s="1"/>
      <c r="F124" s="4"/>
      <c r="G124" s="10"/>
      <c r="H124" s="5"/>
      <c r="I124" s="1"/>
      <c r="J124" s="1"/>
      <c r="K124" s="1"/>
      <c r="L124" s="1"/>
      <c r="M124" s="6"/>
      <c r="N124" s="1"/>
    </row>
    <row r="125" spans="2:14">
      <c r="B125" s="7">
        <f>entryTable[[#This Row],[SID]]</f>
        <v>0</v>
      </c>
      <c r="C125" s="1"/>
      <c r="D125" s="4"/>
      <c r="E125" s="1"/>
      <c r="F125" s="4"/>
      <c r="G125" s="10"/>
      <c r="H125" s="5"/>
      <c r="I125" s="1"/>
      <c r="J125" s="1"/>
      <c r="K125" s="1"/>
      <c r="L125" s="1"/>
      <c r="M125" s="6"/>
      <c r="N125" s="1"/>
    </row>
    <row r="126" spans="2:14">
      <c r="B126" s="7">
        <f>entryTable[[#This Row],[SID]]</f>
        <v>0</v>
      </c>
      <c r="C126" s="1"/>
      <c r="D126" s="4"/>
      <c r="E126" s="1"/>
      <c r="F126" s="4"/>
      <c r="G126" s="10"/>
      <c r="H126" s="5"/>
      <c r="I126" s="1"/>
      <c r="J126" s="1"/>
      <c r="K126" s="1"/>
      <c r="L126" s="1"/>
      <c r="M126" s="6"/>
      <c r="N126" s="1"/>
    </row>
    <row r="127" spans="2:14">
      <c r="B127" s="7">
        <f>entryTable[[#This Row],[SID]]</f>
        <v>0</v>
      </c>
      <c r="C127" s="1"/>
      <c r="D127" s="4"/>
      <c r="E127" s="1"/>
      <c r="F127" s="4"/>
      <c r="G127" s="10"/>
      <c r="H127" s="5"/>
      <c r="I127" s="1"/>
      <c r="J127" s="1"/>
      <c r="K127" s="1"/>
      <c r="L127" s="1"/>
      <c r="M127" s="6"/>
      <c r="N127" s="1"/>
    </row>
    <row r="128" spans="2:14">
      <c r="B128" s="7">
        <f>entryTable[[#This Row],[SID]]</f>
        <v>0</v>
      </c>
      <c r="C128" s="1"/>
      <c r="D128" s="4"/>
      <c r="E128" s="1"/>
      <c r="F128" s="4"/>
      <c r="G128" s="10"/>
      <c r="H128" s="5"/>
      <c r="I128" s="1"/>
      <c r="J128" s="1"/>
      <c r="K128" s="1"/>
      <c r="L128" s="1"/>
      <c r="M128" s="6"/>
      <c r="N128" s="1"/>
    </row>
    <row r="129" spans="2:14">
      <c r="B129" s="7">
        <f>entryTable[[#This Row],[SID]]</f>
        <v>0</v>
      </c>
      <c r="C129" s="1"/>
      <c r="D129" s="4"/>
      <c r="E129" s="1"/>
      <c r="F129" s="4"/>
      <c r="G129" s="10"/>
      <c r="H129" s="5"/>
      <c r="I129" s="1"/>
      <c r="J129" s="1"/>
      <c r="K129" s="1"/>
      <c r="L129" s="1"/>
      <c r="M129" s="6"/>
      <c r="N129" s="1"/>
    </row>
    <row r="130" spans="2:14">
      <c r="B130" s="160">
        <f>entryTable[[#This Row],[SID]]</f>
        <v>0</v>
      </c>
      <c r="C130" s="161"/>
      <c r="D130" s="162"/>
      <c r="E130" s="161"/>
      <c r="F130" s="162"/>
      <c r="G130" s="163"/>
      <c r="H130" s="164"/>
      <c r="I130" s="161"/>
      <c r="J130" s="161"/>
      <c r="K130" s="161"/>
      <c r="L130" s="161"/>
      <c r="M130" s="165"/>
      <c r="N130" s="161"/>
    </row>
    <row r="131" spans="2:14">
      <c r="B131" s="160">
        <f>entryTable[[#This Row],[SID]]</f>
        <v>0</v>
      </c>
      <c r="C131" s="161"/>
      <c r="D131" s="162"/>
      <c r="E131" s="161"/>
      <c r="F131" s="162"/>
      <c r="G131" s="163"/>
      <c r="H131" s="164"/>
      <c r="I131" s="161"/>
      <c r="J131" s="161"/>
      <c r="K131" s="161"/>
      <c r="L131" s="161"/>
      <c r="M131" s="165"/>
      <c r="N131" s="161"/>
    </row>
    <row r="132" spans="2:14">
      <c r="B132" s="160">
        <f>entryTable[[#This Row],[SID]]</f>
        <v>0</v>
      </c>
      <c r="C132" s="161"/>
      <c r="D132" s="162"/>
      <c r="E132" s="161"/>
      <c r="F132" s="162"/>
      <c r="G132" s="163"/>
      <c r="H132" s="164"/>
      <c r="I132" s="161"/>
      <c r="J132" s="161"/>
      <c r="K132" s="161"/>
      <c r="L132" s="161"/>
      <c r="M132" s="165"/>
      <c r="N132" s="161"/>
    </row>
    <row r="133" spans="2:14">
      <c r="B133" s="160">
        <f>entryTable[[#This Row],[SID]]</f>
        <v>0</v>
      </c>
      <c r="C133" s="161"/>
      <c r="D133" s="162"/>
      <c r="E133" s="161"/>
      <c r="F133" s="162"/>
      <c r="G133" s="163"/>
      <c r="H133" s="164"/>
      <c r="I133" s="161"/>
      <c r="J133" s="161"/>
      <c r="K133" s="161"/>
      <c r="L133" s="161"/>
      <c r="M133" s="165"/>
      <c r="N133" s="161"/>
    </row>
    <row r="134" spans="2:14">
      <c r="B134" s="160">
        <f>entryTable[[#This Row],[SID]]</f>
        <v>0</v>
      </c>
      <c r="C134" s="161"/>
      <c r="D134" s="162"/>
      <c r="E134" s="161"/>
      <c r="F134" s="162"/>
      <c r="G134" s="163"/>
      <c r="H134" s="164"/>
      <c r="I134" s="161"/>
      <c r="J134" s="161"/>
      <c r="K134" s="161"/>
      <c r="L134" s="161"/>
      <c r="M134" s="165"/>
      <c r="N134" s="161"/>
    </row>
    <row r="135" spans="2:14">
      <c r="B135" s="160">
        <f>entryTable[[#This Row],[SID]]</f>
        <v>0</v>
      </c>
      <c r="C135" s="161"/>
      <c r="D135" s="162"/>
      <c r="E135" s="161"/>
      <c r="F135" s="162"/>
      <c r="G135" s="163"/>
      <c r="H135" s="164"/>
      <c r="I135" s="161"/>
      <c r="J135" s="161"/>
      <c r="K135" s="161"/>
      <c r="L135" s="161"/>
      <c r="M135" s="165"/>
      <c r="N135" s="161"/>
    </row>
    <row r="136" spans="2:14">
      <c r="B136" s="7">
        <f>entryTable[[#This Row],[SID]]</f>
        <v>0</v>
      </c>
      <c r="C136" s="1"/>
      <c r="D136" s="4"/>
      <c r="E136" s="1"/>
      <c r="F136" s="4"/>
      <c r="G136" s="10"/>
      <c r="H136" s="5"/>
      <c r="I136" s="1"/>
      <c r="J136" s="1"/>
      <c r="K136" s="1"/>
      <c r="L136" s="1"/>
      <c r="M136" s="6"/>
      <c r="N136" s="1"/>
    </row>
    <row r="137" spans="2:14">
      <c r="B137" s="7">
        <f>entryTable[[#This Row],[SID]]</f>
        <v>0</v>
      </c>
      <c r="C137" s="1"/>
      <c r="D137" s="4"/>
      <c r="E137" s="1"/>
      <c r="F137" s="4"/>
      <c r="G137" s="10"/>
      <c r="H137" s="5"/>
      <c r="I137" s="1"/>
      <c r="J137" s="1"/>
      <c r="K137" s="1"/>
      <c r="L137" s="1"/>
      <c r="M137" s="6"/>
      <c r="N137" s="1"/>
    </row>
    <row r="138" spans="2:14">
      <c r="B138" s="7">
        <f>entryTable[[#This Row],[SID]]</f>
        <v>0</v>
      </c>
      <c r="C138" s="1"/>
      <c r="D138" s="4"/>
      <c r="E138" s="1"/>
      <c r="F138" s="4"/>
      <c r="G138" s="10"/>
      <c r="H138" s="5"/>
      <c r="I138" s="1"/>
      <c r="J138" s="1"/>
      <c r="K138" s="1"/>
      <c r="L138" s="1"/>
      <c r="M138" s="6"/>
      <c r="N138" s="1"/>
    </row>
    <row r="139" spans="2:14">
      <c r="B139" s="7">
        <f>entryTable[[#This Row],[SID]]</f>
        <v>0</v>
      </c>
      <c r="C139" s="1"/>
      <c r="D139" s="4"/>
      <c r="E139" s="1"/>
      <c r="F139" s="4"/>
      <c r="G139" s="10"/>
      <c r="H139" s="5"/>
      <c r="I139" s="1"/>
      <c r="J139" s="1"/>
      <c r="K139" s="1"/>
      <c r="L139" s="1"/>
      <c r="M139" s="6"/>
      <c r="N139" s="1"/>
    </row>
    <row r="140" spans="2:14">
      <c r="B140" s="7">
        <f>entryTable[[#This Row],[SID]]</f>
        <v>0</v>
      </c>
      <c r="C140" s="1"/>
      <c r="D140" s="4"/>
      <c r="E140" s="1"/>
      <c r="F140" s="4"/>
      <c r="G140" s="10"/>
      <c r="H140" s="5"/>
      <c r="I140" s="1"/>
      <c r="J140" s="1"/>
      <c r="K140" s="1"/>
      <c r="L140" s="1"/>
      <c r="M140" s="6"/>
      <c r="N140" s="1"/>
    </row>
    <row r="141" spans="2:14">
      <c r="B141" s="7">
        <f>entryTable[[#This Row],[SID]]</f>
        <v>0</v>
      </c>
      <c r="C141" s="1"/>
      <c r="D141" s="4"/>
      <c r="E141" s="1"/>
      <c r="F141" s="4"/>
      <c r="G141" s="10"/>
      <c r="H141" s="5"/>
      <c r="I141" s="1"/>
      <c r="J141" s="1"/>
      <c r="K141" s="1"/>
      <c r="L141" s="1"/>
      <c r="M141" s="6"/>
      <c r="N141" s="1"/>
    </row>
    <row r="142" spans="2:14">
      <c r="B142" s="7">
        <f>entryTable[[#This Row],[SID]]</f>
        <v>0</v>
      </c>
      <c r="C142" s="1"/>
      <c r="D142" s="4"/>
      <c r="E142" s="1"/>
      <c r="F142" s="4"/>
      <c r="G142" s="10"/>
      <c r="H142" s="5"/>
      <c r="I142" s="1"/>
      <c r="J142" s="1"/>
      <c r="K142" s="1"/>
      <c r="L142" s="1"/>
      <c r="M142" s="6"/>
      <c r="N142" s="1"/>
    </row>
    <row r="143" spans="2:14">
      <c r="B143" s="7">
        <f>entryTable[[#This Row],[SID]]</f>
        <v>0</v>
      </c>
      <c r="C143" s="1"/>
      <c r="D143" s="4"/>
      <c r="E143" s="1"/>
      <c r="F143" s="4"/>
      <c r="G143" s="10"/>
      <c r="H143" s="5"/>
      <c r="I143" s="1"/>
      <c r="J143" s="1"/>
      <c r="K143" s="1"/>
      <c r="L143" s="1"/>
      <c r="M143" s="6"/>
      <c r="N143" s="1"/>
    </row>
    <row r="144" spans="2:14">
      <c r="B144" s="184">
        <f>entryTable[[#This Row],[SID]]</f>
        <v>0</v>
      </c>
      <c r="C144" s="185"/>
      <c r="D144" s="186"/>
      <c r="E144" s="185"/>
      <c r="F144" s="186"/>
      <c r="G144" s="187"/>
      <c r="H144" s="188"/>
      <c r="I144" s="185"/>
      <c r="J144" s="185"/>
      <c r="K144" s="185"/>
      <c r="L144" s="185"/>
      <c r="M144" s="189"/>
      <c r="N144" s="185"/>
    </row>
    <row r="145" spans="2:14">
      <c r="B145" s="184">
        <f>entryTable[[#This Row],[SID]]</f>
        <v>0</v>
      </c>
      <c r="C145" s="185"/>
      <c r="D145" s="186"/>
      <c r="E145" s="185"/>
      <c r="F145" s="186"/>
      <c r="G145" s="187"/>
      <c r="H145" s="188"/>
      <c r="I145" s="185"/>
      <c r="J145" s="185"/>
      <c r="K145" s="185"/>
      <c r="L145" s="185"/>
      <c r="M145" s="189"/>
      <c r="N145" s="185"/>
    </row>
    <row r="146" spans="2:14">
      <c r="B146" s="184">
        <f>entryTable[[#This Row],[SID]]</f>
        <v>0</v>
      </c>
      <c r="C146" s="185"/>
      <c r="D146" s="186"/>
      <c r="E146" s="185"/>
      <c r="F146" s="186"/>
      <c r="G146" s="187"/>
      <c r="H146" s="188"/>
      <c r="I146" s="185"/>
      <c r="J146" s="185"/>
      <c r="K146" s="185"/>
      <c r="L146" s="185"/>
      <c r="M146" s="189"/>
      <c r="N146" s="185"/>
    </row>
    <row r="147" spans="2:14">
      <c r="B147" s="184">
        <f>entryTable[[#This Row],[SID]]</f>
        <v>0</v>
      </c>
      <c r="C147" s="185"/>
      <c r="D147" s="186"/>
      <c r="E147" s="185"/>
      <c r="F147" s="186"/>
      <c r="G147" s="187"/>
      <c r="H147" s="188"/>
      <c r="I147" s="185"/>
      <c r="J147" s="185"/>
      <c r="K147" s="185"/>
      <c r="L147" s="185"/>
      <c r="M147" s="189"/>
      <c r="N147" s="185"/>
    </row>
    <row r="148" spans="2:14">
      <c r="B148" s="184">
        <f>entryTable[[#This Row],[SID]]</f>
        <v>0</v>
      </c>
      <c r="C148" s="185"/>
      <c r="D148" s="186"/>
      <c r="E148" s="185"/>
      <c r="F148" s="186"/>
      <c r="G148" s="187"/>
      <c r="H148" s="188"/>
      <c r="I148" s="185"/>
      <c r="J148" s="185"/>
      <c r="K148" s="185"/>
      <c r="L148" s="185"/>
      <c r="M148" s="189"/>
      <c r="N148" s="185"/>
    </row>
    <row r="149" spans="2:14">
      <c r="B149" s="184">
        <f>entryTable[[#This Row],[SID]]</f>
        <v>0</v>
      </c>
      <c r="C149" s="185"/>
      <c r="D149" s="186"/>
      <c r="E149" s="185"/>
      <c r="F149" s="186"/>
      <c r="G149" s="187"/>
      <c r="H149" s="188"/>
      <c r="I149" s="185"/>
      <c r="J149" s="185"/>
      <c r="K149" s="185"/>
      <c r="L149" s="185"/>
      <c r="M149" s="189"/>
      <c r="N149" s="185"/>
    </row>
    <row r="150" spans="2:14">
      <c r="B150" s="184">
        <f>entryTable[[#This Row],[SID]]</f>
        <v>0</v>
      </c>
      <c r="C150" s="185"/>
      <c r="D150" s="186"/>
      <c r="E150" s="185"/>
      <c r="F150" s="186"/>
      <c r="G150" s="187"/>
      <c r="H150" s="188"/>
      <c r="I150" s="185"/>
      <c r="J150" s="185"/>
      <c r="K150" s="185"/>
      <c r="L150" s="185"/>
      <c r="M150" s="189"/>
      <c r="N150" s="185"/>
    </row>
    <row r="151" spans="2:14">
      <c r="B151" s="184">
        <f>entryTable[[#This Row],[SID]]</f>
        <v>0</v>
      </c>
      <c r="C151" s="185"/>
      <c r="D151" s="186"/>
      <c r="E151" s="185"/>
      <c r="F151" s="186"/>
      <c r="G151" s="187"/>
      <c r="H151" s="188"/>
      <c r="I151" s="185"/>
      <c r="J151" s="185"/>
      <c r="K151" s="185"/>
      <c r="L151" s="185"/>
      <c r="M151" s="189"/>
      <c r="N151" s="185"/>
    </row>
    <row r="152" spans="2:14">
      <c r="B152" s="184">
        <f>entryTable[[#This Row],[SID]]</f>
        <v>0</v>
      </c>
      <c r="C152" s="185"/>
      <c r="D152" s="186"/>
      <c r="E152" s="185"/>
      <c r="F152" s="186"/>
      <c r="G152" s="187"/>
      <c r="H152" s="188"/>
      <c r="I152" s="185"/>
      <c r="J152" s="185"/>
      <c r="K152" s="185"/>
      <c r="L152" s="185"/>
      <c r="M152" s="189"/>
      <c r="N152" s="185"/>
    </row>
    <row r="153" spans="2:14">
      <c r="B153" s="184">
        <f>entryTable[[#This Row],[SID]]</f>
        <v>0</v>
      </c>
      <c r="C153" s="185"/>
      <c r="D153" s="186"/>
      <c r="E153" s="185"/>
      <c r="F153" s="186"/>
      <c r="G153" s="187"/>
      <c r="H153" s="188"/>
      <c r="I153" s="185"/>
      <c r="J153" s="185"/>
      <c r="K153" s="185"/>
      <c r="L153" s="185"/>
      <c r="M153" s="189"/>
      <c r="N153" s="185"/>
    </row>
    <row r="154" spans="2:14">
      <c r="B154" s="184">
        <f>entryTable[[#This Row],[SID]]</f>
        <v>0</v>
      </c>
      <c r="C154" s="185"/>
      <c r="D154" s="186"/>
      <c r="E154" s="185"/>
      <c r="F154" s="186"/>
      <c r="G154" s="187"/>
      <c r="H154" s="188"/>
      <c r="I154" s="185"/>
      <c r="J154" s="185"/>
      <c r="K154" s="185"/>
      <c r="L154" s="185"/>
      <c r="M154" s="189"/>
      <c r="N154" s="185"/>
    </row>
    <row r="155" spans="2:14">
      <c r="B155" s="184">
        <f>entryTable[[#This Row],[SID]]</f>
        <v>0</v>
      </c>
      <c r="C155" s="185"/>
      <c r="D155" s="186"/>
      <c r="E155" s="185"/>
      <c r="F155" s="186"/>
      <c r="G155" s="187"/>
      <c r="H155" s="188"/>
      <c r="I155" s="185"/>
      <c r="J155" s="185"/>
      <c r="K155" s="185"/>
      <c r="L155" s="185"/>
      <c r="M155" s="189"/>
      <c r="N155" s="185"/>
    </row>
    <row r="156" spans="2:14">
      <c r="B156" s="184">
        <f>entryTable[[#This Row],[SID]]</f>
        <v>0</v>
      </c>
      <c r="C156" s="185"/>
      <c r="D156" s="186"/>
      <c r="E156" s="185"/>
      <c r="F156" s="186"/>
      <c r="G156" s="187"/>
      <c r="H156" s="188"/>
      <c r="I156" s="185"/>
      <c r="J156" s="185"/>
      <c r="K156" s="185"/>
      <c r="L156" s="185"/>
      <c r="M156" s="189"/>
      <c r="N156" s="185"/>
    </row>
    <row r="157" spans="2:14">
      <c r="B157" s="184">
        <f>entryTable[[#This Row],[SID]]</f>
        <v>0</v>
      </c>
      <c r="C157" s="185"/>
      <c r="D157" s="186"/>
      <c r="E157" s="185"/>
      <c r="F157" s="186"/>
      <c r="G157" s="187"/>
      <c r="H157" s="188"/>
      <c r="I157" s="185"/>
      <c r="J157" s="185"/>
      <c r="K157" s="185"/>
      <c r="L157" s="185"/>
      <c r="M157" s="189"/>
      <c r="N157" s="185"/>
    </row>
    <row r="158" spans="2:14">
      <c r="B158" s="7">
        <f>entryTable[[#This Row],[SID]]</f>
        <v>0</v>
      </c>
      <c r="C158" s="1"/>
      <c r="D158" s="4"/>
      <c r="E158" s="1"/>
      <c r="F158" s="4"/>
      <c r="G158" s="10"/>
      <c r="H158" s="5"/>
      <c r="I158" s="1"/>
      <c r="J158" s="1"/>
      <c r="K158" s="1"/>
      <c r="L158" s="1"/>
      <c r="M158" s="6"/>
      <c r="N158" s="1"/>
    </row>
    <row r="159" spans="2:14">
      <c r="B159" s="7">
        <f>entryTable[[#This Row],[SID]]</f>
        <v>0</v>
      </c>
      <c r="C159" s="1"/>
      <c r="D159" s="4"/>
      <c r="E159" s="1"/>
      <c r="F159" s="4"/>
      <c r="G159" s="10"/>
      <c r="H159" s="5"/>
      <c r="I159" s="1"/>
      <c r="J159" s="1"/>
      <c r="K159" s="1"/>
      <c r="L159" s="1"/>
      <c r="M159" s="6"/>
      <c r="N159" s="1"/>
    </row>
    <row r="160" spans="2:14">
      <c r="B160" s="7">
        <f>entryTable[[#This Row],[SID]]</f>
        <v>0</v>
      </c>
      <c r="C160" s="1"/>
      <c r="D160" s="4"/>
      <c r="E160" s="1"/>
      <c r="F160" s="4"/>
      <c r="G160" s="10"/>
      <c r="H160" s="5"/>
      <c r="I160" s="1"/>
      <c r="J160" s="1"/>
      <c r="K160" s="1"/>
      <c r="L160" s="1"/>
      <c r="M160" s="6"/>
      <c r="N160" s="1"/>
    </row>
    <row r="161" spans="2:14">
      <c r="B161" s="7">
        <f>entryTable[[#This Row],[SID]]</f>
        <v>0</v>
      </c>
      <c r="C161" s="1"/>
      <c r="D161" s="4"/>
      <c r="E161" s="1"/>
      <c r="F161" s="4"/>
      <c r="G161" s="10"/>
      <c r="H161" s="5"/>
      <c r="I161" s="1"/>
      <c r="J161" s="1"/>
      <c r="K161" s="1"/>
      <c r="L161" s="1"/>
      <c r="M161" s="6"/>
      <c r="N161" s="1"/>
    </row>
    <row r="162" spans="2:14">
      <c r="B162" s="192">
        <f>entryTable[[#This Row],[SID]]</f>
        <v>0</v>
      </c>
      <c r="C162" s="193"/>
      <c r="D162" s="194"/>
      <c r="E162" s="193"/>
      <c r="F162" s="194"/>
      <c r="G162" s="195"/>
      <c r="H162" s="196"/>
      <c r="I162" s="193"/>
      <c r="J162" s="193"/>
      <c r="K162" s="193"/>
      <c r="L162" s="193"/>
      <c r="M162" s="197"/>
      <c r="N162" s="193"/>
    </row>
    <row r="163" spans="2:14">
      <c r="B163" s="192">
        <f>entryTable[[#This Row],[SID]]</f>
        <v>0</v>
      </c>
      <c r="C163" s="193"/>
      <c r="D163" s="194"/>
      <c r="E163" s="193"/>
      <c r="F163" s="194"/>
      <c r="G163" s="195"/>
      <c r="H163" s="196"/>
      <c r="I163" s="193"/>
      <c r="J163" s="193"/>
      <c r="K163" s="193"/>
      <c r="L163" s="193"/>
      <c r="M163" s="197"/>
      <c r="N163" s="193"/>
    </row>
    <row r="164" spans="2:14">
      <c r="B164" s="192">
        <f>entryTable[[#This Row],[SID]]</f>
        <v>0</v>
      </c>
      <c r="C164" s="193"/>
      <c r="D164" s="194"/>
      <c r="E164" s="193"/>
      <c r="F164" s="194"/>
      <c r="G164" s="195"/>
      <c r="H164" s="196"/>
      <c r="I164" s="193"/>
      <c r="J164" s="193"/>
      <c r="K164" s="193"/>
      <c r="L164" s="193"/>
      <c r="M164" s="197"/>
      <c r="N164" s="193"/>
    </row>
    <row r="165" spans="2:14">
      <c r="B165" s="192">
        <f>entryTable[[#This Row],[SID]]</f>
        <v>0</v>
      </c>
      <c r="C165" s="193"/>
      <c r="D165" s="194"/>
      <c r="E165" s="193"/>
      <c r="F165" s="194"/>
      <c r="G165" s="195"/>
      <c r="H165" s="196"/>
      <c r="I165" s="193"/>
      <c r="J165" s="193"/>
      <c r="K165" s="193"/>
      <c r="L165" s="193"/>
      <c r="M165" s="197"/>
      <c r="N165" s="193"/>
    </row>
    <row r="166" spans="2:14">
      <c r="B166" s="192">
        <f>entryTable[[#This Row],[SID]]</f>
        <v>0</v>
      </c>
      <c r="C166" s="193"/>
      <c r="D166" s="194"/>
      <c r="E166" s="193"/>
      <c r="F166" s="194"/>
      <c r="G166" s="195"/>
      <c r="H166" s="196"/>
      <c r="I166" s="193"/>
      <c r="J166" s="193"/>
      <c r="K166" s="193"/>
      <c r="L166" s="193"/>
      <c r="M166" s="197"/>
      <c r="N166" s="193"/>
    </row>
    <row r="167" spans="2:14">
      <c r="B167" s="192">
        <f>entryTable[[#This Row],[SID]]</f>
        <v>0</v>
      </c>
      <c r="C167" s="193"/>
      <c r="D167" s="194"/>
      <c r="E167" s="193"/>
      <c r="F167" s="194"/>
      <c r="G167" s="195"/>
      <c r="H167" s="196"/>
      <c r="I167" s="193"/>
      <c r="J167" s="193"/>
      <c r="K167" s="193"/>
      <c r="L167" s="193"/>
      <c r="M167" s="197"/>
      <c r="N167" s="193"/>
    </row>
    <row r="168" spans="2:14">
      <c r="B168" s="192">
        <f>entryTable[[#This Row],[SID]]</f>
        <v>0</v>
      </c>
      <c r="C168" s="193"/>
      <c r="D168" s="194"/>
      <c r="E168" s="193"/>
      <c r="F168" s="194"/>
      <c r="G168" s="195"/>
      <c r="H168" s="196"/>
      <c r="I168" s="193"/>
      <c r="J168" s="193"/>
      <c r="K168" s="193"/>
      <c r="L168" s="193"/>
      <c r="M168" s="197"/>
      <c r="N168" s="193"/>
    </row>
    <row r="169" spans="2:14">
      <c r="B169" s="192">
        <f>entryTable[[#This Row],[SID]]</f>
        <v>0</v>
      </c>
      <c r="C169" s="193"/>
      <c r="D169" s="194"/>
      <c r="E169" s="193"/>
      <c r="F169" s="194"/>
      <c r="G169" s="195"/>
      <c r="H169" s="196"/>
      <c r="I169" s="193"/>
      <c r="J169" s="193"/>
      <c r="K169" s="193"/>
      <c r="L169" s="193"/>
      <c r="M169" s="197"/>
      <c r="N169" s="193"/>
    </row>
    <row r="170" spans="2:14">
      <c r="B170" s="192">
        <f>entryTable[[#This Row],[SID]]</f>
        <v>0</v>
      </c>
      <c r="C170" s="193"/>
      <c r="D170" s="194"/>
      <c r="E170" s="193"/>
      <c r="F170" s="194"/>
      <c r="G170" s="195"/>
      <c r="H170" s="196"/>
      <c r="I170" s="193"/>
      <c r="J170" s="193"/>
      <c r="K170" s="193"/>
      <c r="L170" s="193"/>
      <c r="M170" s="197"/>
      <c r="N170" s="193"/>
    </row>
    <row r="171" spans="2:14">
      <c r="B171" s="198">
        <f>entryTable[[#This Row],[SID]]</f>
        <v>0</v>
      </c>
      <c r="C171" s="199"/>
      <c r="D171" s="200"/>
      <c r="E171" s="199"/>
      <c r="F171" s="200"/>
      <c r="G171" s="201"/>
      <c r="H171" s="202"/>
      <c r="I171" s="199"/>
      <c r="J171" s="199"/>
      <c r="K171" s="199"/>
      <c r="L171" s="199"/>
      <c r="M171" s="203"/>
      <c r="N171" s="199"/>
    </row>
    <row r="172" spans="2:14">
      <c r="B172" s="198">
        <f>entryTable[[#This Row],[SID]]</f>
        <v>0</v>
      </c>
      <c r="C172" s="199"/>
      <c r="D172" s="200"/>
      <c r="E172" s="199"/>
      <c r="F172" s="200"/>
      <c r="G172" s="201"/>
      <c r="H172" s="202"/>
      <c r="I172" s="199"/>
      <c r="J172" s="199"/>
      <c r="K172" s="199"/>
      <c r="L172" s="199"/>
      <c r="M172" s="203"/>
      <c r="N172" s="199"/>
    </row>
    <row r="173" spans="2:14">
      <c r="B173" s="198">
        <f>entryTable[[#This Row],[SID]]</f>
        <v>0</v>
      </c>
      <c r="C173" s="199"/>
      <c r="D173" s="200"/>
      <c r="E173" s="199"/>
      <c r="F173" s="200"/>
      <c r="G173" s="201"/>
      <c r="H173" s="202"/>
      <c r="I173" s="199"/>
      <c r="J173" s="199"/>
      <c r="K173" s="199"/>
      <c r="L173" s="199"/>
      <c r="M173" s="203"/>
      <c r="N173" s="199"/>
    </row>
    <row r="174" spans="2:14">
      <c r="B174" s="198">
        <f>entryTable[[#This Row],[SID]]</f>
        <v>0</v>
      </c>
      <c r="C174" s="199"/>
      <c r="D174" s="200"/>
      <c r="E174" s="199"/>
      <c r="F174" s="200"/>
      <c r="G174" s="201"/>
      <c r="H174" s="202"/>
      <c r="I174" s="199"/>
      <c r="J174" s="199"/>
      <c r="K174" s="199"/>
      <c r="L174" s="199"/>
      <c r="M174" s="203"/>
      <c r="N174" s="199"/>
    </row>
    <row r="175" spans="2:14">
      <c r="B175" s="198">
        <f>entryTable[[#This Row],[SID]]</f>
        <v>0</v>
      </c>
      <c r="C175" s="199"/>
      <c r="D175" s="200"/>
      <c r="E175" s="199"/>
      <c r="F175" s="200"/>
      <c r="G175" s="201"/>
      <c r="H175" s="202"/>
      <c r="I175" s="199"/>
      <c r="J175" s="199"/>
      <c r="K175" s="199"/>
      <c r="L175" s="199"/>
      <c r="M175" s="203"/>
      <c r="N175" s="199"/>
    </row>
    <row r="176" spans="2:14">
      <c r="B176" s="198">
        <f>entryTable[[#This Row],[SID]]</f>
        <v>0</v>
      </c>
      <c r="C176" s="199"/>
      <c r="D176" s="200"/>
      <c r="E176" s="199"/>
      <c r="F176" s="200"/>
      <c r="G176" s="201"/>
      <c r="H176" s="202"/>
      <c r="I176" s="199"/>
      <c r="J176" s="199"/>
      <c r="K176" s="199"/>
      <c r="L176" s="199"/>
      <c r="M176" s="203"/>
      <c r="N176" s="199"/>
    </row>
    <row r="177" spans="2:14">
      <c r="B177" s="7">
        <f>entryTable[[#This Row],[SID]]</f>
        <v>0</v>
      </c>
      <c r="C177" s="1"/>
      <c r="D177" s="4"/>
      <c r="E177" s="1"/>
      <c r="F177" s="4"/>
      <c r="G177" s="10"/>
      <c r="H177" s="5"/>
      <c r="I177" s="1"/>
      <c r="J177" s="1"/>
      <c r="K177" s="1"/>
      <c r="L177" s="1"/>
      <c r="M177" s="6"/>
      <c r="N177" s="1"/>
    </row>
    <row r="178" spans="2:14">
      <c r="B178" s="7">
        <f>entryTable[[#This Row],[SID]]</f>
        <v>0</v>
      </c>
      <c r="C178" s="1"/>
      <c r="D178" s="4"/>
      <c r="E178" s="204"/>
      <c r="F178" s="4"/>
      <c r="G178" s="10"/>
      <c r="H178" s="5"/>
      <c r="I178" s="204"/>
      <c r="J178" s="1"/>
      <c r="K178" s="1"/>
      <c r="L178" s="1"/>
      <c r="M178" s="6"/>
      <c r="N178" s="1"/>
    </row>
    <row r="179" spans="2:14">
      <c r="B179" s="7">
        <f>entryTable[[#This Row],[SID]]</f>
        <v>0</v>
      </c>
      <c r="C179" s="1"/>
      <c r="D179" s="4"/>
      <c r="E179" s="204"/>
      <c r="F179" s="4"/>
      <c r="G179" s="10"/>
      <c r="H179" s="5"/>
      <c r="I179" s="204"/>
      <c r="J179" s="1"/>
      <c r="K179" s="1"/>
      <c r="L179" s="1"/>
      <c r="M179" s="6"/>
      <c r="N179" s="1"/>
    </row>
    <row r="180" spans="2:14">
      <c r="B180" s="7">
        <f>entryTable[[#This Row],[SID]]</f>
        <v>0</v>
      </c>
      <c r="C180" s="1"/>
      <c r="D180" s="4"/>
      <c r="E180" s="204"/>
      <c r="F180" s="4"/>
      <c r="G180" s="10"/>
      <c r="H180" s="5"/>
      <c r="I180" s="204"/>
      <c r="J180" s="1"/>
      <c r="K180" s="1"/>
      <c r="L180" s="1"/>
      <c r="M180" s="6"/>
      <c r="N180" s="1"/>
    </row>
    <row r="181" spans="2:14">
      <c r="B181" s="7">
        <f>entryTable[[#This Row],[SID]]</f>
        <v>0</v>
      </c>
      <c r="C181" s="1"/>
      <c r="D181" s="4"/>
      <c r="E181" s="204"/>
      <c r="F181" s="4"/>
      <c r="G181" s="10"/>
      <c r="H181" s="5"/>
      <c r="I181" s="204"/>
      <c r="J181" s="1"/>
      <c r="K181" s="1"/>
      <c r="L181" s="1"/>
      <c r="M181" s="6"/>
      <c r="N181" s="1"/>
    </row>
    <row r="182" spans="2:14">
      <c r="B182" s="7">
        <f>entryTable[[#This Row],[SID]]</f>
        <v>0</v>
      </c>
      <c r="C182" s="1"/>
      <c r="D182" s="4"/>
      <c r="E182" s="204"/>
      <c r="F182" s="4"/>
      <c r="G182" s="10"/>
      <c r="H182" s="5"/>
      <c r="I182" s="204"/>
      <c r="J182" s="1"/>
      <c r="K182" s="1"/>
      <c r="L182" s="1"/>
      <c r="M182" s="6"/>
      <c r="N182" s="1"/>
    </row>
    <row r="183" spans="2:14">
      <c r="B183" s="7">
        <f>entryTable[[#This Row],[SID]]</f>
        <v>0</v>
      </c>
      <c r="C183" s="1"/>
      <c r="D183" s="4"/>
      <c r="E183" s="204"/>
      <c r="F183" s="4"/>
      <c r="G183" s="10"/>
      <c r="H183" s="5"/>
      <c r="I183" s="204"/>
      <c r="J183" s="1"/>
      <c r="K183" s="1"/>
      <c r="L183" s="1"/>
      <c r="M183" s="6"/>
      <c r="N183" s="1"/>
    </row>
    <row r="184" spans="2:14">
      <c r="B184" s="7">
        <f>entryTable[[#This Row],[SID]]</f>
        <v>0</v>
      </c>
      <c r="C184" s="1"/>
      <c r="D184" s="4"/>
      <c r="E184" s="204"/>
      <c r="F184" s="4"/>
      <c r="G184" s="10"/>
      <c r="H184" s="5"/>
      <c r="I184" s="204"/>
      <c r="J184" s="1"/>
      <c r="K184" s="1"/>
      <c r="L184" s="1"/>
      <c r="M184" s="6"/>
      <c r="N184" s="1"/>
    </row>
    <row r="185" spans="2:14">
      <c r="B185" s="7">
        <f>entryTable[[#This Row],[SID]]</f>
        <v>0</v>
      </c>
      <c r="C185" s="1"/>
      <c r="D185" s="4"/>
      <c r="E185" s="204"/>
      <c r="F185" s="4"/>
      <c r="G185" s="10"/>
      <c r="H185" s="5"/>
      <c r="I185" s="204"/>
      <c r="J185" s="1"/>
      <c r="K185" s="1"/>
      <c r="L185" s="1"/>
      <c r="M185" s="6"/>
      <c r="N185" s="1"/>
    </row>
    <row r="186" spans="2:14">
      <c r="B186" s="7">
        <f>entryTable[[#This Row],[SID]]</f>
        <v>0</v>
      </c>
      <c r="C186" s="1"/>
      <c r="D186" s="4"/>
      <c r="E186" s="204"/>
      <c r="F186" s="4"/>
      <c r="G186" s="10"/>
      <c r="H186" s="5"/>
      <c r="I186" s="204"/>
      <c r="J186" s="1"/>
      <c r="K186" s="1"/>
      <c r="L186" s="1"/>
      <c r="M186" s="6"/>
      <c r="N186" s="1"/>
    </row>
    <row r="187" spans="2:14">
      <c r="B187" s="7">
        <f>entryTable[[#This Row],[SID]]</f>
        <v>0</v>
      </c>
      <c r="C187" s="1"/>
      <c r="D187" s="4"/>
      <c r="E187" s="204"/>
      <c r="F187" s="4"/>
      <c r="G187" s="10"/>
      <c r="H187" s="5"/>
      <c r="I187" s="204"/>
      <c r="J187" s="1"/>
      <c r="K187" s="1"/>
      <c r="L187" s="1"/>
      <c r="M187" s="6"/>
      <c r="N187" s="1"/>
    </row>
    <row r="188" spans="2:14">
      <c r="B188" s="7">
        <f>entryTable[[#This Row],[SID]]</f>
        <v>0</v>
      </c>
      <c r="C188" s="1"/>
      <c r="D188" s="4"/>
      <c r="E188" s="204"/>
      <c r="F188" s="4"/>
      <c r="G188" s="10"/>
      <c r="H188" s="5"/>
      <c r="I188" s="204"/>
      <c r="J188" s="1"/>
      <c r="K188" s="1"/>
      <c r="L188" s="1"/>
      <c r="M188" s="6"/>
      <c r="N188" s="1"/>
    </row>
    <row r="189" spans="2:14">
      <c r="B189" s="7">
        <f>entryTable[[#This Row],[SID]]</f>
        <v>0</v>
      </c>
      <c r="C189" s="1"/>
      <c r="D189" s="4"/>
      <c r="E189" s="204"/>
      <c r="F189" s="4"/>
      <c r="G189" s="10"/>
      <c r="H189" s="5"/>
      <c r="I189" s="204"/>
      <c r="J189" s="1"/>
      <c r="K189" s="1"/>
      <c r="L189" s="1"/>
      <c r="M189" s="6"/>
      <c r="N189" s="1"/>
    </row>
    <row r="190" spans="2:14">
      <c r="B190" s="7">
        <f>entryTable[[#This Row],[SID]]</f>
        <v>0</v>
      </c>
      <c r="C190" s="1"/>
      <c r="D190" s="4"/>
      <c r="E190" s="204"/>
      <c r="F190" s="4"/>
      <c r="G190" s="10"/>
      <c r="H190" s="5"/>
      <c r="I190" s="204"/>
      <c r="J190" s="1"/>
      <c r="K190" s="1"/>
      <c r="L190" s="1"/>
      <c r="M190" s="6"/>
      <c r="N190" s="1"/>
    </row>
    <row r="191" spans="2:14">
      <c r="B191" s="7">
        <f>entryTable[[#This Row],[SID]]</f>
        <v>0</v>
      </c>
      <c r="C191" s="1"/>
      <c r="D191" s="4"/>
      <c r="E191" s="204"/>
      <c r="F191" s="4"/>
      <c r="G191" s="10"/>
      <c r="H191" s="5"/>
      <c r="I191" s="204"/>
      <c r="J191" s="1"/>
      <c r="K191" s="1"/>
      <c r="L191" s="1"/>
      <c r="M191" s="6"/>
      <c r="N191" s="1"/>
    </row>
    <row r="192" spans="2:14">
      <c r="B192" s="7">
        <f>entryTable[[#This Row],[SID]]</f>
        <v>0</v>
      </c>
      <c r="C192" s="1"/>
      <c r="D192" s="4"/>
      <c r="E192" s="204"/>
      <c r="F192" s="4"/>
      <c r="G192" s="10"/>
      <c r="H192" s="5"/>
      <c r="I192" s="204"/>
      <c r="J192" s="1"/>
      <c r="K192" s="1"/>
      <c r="L192" s="1"/>
      <c r="M192" s="6"/>
      <c r="N192" s="1"/>
    </row>
    <row r="193" spans="2:14">
      <c r="B193" s="7">
        <f>entryTable[[#This Row],[SID]]</f>
        <v>0</v>
      </c>
      <c r="C193" s="1"/>
      <c r="D193" s="4"/>
      <c r="E193" s="204"/>
      <c r="F193" s="4"/>
      <c r="G193" s="10"/>
      <c r="H193" s="5"/>
      <c r="I193" s="204"/>
      <c r="J193" s="1"/>
      <c r="K193" s="1"/>
      <c r="L193" s="1"/>
      <c r="M193" s="6"/>
      <c r="N193" s="1"/>
    </row>
    <row r="194" spans="2:14">
      <c r="B194" s="7">
        <f>entryTable[[#This Row],[SID]]</f>
        <v>0</v>
      </c>
      <c r="C194" s="1"/>
      <c r="D194" s="4"/>
      <c r="E194" s="204"/>
      <c r="F194" s="4"/>
      <c r="G194" s="10"/>
      <c r="H194" s="5"/>
      <c r="I194" s="204"/>
      <c r="J194" s="1"/>
      <c r="K194" s="1"/>
      <c r="L194" s="1"/>
      <c r="M194" s="6"/>
      <c r="N194" s="1"/>
    </row>
    <row r="195" spans="2:14">
      <c r="B195" s="7">
        <f>entryTable[[#This Row],[SID]]</f>
        <v>0</v>
      </c>
      <c r="C195" s="1"/>
      <c r="D195" s="4"/>
      <c r="E195" s="204"/>
      <c r="F195" s="4"/>
      <c r="G195" s="10"/>
      <c r="H195" s="5"/>
      <c r="I195" s="204"/>
      <c r="J195" s="1"/>
      <c r="K195" s="1"/>
      <c r="L195" s="1"/>
      <c r="M195" s="6"/>
      <c r="N195" s="1"/>
    </row>
    <row r="196" spans="2:14">
      <c r="B196" s="7">
        <f>entryTable[[#This Row],[SID]]</f>
        <v>0</v>
      </c>
      <c r="C196" s="1"/>
      <c r="D196" s="4"/>
      <c r="E196" s="204"/>
      <c r="F196" s="4"/>
      <c r="G196" s="10"/>
      <c r="H196" s="5"/>
      <c r="I196" s="204"/>
      <c r="J196" s="1"/>
      <c r="K196" s="1"/>
      <c r="L196" s="1"/>
      <c r="M196" s="6"/>
      <c r="N196" s="1"/>
    </row>
    <row r="197" spans="2:14">
      <c r="B197" s="7">
        <f>entryTable[[#This Row],[SID]]</f>
        <v>0</v>
      </c>
      <c r="C197" s="1"/>
      <c r="D197" s="4"/>
      <c r="E197" s="204"/>
      <c r="F197" s="4"/>
      <c r="G197" s="10"/>
      <c r="H197" s="5"/>
      <c r="I197" s="204"/>
      <c r="J197" s="1"/>
      <c r="K197" s="1"/>
      <c r="L197" s="1"/>
      <c r="M197" s="6"/>
      <c r="N197" s="1"/>
    </row>
    <row r="198" spans="2:14">
      <c r="B198" s="209">
        <f>entryTable[[#This Row],[SID]]</f>
        <v>0</v>
      </c>
      <c r="C198" s="210"/>
      <c r="D198" s="211"/>
      <c r="E198" s="212"/>
      <c r="F198" s="211"/>
      <c r="G198" s="213"/>
      <c r="H198" s="214"/>
      <c r="I198" s="212"/>
      <c r="J198" s="210"/>
      <c r="K198" s="210"/>
      <c r="L198" s="210"/>
      <c r="M198" s="215"/>
      <c r="N198" s="210"/>
    </row>
    <row r="199" spans="2:14">
      <c r="B199" s="209">
        <f>entryTable[[#This Row],[SID]]</f>
        <v>0</v>
      </c>
      <c r="C199" s="210"/>
      <c r="D199" s="211"/>
      <c r="E199" s="212"/>
      <c r="F199" s="211"/>
      <c r="G199" s="213"/>
      <c r="H199" s="214"/>
      <c r="I199" s="212"/>
      <c r="J199" s="210"/>
      <c r="K199" s="210"/>
      <c r="L199" s="210"/>
      <c r="M199" s="215"/>
      <c r="N199" s="210"/>
    </row>
    <row r="200" spans="2:14">
      <c r="B200" s="209">
        <f>entryTable[[#This Row],[SID]]</f>
        <v>0</v>
      </c>
      <c r="C200" s="210"/>
      <c r="D200" s="211"/>
      <c r="E200" s="212"/>
      <c r="F200" s="211"/>
      <c r="G200" s="213"/>
      <c r="H200" s="214"/>
      <c r="I200" s="212"/>
      <c r="J200" s="210"/>
      <c r="K200" s="210"/>
      <c r="L200" s="210"/>
      <c r="M200" s="215"/>
      <c r="N200" s="210"/>
    </row>
    <row r="201" spans="2:14">
      <c r="B201" s="209">
        <f>entryTable[[#This Row],[SID]]</f>
        <v>0</v>
      </c>
      <c r="C201" s="210"/>
      <c r="D201" s="211"/>
      <c r="E201" s="212"/>
      <c r="F201" s="211"/>
      <c r="G201" s="213"/>
      <c r="H201" s="214"/>
      <c r="I201" s="212"/>
      <c r="J201" s="210"/>
      <c r="K201" s="210"/>
      <c r="L201" s="210"/>
      <c r="M201" s="215"/>
      <c r="N201" s="210"/>
    </row>
    <row r="202" spans="2:14">
      <c r="B202" s="7">
        <f>entryTable[[#This Row],[SID]]</f>
        <v>0</v>
      </c>
      <c r="C202" s="1"/>
      <c r="D202" s="4"/>
      <c r="E202" s="204"/>
      <c r="F202" s="4"/>
      <c r="G202" s="10"/>
      <c r="H202" s="5"/>
      <c r="I202" s="204"/>
      <c r="J202" s="1"/>
      <c r="K202" s="1"/>
      <c r="L202" s="1"/>
      <c r="M202" s="6"/>
      <c r="N202" s="1"/>
    </row>
    <row r="203" spans="2:14">
      <c r="B203" s="7">
        <f>entryTable[[#This Row],[SID]]</f>
        <v>0</v>
      </c>
      <c r="C203" s="1"/>
      <c r="D203" s="4"/>
      <c r="E203" s="204"/>
      <c r="F203" s="4"/>
      <c r="G203" s="10"/>
      <c r="H203" s="5"/>
      <c r="I203" s="204"/>
      <c r="J203" s="1"/>
      <c r="K203" s="1"/>
      <c r="L203" s="1"/>
      <c r="M203" s="6"/>
      <c r="N203" s="1"/>
    </row>
    <row r="204" spans="2:14">
      <c r="B204" s="7">
        <f>entryTable[[#This Row],[SID]]</f>
        <v>0</v>
      </c>
      <c r="C204" s="1"/>
      <c r="D204" s="4"/>
      <c r="E204" s="204"/>
      <c r="F204" s="4"/>
      <c r="G204" s="10"/>
      <c r="H204" s="5"/>
      <c r="I204" s="204"/>
      <c r="J204" s="1"/>
      <c r="K204" s="1"/>
      <c r="L204" s="1"/>
      <c r="M204" s="6"/>
      <c r="N204" s="1"/>
    </row>
    <row r="205" spans="2:14">
      <c r="B205" s="7">
        <f>entryTable[[#This Row],[SID]]</f>
        <v>0</v>
      </c>
      <c r="C205" s="1"/>
      <c r="D205" s="4"/>
      <c r="E205" s="204"/>
      <c r="F205" s="4"/>
      <c r="G205" s="10"/>
      <c r="H205" s="5"/>
      <c r="I205" s="204"/>
      <c r="J205" s="1"/>
      <c r="K205" s="1"/>
      <c r="L205" s="1"/>
      <c r="M205" s="6"/>
      <c r="N205" s="1"/>
    </row>
    <row r="206" spans="2:14">
      <c r="B206" s="7">
        <f>entryTable[[#This Row],[SID]]</f>
        <v>0</v>
      </c>
      <c r="C206" s="1"/>
      <c r="D206" s="4"/>
      <c r="E206" s="204"/>
      <c r="F206" s="4"/>
      <c r="G206" s="10"/>
      <c r="H206" s="5"/>
      <c r="I206" s="204"/>
      <c r="J206" s="1"/>
      <c r="K206" s="1"/>
      <c r="L206" s="1"/>
      <c r="M206" s="6"/>
      <c r="N206" s="1"/>
    </row>
    <row r="207" spans="2:14">
      <c r="B207" s="7">
        <f>entryTable[[#This Row],[SID]]</f>
        <v>0</v>
      </c>
      <c r="C207" s="1"/>
      <c r="D207" s="4"/>
      <c r="E207" s="204"/>
      <c r="F207" s="4"/>
      <c r="G207" s="10"/>
      <c r="H207" s="5"/>
      <c r="I207" s="204"/>
      <c r="J207" s="1"/>
      <c r="K207" s="1"/>
      <c r="L207" s="1"/>
      <c r="M207" s="6"/>
      <c r="N207" s="1"/>
    </row>
    <row r="208" spans="2:14">
      <c r="B208" s="7">
        <f>entryTable[[#This Row],[SID]]</f>
        <v>0</v>
      </c>
      <c r="C208" s="1"/>
      <c r="D208" s="4"/>
      <c r="E208" s="204"/>
      <c r="F208" s="4"/>
      <c r="G208" s="10"/>
      <c r="H208" s="5"/>
      <c r="I208" s="204"/>
      <c r="J208" s="1"/>
      <c r="K208" s="1"/>
      <c r="L208" s="1"/>
      <c r="M208" s="6"/>
      <c r="N208" s="1"/>
    </row>
    <row r="209" spans="2:14">
      <c r="B209" s="7">
        <f>entryTable[[#This Row],[SID]]</f>
        <v>0</v>
      </c>
      <c r="C209" s="1"/>
      <c r="D209" s="4"/>
      <c r="E209" s="204"/>
      <c r="F209" s="4"/>
      <c r="G209" s="10"/>
      <c r="H209" s="5"/>
      <c r="I209" s="204"/>
      <c r="J209" s="1"/>
      <c r="K209" s="1"/>
      <c r="L209" s="1"/>
      <c r="M209" s="6"/>
      <c r="N209" s="1"/>
    </row>
    <row r="210" spans="2:14">
      <c r="B210" s="7">
        <f>entryTable[[#This Row],[SID]]</f>
        <v>0</v>
      </c>
      <c r="C210" s="1"/>
      <c r="D210" s="4"/>
      <c r="E210" s="204"/>
      <c r="F210" s="4"/>
      <c r="G210" s="10"/>
      <c r="H210" s="5"/>
      <c r="I210" s="204"/>
      <c r="J210" s="1"/>
      <c r="K210" s="1"/>
      <c r="L210" s="1"/>
      <c r="M210" s="6"/>
      <c r="N210" s="1"/>
    </row>
    <row r="211" spans="2:14">
      <c r="B211" s="7">
        <f>entryTable[[#This Row],[SID]]</f>
        <v>0</v>
      </c>
      <c r="C211" s="1"/>
      <c r="D211" s="4"/>
      <c r="E211" s="204"/>
      <c r="F211" s="4"/>
      <c r="G211" s="10"/>
      <c r="H211" s="5"/>
      <c r="I211" s="204"/>
      <c r="J211" s="1"/>
      <c r="K211" s="1"/>
      <c r="L211" s="1"/>
      <c r="M211" s="6"/>
      <c r="N211" s="1"/>
    </row>
    <row r="212" spans="2:14">
      <c r="B212" s="7">
        <f>entryTable[[#This Row],[SID]]</f>
        <v>0</v>
      </c>
      <c r="C212" s="1"/>
      <c r="D212" s="4"/>
      <c r="E212" s="204"/>
      <c r="F212" s="4"/>
      <c r="G212" s="10"/>
      <c r="H212" s="5"/>
      <c r="I212" s="204"/>
      <c r="J212" s="1"/>
      <c r="K212" s="1"/>
      <c r="L212" s="1"/>
      <c r="M212" s="6"/>
      <c r="N212" s="1"/>
    </row>
    <row r="213" spans="2:14">
      <c r="B213" s="16">
        <f>entryTable[[#This Row],[SID]]</f>
        <v>0</v>
      </c>
      <c r="C213" s="1"/>
      <c r="D213" s="216"/>
      <c r="E213" s="204"/>
      <c r="F213" s="216"/>
      <c r="G213" s="217"/>
      <c r="H213" s="218"/>
      <c r="I213" s="204"/>
      <c r="J213" s="17"/>
      <c r="K213" s="17"/>
      <c r="L213" s="17"/>
      <c r="M213" s="219"/>
      <c r="N213" s="17"/>
    </row>
    <row r="214" spans="2:14">
      <c r="B214" s="16">
        <f>entryTable[[#This Row],[SID]]</f>
        <v>0</v>
      </c>
      <c r="C214" s="1"/>
      <c r="D214" s="216"/>
      <c r="E214" s="204"/>
      <c r="F214" s="216"/>
      <c r="G214" s="217"/>
      <c r="H214" s="218"/>
      <c r="I214" s="204"/>
      <c r="J214" s="17"/>
      <c r="K214" s="17"/>
      <c r="L214" s="17"/>
      <c r="M214" s="219"/>
      <c r="N214" s="17"/>
    </row>
    <row r="215" spans="2:14">
      <c r="B215" s="16">
        <f>entryTable[[#This Row],[SID]]</f>
        <v>0</v>
      </c>
      <c r="C215" s="1"/>
      <c r="D215" s="216"/>
      <c r="E215" s="204"/>
      <c r="F215" s="216"/>
      <c r="G215" s="217"/>
      <c r="H215" s="218"/>
      <c r="I215" s="204"/>
      <c r="J215" s="17"/>
      <c r="K215" s="17"/>
      <c r="L215" s="17"/>
      <c r="M215" s="219"/>
      <c r="N215" s="17"/>
    </row>
    <row r="216" spans="2:14">
      <c r="B216" s="7">
        <f>entryTable[[#This Row],[SID]]</f>
        <v>0</v>
      </c>
      <c r="C216" s="1"/>
      <c r="D216" s="4"/>
      <c r="E216" s="204"/>
      <c r="F216" s="4"/>
      <c r="G216" s="10"/>
      <c r="H216" s="5"/>
      <c r="I216" s="204"/>
      <c r="J216" s="1"/>
      <c r="K216" s="1"/>
      <c r="L216" s="1"/>
      <c r="M216" s="6"/>
      <c r="N216" s="1"/>
    </row>
    <row r="217" spans="2:14">
      <c r="B217" s="7">
        <f>entryTable[[#This Row],[SID]]</f>
        <v>0</v>
      </c>
      <c r="C217" s="1"/>
      <c r="D217" s="4"/>
      <c r="E217" s="204"/>
      <c r="F217" s="4"/>
      <c r="G217" s="10"/>
      <c r="H217" s="5"/>
      <c r="I217" s="204"/>
      <c r="J217" s="1"/>
      <c r="K217" s="1"/>
      <c r="L217" s="1"/>
      <c r="M217" s="6"/>
      <c r="N217" s="1"/>
    </row>
    <row r="218" spans="2:14">
      <c r="B218" s="7">
        <f>entryTable[[#This Row],[SID]]</f>
        <v>0</v>
      </c>
      <c r="C218" s="1"/>
      <c r="D218" s="4"/>
      <c r="E218" s="204"/>
      <c r="F218" s="4"/>
      <c r="G218" s="10"/>
      <c r="H218" s="5"/>
      <c r="I218" s="204"/>
      <c r="J218" s="1"/>
      <c r="K218" s="1"/>
      <c r="L218" s="1"/>
      <c r="M218" s="6"/>
      <c r="N218" s="1"/>
    </row>
    <row r="219" spans="2:14">
      <c r="B219" s="7">
        <f>entryTable[[#This Row],[SID]]</f>
        <v>0</v>
      </c>
      <c r="C219" s="1"/>
      <c r="D219" s="4"/>
      <c r="E219" s="204"/>
      <c r="F219" s="4"/>
      <c r="G219" s="10"/>
      <c r="H219" s="5"/>
      <c r="I219" s="204"/>
      <c r="J219" s="1"/>
      <c r="K219" s="1"/>
      <c r="L219" s="1"/>
      <c r="M219" s="6"/>
      <c r="N219" s="1"/>
    </row>
    <row r="220" spans="2:14">
      <c r="B220" s="7">
        <f>entryTable[[#This Row],[SID]]</f>
        <v>0</v>
      </c>
      <c r="C220" s="1"/>
      <c r="D220" s="4"/>
      <c r="E220" s="204"/>
      <c r="F220" s="4"/>
      <c r="G220" s="10"/>
      <c r="H220" s="5"/>
      <c r="I220" s="204"/>
      <c r="J220" s="1"/>
      <c r="K220" s="1"/>
      <c r="L220" s="1"/>
      <c r="M220" s="6"/>
      <c r="N220" s="1"/>
    </row>
    <row r="221" spans="2:14">
      <c r="B221" s="7">
        <f>entryTable[[#This Row],[SID]]</f>
        <v>0</v>
      </c>
      <c r="C221" s="1"/>
      <c r="D221" s="4"/>
      <c r="E221" s="204"/>
      <c r="F221" s="4"/>
      <c r="G221" s="10"/>
      <c r="H221" s="5"/>
      <c r="I221" s="204"/>
      <c r="J221" s="1"/>
      <c r="K221" s="1"/>
      <c r="L221" s="1"/>
      <c r="M221" s="6"/>
      <c r="N221" s="1"/>
    </row>
    <row r="222" spans="2:14">
      <c r="B222" s="7">
        <f>entryTable[[#This Row],[SID]]</f>
        <v>0</v>
      </c>
      <c r="C222" s="1"/>
      <c r="D222" s="4"/>
      <c r="E222" s="204"/>
      <c r="F222" s="4"/>
      <c r="G222" s="10"/>
      <c r="H222" s="5"/>
      <c r="I222" s="204"/>
      <c r="J222" s="1"/>
      <c r="K222" s="1"/>
      <c r="L222" s="1"/>
      <c r="M222" s="6"/>
      <c r="N222" s="1"/>
    </row>
    <row r="223" spans="2:14">
      <c r="B223" s="16">
        <f>entryTable[[#This Row],[SID]]</f>
        <v>0</v>
      </c>
      <c r="C223" s="1"/>
      <c r="D223" s="216"/>
      <c r="E223" s="204"/>
      <c r="F223" s="216"/>
      <c r="G223" s="217"/>
      <c r="H223" s="218"/>
      <c r="I223" s="204"/>
      <c r="J223" s="17"/>
      <c r="K223" s="17"/>
      <c r="L223" s="17"/>
      <c r="M223" s="219"/>
      <c r="N223" s="17"/>
    </row>
    <row r="224" spans="2:14">
      <c r="B224" s="7">
        <f>entryTable[[#This Row],[SID]]</f>
        <v>0</v>
      </c>
      <c r="C224" s="1"/>
      <c r="D224" s="4"/>
      <c r="E224" s="204"/>
      <c r="F224" s="4"/>
      <c r="G224" s="10"/>
      <c r="H224" s="5"/>
      <c r="I224" s="204"/>
      <c r="J224" s="1"/>
      <c r="K224" s="1"/>
      <c r="L224" s="1"/>
      <c r="M224" s="6"/>
      <c r="N224" s="1"/>
    </row>
    <row r="225" spans="2:14">
      <c r="B225" s="7">
        <f>entryTable[[#This Row],[SID]]</f>
        <v>0</v>
      </c>
      <c r="C225" s="1"/>
      <c r="D225" s="4"/>
      <c r="E225" s="204"/>
      <c r="F225" s="4"/>
      <c r="G225" s="10"/>
      <c r="H225" s="5"/>
      <c r="I225" s="204"/>
      <c r="J225" s="1"/>
      <c r="K225" s="1"/>
      <c r="L225" s="1"/>
      <c r="M225" s="6"/>
      <c r="N225" s="1"/>
    </row>
    <row r="226" spans="2:14">
      <c r="B226" s="7">
        <f>entryTable[[#This Row],[SID]]</f>
        <v>0</v>
      </c>
      <c r="C226" s="1"/>
      <c r="D226" s="4"/>
      <c r="E226" s="204"/>
      <c r="F226" s="4"/>
      <c r="G226" s="10"/>
      <c r="H226" s="5"/>
      <c r="I226" s="204"/>
      <c r="J226" s="1"/>
      <c r="K226" s="1"/>
      <c r="L226" s="1"/>
      <c r="M226" s="6"/>
      <c r="N226" s="1"/>
    </row>
    <row r="227" spans="2:14">
      <c r="B227" s="7">
        <f>entryTable[[#This Row],[SID]]</f>
        <v>0</v>
      </c>
      <c r="C227" s="1"/>
      <c r="D227" s="4"/>
      <c r="E227" s="204"/>
      <c r="F227" s="4"/>
      <c r="G227" s="10"/>
      <c r="H227" s="5"/>
      <c r="I227" s="204"/>
      <c r="J227" s="1"/>
      <c r="K227" s="1"/>
      <c r="L227" s="1"/>
      <c r="M227" s="6"/>
      <c r="N227" s="1"/>
    </row>
    <row r="228" spans="2:14">
      <c r="B228" s="7">
        <f>entryTable[[#This Row],[SID]]</f>
        <v>0</v>
      </c>
      <c r="C228" s="1"/>
      <c r="D228" s="4"/>
      <c r="E228" s="204"/>
      <c r="F228" s="4"/>
      <c r="G228" s="10"/>
      <c r="H228" s="5"/>
      <c r="I228" s="204"/>
      <c r="J228" s="1"/>
      <c r="K228" s="1"/>
      <c r="L228" s="1"/>
      <c r="M228" s="6"/>
      <c r="N228" s="1"/>
    </row>
    <row r="229" spans="2:14">
      <c r="B229" s="7">
        <f>entryTable[[#This Row],[SID]]</f>
        <v>0</v>
      </c>
      <c r="C229" s="1"/>
      <c r="D229" s="4"/>
      <c r="E229" s="204"/>
      <c r="F229" s="4"/>
      <c r="G229" s="10"/>
      <c r="H229" s="5"/>
      <c r="I229" s="204"/>
      <c r="J229" s="1"/>
      <c r="K229" s="1"/>
      <c r="L229" s="1"/>
      <c r="M229" s="6"/>
      <c r="N229" s="1"/>
    </row>
    <row r="230" spans="2:14">
      <c r="B230" s="7">
        <f>entryTable[[#This Row],[SID]]</f>
        <v>0</v>
      </c>
      <c r="C230" s="1"/>
      <c r="D230" s="4"/>
      <c r="E230" s="204"/>
      <c r="F230" s="4"/>
      <c r="G230" s="10"/>
      <c r="H230" s="5"/>
      <c r="I230" s="204"/>
      <c r="J230" s="1"/>
      <c r="K230" s="1"/>
      <c r="L230" s="1"/>
      <c r="M230" s="6"/>
      <c r="N230" s="1"/>
    </row>
    <row r="231" spans="2:14">
      <c r="B231" s="7">
        <f>entryTable[[#This Row],[SID]]</f>
        <v>0</v>
      </c>
      <c r="C231" s="1"/>
      <c r="D231" s="4"/>
      <c r="E231" s="204"/>
      <c r="F231" s="4"/>
      <c r="G231" s="10"/>
      <c r="H231" s="5"/>
      <c r="I231" s="204"/>
      <c r="J231" s="1"/>
      <c r="K231" s="1"/>
      <c r="L231" s="1"/>
      <c r="M231" s="6"/>
      <c r="N231" s="1"/>
    </row>
    <row r="232" spans="2:14">
      <c r="B232" s="7">
        <f>entryTable[[#This Row],[SID]]</f>
        <v>0</v>
      </c>
      <c r="C232" s="1"/>
      <c r="D232" s="4"/>
      <c r="E232" s="204"/>
      <c r="F232" s="4"/>
      <c r="G232" s="10"/>
      <c r="H232" s="5"/>
      <c r="I232" s="204"/>
      <c r="J232" s="1"/>
      <c r="K232" s="1"/>
      <c r="L232" s="1"/>
      <c r="M232" s="6"/>
      <c r="N232" s="1"/>
    </row>
    <row r="233" spans="2:14">
      <c r="B233" s="7">
        <f>entryTable[[#This Row],[SID]]</f>
        <v>0</v>
      </c>
      <c r="C233" s="1"/>
      <c r="D233" s="4"/>
      <c r="E233" s="204"/>
      <c r="F233" s="4"/>
      <c r="G233" s="10"/>
      <c r="H233" s="5"/>
      <c r="I233" s="204"/>
      <c r="J233" s="1"/>
      <c r="K233" s="1"/>
      <c r="L233" s="1"/>
      <c r="M233" s="6"/>
      <c r="N233" s="1"/>
    </row>
    <row r="234" spans="2:14">
      <c r="B234" s="7">
        <f>entryTable[[#This Row],[SID]]</f>
        <v>0</v>
      </c>
      <c r="C234" s="1"/>
      <c r="D234" s="4"/>
      <c r="E234" s="204"/>
      <c r="F234" s="4"/>
      <c r="G234" s="10"/>
      <c r="H234" s="5"/>
      <c r="I234" s="204"/>
      <c r="J234" s="1"/>
      <c r="K234" s="1"/>
      <c r="L234" s="1"/>
      <c r="M234" s="6"/>
      <c r="N234" s="1"/>
    </row>
    <row r="235" spans="2:14">
      <c r="B235" s="225">
        <f>entryTable[[#This Row],[SID]]</f>
        <v>0</v>
      </c>
      <c r="C235" s="226"/>
      <c r="D235" s="227"/>
      <c r="E235" s="228"/>
      <c r="F235" s="227"/>
      <c r="G235" s="229"/>
      <c r="H235" s="230"/>
      <c r="I235" s="228"/>
      <c r="J235" s="226"/>
      <c r="K235" s="226"/>
      <c r="L235" s="226"/>
      <c r="M235" s="231"/>
      <c r="N235" s="226"/>
    </row>
    <row r="236" spans="2:14">
      <c r="B236" s="225">
        <f>entryTable[[#This Row],[SID]]</f>
        <v>0</v>
      </c>
      <c r="C236" s="226"/>
      <c r="D236" s="227"/>
      <c r="E236" s="228"/>
      <c r="F236" s="227"/>
      <c r="G236" s="229"/>
      <c r="H236" s="230"/>
      <c r="I236" s="228"/>
      <c r="J236" s="226"/>
      <c r="K236" s="226"/>
      <c r="L236" s="226"/>
      <c r="M236" s="231"/>
      <c r="N236" s="226"/>
    </row>
    <row r="237" spans="2:14">
      <c r="B237" s="225">
        <f>entryTable[[#This Row],[SID]]</f>
        <v>0</v>
      </c>
      <c r="C237" s="226"/>
      <c r="D237" s="227"/>
      <c r="E237" s="228"/>
      <c r="F237" s="227"/>
      <c r="G237" s="229"/>
      <c r="H237" s="230"/>
      <c r="I237" s="228"/>
      <c r="J237" s="226"/>
      <c r="K237" s="226"/>
      <c r="L237" s="226"/>
      <c r="M237" s="231"/>
      <c r="N237" s="226"/>
    </row>
    <row r="238" spans="2:14">
      <c r="B238" s="7">
        <f>entryTable[[#This Row],[SID]]</f>
        <v>0</v>
      </c>
      <c r="C238" s="1"/>
      <c r="D238" s="4"/>
      <c r="E238" s="204"/>
      <c r="F238" s="4"/>
      <c r="G238" s="10"/>
      <c r="H238" s="5"/>
      <c r="I238" s="204"/>
      <c r="J238" s="1"/>
      <c r="K238" s="1"/>
      <c r="L238" s="1"/>
      <c r="M238" s="6"/>
      <c r="N238" s="1"/>
    </row>
    <row r="239" spans="2:14">
      <c r="B239" s="7">
        <f>entryTable[[#This Row],[SID]]</f>
        <v>0</v>
      </c>
      <c r="C239" s="1"/>
      <c r="D239" s="4"/>
      <c r="E239" s="204"/>
      <c r="F239" s="4"/>
      <c r="G239" s="10"/>
      <c r="H239" s="5"/>
      <c r="I239" s="204"/>
      <c r="J239" s="1"/>
      <c r="K239" s="1"/>
      <c r="L239" s="1"/>
      <c r="M239" s="6"/>
      <c r="N239" s="1"/>
    </row>
    <row r="240" spans="2:14">
      <c r="B240" s="7">
        <f>entryTable[[#This Row],[SID]]</f>
        <v>0</v>
      </c>
      <c r="C240" s="1"/>
      <c r="D240" s="4"/>
      <c r="E240" s="204"/>
      <c r="F240" s="4"/>
      <c r="G240" s="10"/>
      <c r="H240" s="5"/>
      <c r="I240" s="204"/>
      <c r="J240" s="1"/>
      <c r="K240" s="1"/>
      <c r="L240" s="1"/>
      <c r="M240" s="6"/>
      <c r="N240" s="1"/>
    </row>
    <row r="241" spans="2:14">
      <c r="B241" s="225">
        <f>entryTable[[#This Row],[SID]]</f>
        <v>0</v>
      </c>
      <c r="C241" s="226"/>
      <c r="D241" s="227"/>
      <c r="E241" s="228"/>
      <c r="F241" s="227"/>
      <c r="G241" s="229"/>
      <c r="H241" s="230"/>
      <c r="I241" s="228"/>
      <c r="J241" s="226"/>
      <c r="K241" s="226"/>
      <c r="L241" s="226"/>
      <c r="M241" s="231"/>
      <c r="N241" s="226"/>
    </row>
    <row r="242" spans="2:14">
      <c r="B242" s="232">
        <f>entryTable[[#This Row],[SID]]</f>
        <v>0</v>
      </c>
      <c r="C242" s="226"/>
      <c r="D242" s="233"/>
      <c r="E242" s="228"/>
      <c r="F242" s="233"/>
      <c r="G242" s="234"/>
      <c r="H242" s="235"/>
      <c r="I242" s="228"/>
      <c r="J242" s="236"/>
      <c r="K242" s="236"/>
      <c r="L242" s="236"/>
      <c r="M242" s="237"/>
      <c r="N242" s="236"/>
    </row>
    <row r="243" spans="2:14">
      <c r="B243" s="225">
        <f>entryTable[[#This Row],[SID]]</f>
        <v>0</v>
      </c>
      <c r="C243" s="226"/>
      <c r="D243" s="227"/>
      <c r="E243" s="228"/>
      <c r="F243" s="227"/>
      <c r="G243" s="229"/>
      <c r="H243" s="230"/>
      <c r="I243" s="228"/>
      <c r="J243" s="226"/>
      <c r="K243" s="226"/>
      <c r="L243" s="226"/>
      <c r="M243" s="231"/>
      <c r="N243" s="226"/>
    </row>
    <row r="244" spans="2:14">
      <c r="B244" s="225">
        <f>entryTable[[#This Row],[SID]]</f>
        <v>0</v>
      </c>
      <c r="C244" s="226"/>
      <c r="D244" s="227"/>
      <c r="E244" s="228"/>
      <c r="F244" s="227"/>
      <c r="G244" s="229"/>
      <c r="H244" s="230"/>
      <c r="I244" s="228"/>
      <c r="J244" s="226"/>
      <c r="K244" s="226"/>
      <c r="L244" s="226"/>
      <c r="M244" s="231"/>
      <c r="N244" s="226"/>
    </row>
    <row r="245" spans="2:14">
      <c r="B245" s="225">
        <f>entryTable[[#This Row],[SID]]</f>
        <v>0</v>
      </c>
      <c r="C245" s="226"/>
      <c r="D245" s="227"/>
      <c r="E245" s="228"/>
      <c r="F245" s="227"/>
      <c r="G245" s="229"/>
      <c r="H245" s="230"/>
      <c r="I245" s="228"/>
      <c r="J245" s="226"/>
      <c r="K245" s="226"/>
      <c r="L245" s="226"/>
      <c r="M245" s="231"/>
      <c r="N245" s="226"/>
    </row>
    <row r="246" spans="2:14">
      <c r="B246" s="238">
        <f>entryTable[[#This Row],[SID]]</f>
        <v>0</v>
      </c>
      <c r="C246" s="239"/>
      <c r="D246" s="240"/>
      <c r="E246" s="241"/>
      <c r="F246" s="240"/>
      <c r="G246" s="242"/>
      <c r="H246" s="243"/>
      <c r="I246" s="241"/>
      <c r="J246" s="239"/>
      <c r="K246" s="239"/>
      <c r="L246" s="239"/>
      <c r="M246" s="244"/>
      <c r="N246" s="239"/>
    </row>
    <row r="247" spans="2:14">
      <c r="B247" s="238">
        <f>entryTable[[#This Row],[SID]]</f>
        <v>0</v>
      </c>
      <c r="C247" s="239"/>
      <c r="D247" s="240"/>
      <c r="E247" s="241"/>
      <c r="F247" s="240"/>
      <c r="G247" s="242"/>
      <c r="H247" s="243"/>
      <c r="I247" s="241"/>
      <c r="J247" s="239"/>
      <c r="K247" s="239"/>
      <c r="L247" s="239"/>
      <c r="M247" s="244"/>
      <c r="N247" s="239"/>
    </row>
    <row r="248" spans="2:14">
      <c r="B248" s="7">
        <f>entryTable[[#This Row],[SID]]</f>
        <v>0</v>
      </c>
      <c r="C248" s="1"/>
      <c r="D248" s="4"/>
      <c r="E248" s="204"/>
      <c r="F248" s="4"/>
      <c r="G248" s="10"/>
      <c r="H248" s="5"/>
      <c r="I248" s="204"/>
      <c r="J248" s="1"/>
      <c r="K248" s="1"/>
      <c r="L248" s="1"/>
      <c r="M248" s="6"/>
      <c r="N248" s="1"/>
    </row>
    <row r="249" spans="2:14">
      <c r="B249" s="7">
        <f>entryTable[[#This Row],[SID]]</f>
        <v>0</v>
      </c>
      <c r="C249" s="1"/>
      <c r="D249" s="4"/>
      <c r="E249" s="204"/>
      <c r="F249" s="4"/>
      <c r="G249" s="10"/>
      <c r="H249" s="5"/>
      <c r="I249" s="204"/>
      <c r="J249" s="1"/>
      <c r="K249" s="1"/>
      <c r="L249" s="1"/>
      <c r="M249" s="6"/>
      <c r="N249" s="1"/>
    </row>
    <row r="250" spans="2:14">
      <c r="B250" s="7">
        <f>entryTable[[#This Row],[SID]]</f>
        <v>0</v>
      </c>
      <c r="C250" s="1"/>
      <c r="D250" s="4"/>
      <c r="E250" s="204"/>
      <c r="F250" s="4"/>
      <c r="G250" s="10"/>
      <c r="H250" s="5"/>
      <c r="I250" s="204"/>
      <c r="J250" s="1"/>
      <c r="K250" s="1"/>
      <c r="L250" s="1"/>
      <c r="M250" s="6"/>
      <c r="N250" s="1"/>
    </row>
    <row r="251" spans="2:14">
      <c r="B251" s="7">
        <f>entryTable[[#This Row],[SID]]</f>
        <v>0</v>
      </c>
      <c r="C251" s="1"/>
      <c r="D251" s="4"/>
      <c r="E251" s="204"/>
      <c r="F251" s="4"/>
      <c r="G251" s="10"/>
      <c r="H251" s="5"/>
      <c r="I251" s="204"/>
      <c r="J251" s="1"/>
      <c r="K251" s="1"/>
      <c r="L251" s="1"/>
      <c r="M251" s="6"/>
      <c r="N251" s="1"/>
    </row>
    <row r="252" spans="2:14">
      <c r="B252" s="7">
        <f>entryTable[[#This Row],[SID]]</f>
        <v>0</v>
      </c>
      <c r="C252" s="1"/>
      <c r="D252" s="4"/>
      <c r="E252" s="204"/>
      <c r="F252" s="4"/>
      <c r="G252" s="10"/>
      <c r="H252" s="5"/>
      <c r="I252" s="204"/>
      <c r="J252" s="1"/>
      <c r="K252" s="1"/>
      <c r="L252" s="1"/>
      <c r="M252" s="6"/>
      <c r="N252" s="1"/>
    </row>
    <row r="253" spans="2:14">
      <c r="B253" s="7">
        <f>entryTable[[#This Row],[SID]]</f>
        <v>0</v>
      </c>
      <c r="C253" s="1"/>
      <c r="D253" s="4"/>
      <c r="E253" s="204"/>
      <c r="F253" s="4"/>
      <c r="G253" s="10"/>
      <c r="H253" s="5"/>
      <c r="I253" s="204"/>
      <c r="J253" s="1"/>
      <c r="K253" s="1"/>
      <c r="L253" s="1"/>
      <c r="M253" s="6"/>
      <c r="N253" s="1"/>
    </row>
    <row r="254" spans="2:14">
      <c r="B254" s="7">
        <f>entryTable[[#This Row],[SID]]</f>
        <v>0</v>
      </c>
      <c r="C254" s="1"/>
      <c r="D254" s="4"/>
      <c r="E254" s="204"/>
      <c r="F254" s="4"/>
      <c r="G254" s="10"/>
      <c r="H254" s="5"/>
      <c r="I254" s="204"/>
      <c r="J254" s="1"/>
      <c r="K254" s="1"/>
      <c r="L254" s="1"/>
      <c r="M254" s="6"/>
      <c r="N254" s="1"/>
    </row>
    <row r="255" spans="2:14">
      <c r="B255" s="7">
        <f>entryTable[[#This Row],[SID]]</f>
        <v>0</v>
      </c>
      <c r="C255" s="1"/>
      <c r="D255" s="4"/>
      <c r="E255" s="204"/>
      <c r="F255" s="4"/>
      <c r="G255" s="10"/>
      <c r="H255" s="5"/>
      <c r="I255" s="204"/>
      <c r="J255" s="1"/>
      <c r="K255" s="1"/>
      <c r="L255" s="1"/>
      <c r="M255" s="6"/>
      <c r="N255" s="1"/>
    </row>
    <row r="256" spans="2:14">
      <c r="B256" s="7">
        <f>entryTable[[#This Row],[SID]]</f>
        <v>0</v>
      </c>
      <c r="C256" s="1"/>
      <c r="D256" s="4"/>
      <c r="E256" s="204"/>
      <c r="F256" s="4"/>
      <c r="G256" s="10"/>
      <c r="H256" s="5"/>
      <c r="I256" s="204"/>
      <c r="J256" s="1"/>
      <c r="K256" s="1"/>
      <c r="L256" s="1"/>
      <c r="M256" s="6"/>
      <c r="N256" s="1"/>
    </row>
    <row r="257" spans="2:14">
      <c r="B257" s="7">
        <f>entryTable[[#This Row],[SID]]</f>
        <v>0</v>
      </c>
      <c r="C257" s="1"/>
      <c r="D257" s="4"/>
      <c r="E257" s="204"/>
      <c r="F257" s="4"/>
      <c r="G257" s="10"/>
      <c r="H257" s="5"/>
      <c r="I257" s="204"/>
      <c r="J257" s="1"/>
      <c r="K257" s="1"/>
      <c r="L257" s="1"/>
      <c r="M257" s="6"/>
      <c r="N257" s="1"/>
    </row>
    <row r="258" spans="2:14">
      <c r="B258" s="7">
        <f>entryTable[[#This Row],[SID]]</f>
        <v>0</v>
      </c>
      <c r="C258" s="1"/>
      <c r="D258" s="4"/>
      <c r="E258" s="204"/>
      <c r="F258" s="4"/>
      <c r="G258" s="10"/>
      <c r="H258" s="5"/>
      <c r="I258" s="204"/>
      <c r="J258" s="1"/>
      <c r="K258" s="1"/>
      <c r="L258" s="1"/>
      <c r="M258" s="6"/>
      <c r="N258" s="1"/>
    </row>
    <row r="259" spans="2:14">
      <c r="B259" s="7">
        <f>entryTable[[#This Row],[SID]]</f>
        <v>0</v>
      </c>
      <c r="C259" s="1"/>
      <c r="D259" s="4"/>
      <c r="E259" s="204"/>
      <c r="F259" s="4"/>
      <c r="G259" s="10"/>
      <c r="H259" s="5"/>
      <c r="I259" s="204"/>
      <c r="J259" s="1"/>
      <c r="K259" s="1"/>
      <c r="L259" s="1"/>
      <c r="M259" s="6"/>
      <c r="N259" s="1"/>
    </row>
    <row r="260" spans="2:14">
      <c r="B260" s="245">
        <f>entryTable[[#This Row],[SID]]</f>
        <v>0</v>
      </c>
      <c r="C260" s="246"/>
      <c r="D260" s="247"/>
      <c r="E260" s="248"/>
      <c r="F260" s="247"/>
      <c r="G260" s="249"/>
      <c r="H260" s="250"/>
      <c r="I260" s="248"/>
      <c r="J260" s="246"/>
      <c r="K260" s="246"/>
      <c r="L260" s="246"/>
      <c r="M260" s="251"/>
      <c r="N260" s="246"/>
    </row>
    <row r="261" spans="2:14">
      <c r="B261" s="245">
        <f>entryTable[[#This Row],[SID]]</f>
        <v>0</v>
      </c>
      <c r="C261" s="246"/>
      <c r="D261" s="247"/>
      <c r="E261" s="248"/>
      <c r="F261" s="247"/>
      <c r="G261" s="249"/>
      <c r="H261" s="250"/>
      <c r="I261" s="248"/>
      <c r="J261" s="246"/>
      <c r="K261" s="246"/>
      <c r="L261" s="246"/>
      <c r="M261" s="251"/>
      <c r="N261" s="246"/>
    </row>
    <row r="262" spans="2:14">
      <c r="B262" s="245">
        <f>entryTable[[#This Row],[SID]]</f>
        <v>0</v>
      </c>
      <c r="C262" s="246"/>
      <c r="D262" s="247"/>
      <c r="E262" s="248"/>
      <c r="F262" s="247"/>
      <c r="G262" s="249"/>
      <c r="H262" s="250"/>
      <c r="I262" s="248"/>
      <c r="J262" s="246"/>
      <c r="K262" s="246"/>
      <c r="L262" s="246"/>
      <c r="M262" s="251"/>
      <c r="N262" s="246"/>
    </row>
    <row r="263" spans="2:14">
      <c r="B263" s="245">
        <f>entryTable[[#This Row],[SID]]</f>
        <v>0</v>
      </c>
      <c r="C263" s="246"/>
      <c r="D263" s="247"/>
      <c r="E263" s="248"/>
      <c r="F263" s="247"/>
      <c r="G263" s="249"/>
      <c r="H263" s="250"/>
      <c r="I263" s="248"/>
      <c r="J263" s="246"/>
      <c r="K263" s="246"/>
      <c r="L263" s="246"/>
      <c r="M263" s="251"/>
      <c r="N263" s="246"/>
    </row>
    <row r="264" spans="2:14">
      <c r="B264" s="245">
        <f>entryTable[[#This Row],[SID]]</f>
        <v>0</v>
      </c>
      <c r="C264" s="246"/>
      <c r="D264" s="247"/>
      <c r="E264" s="248"/>
      <c r="F264" s="247"/>
      <c r="G264" s="249"/>
      <c r="H264" s="250"/>
      <c r="I264" s="248"/>
      <c r="J264" s="246"/>
      <c r="K264" s="246"/>
      <c r="L264" s="246"/>
      <c r="M264" s="251"/>
      <c r="N264" s="246"/>
    </row>
    <row r="265" spans="2:14">
      <c r="B265" s="245">
        <f>entryTable[[#This Row],[SID]]</f>
        <v>0</v>
      </c>
      <c r="C265" s="246"/>
      <c r="D265" s="247"/>
      <c r="E265" s="248"/>
      <c r="F265" s="247"/>
      <c r="G265" s="249"/>
      <c r="H265" s="250"/>
      <c r="I265" s="248"/>
      <c r="J265" s="246"/>
      <c r="K265" s="246"/>
      <c r="L265" s="246"/>
      <c r="M265" s="251"/>
      <c r="N265" s="246"/>
    </row>
    <row r="266" spans="2:14">
      <c r="B266" s="252">
        <f>entryTable[[#This Row],[SID]]</f>
        <v>0</v>
      </c>
      <c r="C266" s="246"/>
      <c r="D266" s="253"/>
      <c r="E266" s="248"/>
      <c r="F266" s="253"/>
      <c r="G266" s="254"/>
      <c r="H266" s="255"/>
      <c r="I266" s="248"/>
      <c r="J266" s="256"/>
      <c r="K266" s="256"/>
      <c r="L266" s="256"/>
      <c r="M266" s="257"/>
      <c r="N266" s="256"/>
    </row>
    <row r="267" spans="2:14">
      <c r="B267" s="245">
        <f>entryTable[[#This Row],[SID]]</f>
        <v>0</v>
      </c>
      <c r="C267" s="246"/>
      <c r="D267" s="247"/>
      <c r="E267" s="248"/>
      <c r="F267" s="247"/>
      <c r="G267" s="249"/>
      <c r="H267" s="250"/>
      <c r="I267" s="248"/>
      <c r="J267" s="246"/>
      <c r="K267" s="246"/>
      <c r="L267" s="246"/>
      <c r="M267" s="251"/>
      <c r="N267" s="246"/>
    </row>
    <row r="268" spans="2:14">
      <c r="B268" s="245">
        <f>entryTable[[#This Row],[SID]]</f>
        <v>0</v>
      </c>
      <c r="C268" s="246"/>
      <c r="D268" s="247"/>
      <c r="E268" s="248"/>
      <c r="F268" s="247"/>
      <c r="G268" s="249"/>
      <c r="H268" s="250"/>
      <c r="I268" s="248"/>
      <c r="J268" s="246"/>
      <c r="K268" s="246"/>
      <c r="L268" s="246"/>
      <c r="M268" s="251"/>
      <c r="N268" s="246"/>
    </row>
    <row r="269" spans="2:14">
      <c r="B269" s="245">
        <f>entryTable[[#This Row],[SID]]</f>
        <v>0</v>
      </c>
      <c r="C269" s="246"/>
      <c r="D269" s="247"/>
      <c r="E269" s="248"/>
      <c r="F269" s="247"/>
      <c r="G269" s="249"/>
      <c r="H269" s="250"/>
      <c r="I269" s="248"/>
      <c r="J269" s="246"/>
      <c r="K269" s="246"/>
      <c r="L269" s="246"/>
      <c r="M269" s="251"/>
      <c r="N269" s="246"/>
    </row>
    <row r="270" spans="2:14">
      <c r="B270" s="245">
        <f>entryTable[[#This Row],[SID]]</f>
        <v>0</v>
      </c>
      <c r="C270" s="246"/>
      <c r="D270" s="247"/>
      <c r="E270" s="248"/>
      <c r="F270" s="247"/>
      <c r="G270" s="249"/>
      <c r="H270" s="250"/>
      <c r="I270" s="248"/>
      <c r="J270" s="246"/>
      <c r="K270" s="246"/>
      <c r="L270" s="246"/>
      <c r="M270" s="251"/>
      <c r="N270" s="246"/>
    </row>
    <row r="271" spans="2:14">
      <c r="B271" s="7">
        <f>entryTable[[#This Row],[SID]]</f>
        <v>0</v>
      </c>
      <c r="C271" s="1"/>
      <c r="D271" s="4"/>
      <c r="E271" s="204"/>
      <c r="F271" s="4"/>
      <c r="G271" s="10"/>
      <c r="H271" s="5"/>
      <c r="I271" s="204"/>
      <c r="J271" s="1"/>
      <c r="K271" s="1"/>
      <c r="L271" s="1"/>
      <c r="M271" s="6"/>
      <c r="N271" s="1"/>
    </row>
    <row r="272" spans="2:14">
      <c r="B272" s="7">
        <f>entryTable[[#This Row],[SID]]</f>
        <v>0</v>
      </c>
      <c r="C272" s="1"/>
      <c r="D272" s="4"/>
      <c r="E272" s="204"/>
      <c r="F272" s="4"/>
      <c r="G272" s="10"/>
      <c r="H272" s="5"/>
      <c r="I272" s="204"/>
      <c r="J272" s="1"/>
      <c r="K272" s="1"/>
      <c r="L272" s="1"/>
      <c r="M272" s="6"/>
      <c r="N272" s="1"/>
    </row>
    <row r="273" spans="2:14">
      <c r="B273" s="16">
        <f>entryTable[[#This Row],[SID]]</f>
        <v>0</v>
      </c>
      <c r="C273" s="1"/>
      <c r="D273" s="216"/>
      <c r="E273" s="204"/>
      <c r="F273" s="216"/>
      <c r="G273" s="217"/>
      <c r="H273" s="218"/>
      <c r="I273" s="204"/>
      <c r="J273" s="17"/>
      <c r="K273" s="17"/>
      <c r="L273" s="17"/>
      <c r="M273" s="219"/>
      <c r="N273" s="17"/>
    </row>
    <row r="274" spans="2:14">
      <c r="B274" s="7">
        <f>entryTable[[#This Row],[SID]]</f>
        <v>0</v>
      </c>
      <c r="C274" s="1"/>
      <c r="D274" s="4"/>
      <c r="E274" s="204"/>
      <c r="F274" s="4"/>
      <c r="G274" s="10"/>
      <c r="H274" s="5"/>
      <c r="I274" s="204"/>
      <c r="J274" s="1"/>
      <c r="K274" s="1"/>
      <c r="L274" s="1"/>
      <c r="M274" s="6"/>
      <c r="N274" s="1"/>
    </row>
    <row r="275" spans="2:14">
      <c r="B275" s="7">
        <f>entryTable[[#This Row],[SID]]</f>
        <v>0</v>
      </c>
      <c r="C275" s="1"/>
      <c r="D275" s="4"/>
      <c r="E275" s="204"/>
      <c r="F275" s="4"/>
      <c r="G275" s="10"/>
      <c r="H275" s="5"/>
      <c r="I275" s="204"/>
      <c r="J275" s="1"/>
      <c r="K275" s="1"/>
      <c r="L275" s="1"/>
      <c r="M275" s="6"/>
      <c r="N275" s="1"/>
    </row>
    <row r="276" spans="2:14">
      <c r="B276" s="7">
        <f>entryTable[[#This Row],[SID]]</f>
        <v>0</v>
      </c>
      <c r="C276" s="1"/>
      <c r="D276" s="4"/>
      <c r="E276" s="204"/>
      <c r="F276" s="4"/>
      <c r="G276" s="10"/>
      <c r="H276" s="5"/>
      <c r="I276" s="204"/>
      <c r="J276" s="1"/>
      <c r="K276" s="1"/>
      <c r="L276" s="1"/>
      <c r="M276" s="6"/>
      <c r="N276" s="1"/>
    </row>
    <row r="277" spans="2:14">
      <c r="B277" s="7">
        <f>entryTable[[#This Row],[SID]]</f>
        <v>0</v>
      </c>
      <c r="C277" s="1"/>
      <c r="D277" s="4"/>
      <c r="E277" s="204"/>
      <c r="F277" s="4"/>
      <c r="G277" s="10"/>
      <c r="H277" s="5"/>
      <c r="I277" s="204"/>
      <c r="J277" s="1"/>
      <c r="K277" s="1"/>
      <c r="L277" s="1"/>
      <c r="M277" s="6"/>
      <c r="N277" s="1"/>
    </row>
    <row r="278" spans="2:14">
      <c r="B278" s="7">
        <f>entryTable[[#This Row],[SID]]</f>
        <v>0</v>
      </c>
      <c r="C278" s="1"/>
      <c r="D278" s="4"/>
      <c r="E278" s="204"/>
      <c r="F278" s="4"/>
      <c r="G278" s="10"/>
      <c r="H278" s="5"/>
      <c r="I278" s="204"/>
      <c r="J278" s="1"/>
      <c r="K278" s="1"/>
      <c r="L278" s="1"/>
      <c r="M278" s="6"/>
      <c r="N278" s="1"/>
    </row>
    <row r="279" spans="2:14">
      <c r="B279" s="258">
        <f>entryTable[[#This Row],[SID]]</f>
        <v>0</v>
      </c>
      <c r="C279" s="259"/>
      <c r="D279" s="260"/>
      <c r="E279" s="261"/>
      <c r="F279" s="260"/>
      <c r="G279" s="262"/>
      <c r="H279" s="263"/>
      <c r="I279" s="261"/>
      <c r="J279" s="259"/>
      <c r="K279" s="259"/>
      <c r="L279" s="259"/>
      <c r="M279" s="264"/>
      <c r="N279" s="259"/>
    </row>
    <row r="280" spans="2:14">
      <c r="B280" s="16">
        <f>entryTable[[#This Row],[SID]]</f>
        <v>0</v>
      </c>
      <c r="C280" s="1"/>
      <c r="D280" s="216"/>
      <c r="E280" s="204"/>
      <c r="F280" s="216"/>
      <c r="G280" s="217"/>
      <c r="H280" s="218"/>
      <c r="I280" s="204"/>
      <c r="J280" s="17"/>
      <c r="K280" s="17"/>
      <c r="L280" s="17"/>
      <c r="M280" s="219"/>
      <c r="N280" s="17"/>
    </row>
    <row r="281" spans="2:14">
      <c r="B281" s="258">
        <f>entryTable[[#This Row],[SID]]</f>
        <v>0</v>
      </c>
      <c r="C281" s="259"/>
      <c r="D281" s="260"/>
      <c r="E281" s="261"/>
      <c r="F281" s="260"/>
      <c r="G281" s="262"/>
      <c r="H281" s="263"/>
      <c r="I281" s="261"/>
      <c r="J281" s="259"/>
      <c r="K281" s="259"/>
      <c r="L281" s="259"/>
      <c r="M281" s="264"/>
      <c r="N281" s="259"/>
    </row>
    <row r="282" spans="2:14">
      <c r="B282" s="7">
        <f>entryTable[[#This Row],[SID]]</f>
        <v>0</v>
      </c>
      <c r="C282" s="1"/>
      <c r="D282" s="4"/>
      <c r="E282" s="204"/>
      <c r="F282" s="4"/>
      <c r="G282" s="10"/>
      <c r="H282" s="5"/>
      <c r="I282" s="204"/>
      <c r="J282" s="1"/>
      <c r="K282" s="1"/>
      <c r="L282" s="1"/>
      <c r="M282" s="6"/>
      <c r="N282" s="1"/>
    </row>
    <row r="283" spans="2:14">
      <c r="B283" s="16">
        <f>entryTable[[#This Row],[SID]]</f>
        <v>0</v>
      </c>
      <c r="C283" s="1"/>
      <c r="D283" s="216"/>
      <c r="E283" s="204"/>
      <c r="F283" s="216"/>
      <c r="G283" s="217"/>
      <c r="H283" s="218"/>
      <c r="I283" s="204"/>
      <c r="J283" s="17"/>
      <c r="K283" s="17"/>
      <c r="L283" s="17"/>
      <c r="M283" s="219"/>
      <c r="N283" s="17"/>
    </row>
    <row r="284" spans="2:14">
      <c r="B284" s="7">
        <f>entryTable[[#This Row],[SID]]</f>
        <v>0</v>
      </c>
      <c r="C284" s="1"/>
      <c r="D284" s="4"/>
      <c r="E284" s="204"/>
      <c r="F284" s="4"/>
      <c r="G284" s="10"/>
      <c r="H284" s="5"/>
      <c r="I284" s="204"/>
      <c r="J284" s="1"/>
      <c r="K284" s="1"/>
      <c r="L284" s="1"/>
      <c r="M284" s="6"/>
      <c r="N284" s="1"/>
    </row>
    <row r="285" spans="2:14">
      <c r="B285" s="7">
        <f>entryTable[[#This Row],[SID]]</f>
        <v>0</v>
      </c>
      <c r="C285" s="1"/>
      <c r="D285" s="4"/>
      <c r="E285" s="204"/>
      <c r="F285" s="4"/>
      <c r="G285" s="10"/>
      <c r="H285" s="5"/>
      <c r="I285" s="204"/>
      <c r="J285" s="1"/>
      <c r="K285" s="1"/>
      <c r="L285" s="1"/>
      <c r="M285" s="6"/>
      <c r="N285" s="1"/>
    </row>
    <row r="286" spans="2:14">
      <c r="B286" s="7">
        <f>entryTable[[#This Row],[SID]]</f>
        <v>0</v>
      </c>
      <c r="C286" s="1"/>
      <c r="D286" s="4"/>
      <c r="E286" s="204"/>
      <c r="F286" s="4"/>
      <c r="G286" s="10"/>
      <c r="H286" s="5"/>
      <c r="I286" s="204"/>
      <c r="J286" s="1"/>
      <c r="K286" s="1"/>
      <c r="L286" s="1"/>
      <c r="M286" s="6"/>
      <c r="N286" s="1"/>
    </row>
    <row r="287" spans="2:14">
      <c r="B287" s="7">
        <f>entryTable[[#This Row],[SID]]</f>
        <v>0</v>
      </c>
      <c r="C287" s="1"/>
      <c r="D287" s="4"/>
      <c r="E287" s="204"/>
      <c r="F287" s="4"/>
      <c r="G287" s="10"/>
      <c r="H287" s="5"/>
      <c r="I287" s="204"/>
      <c r="J287" s="1"/>
      <c r="K287" s="1"/>
      <c r="L287" s="1"/>
      <c r="M287" s="6"/>
      <c r="N287" s="1"/>
    </row>
    <row r="288" spans="2:14">
      <c r="B288" s="7">
        <f>entryTable[[#This Row],[SID]]</f>
        <v>0</v>
      </c>
      <c r="C288" s="1"/>
      <c r="D288" s="4"/>
      <c r="E288" s="204"/>
      <c r="F288" s="4"/>
      <c r="G288" s="10"/>
      <c r="H288" s="5"/>
      <c r="I288" s="204"/>
      <c r="J288" s="1"/>
      <c r="K288" s="1"/>
      <c r="L288" s="1"/>
      <c r="M288" s="6"/>
      <c r="N288" s="1"/>
    </row>
    <row r="289" spans="2:14">
      <c r="B289" s="7">
        <f>entryTable[[#This Row],[SID]]</f>
        <v>0</v>
      </c>
      <c r="C289" s="1"/>
      <c r="D289" s="4"/>
      <c r="E289" s="204"/>
      <c r="F289" s="4"/>
      <c r="G289" s="10"/>
      <c r="H289" s="5"/>
      <c r="I289" s="204"/>
      <c r="J289" s="1"/>
      <c r="K289" s="1"/>
      <c r="L289" s="1"/>
      <c r="M289" s="6"/>
      <c r="N289" s="1"/>
    </row>
    <row r="290" spans="2:14">
      <c r="B290" s="16">
        <f>entryTable[[#This Row],[SID]]</f>
        <v>0</v>
      </c>
      <c r="C290" s="1"/>
      <c r="D290" s="216"/>
      <c r="E290" s="204"/>
      <c r="F290" s="216"/>
      <c r="G290" s="217"/>
      <c r="H290" s="218"/>
      <c r="I290" s="204"/>
      <c r="J290" s="17"/>
      <c r="K290" s="17"/>
      <c r="L290" s="17"/>
      <c r="M290" s="219"/>
      <c r="N290" s="17"/>
    </row>
    <row r="291" spans="2:14">
      <c r="B291" s="7">
        <f>entryTable[[#This Row],[SID]]</f>
        <v>0</v>
      </c>
      <c r="C291" s="1"/>
      <c r="D291" s="4"/>
      <c r="E291" s="204"/>
      <c r="F291" s="4"/>
      <c r="G291" s="10"/>
      <c r="H291" s="5"/>
      <c r="I291" s="204"/>
      <c r="J291" s="1"/>
      <c r="K291" s="1"/>
      <c r="L291" s="1"/>
      <c r="M291" s="6"/>
      <c r="N291" s="1"/>
    </row>
    <row r="292" spans="2:14">
      <c r="B292" s="7">
        <f>entryTable[[#This Row],[SID]]</f>
        <v>0</v>
      </c>
      <c r="C292" s="1"/>
      <c r="D292" s="4"/>
      <c r="E292" s="204"/>
      <c r="F292" s="4"/>
      <c r="G292" s="10"/>
      <c r="H292" s="5"/>
      <c r="I292" s="204"/>
      <c r="J292" s="1"/>
      <c r="K292" s="1"/>
      <c r="L292" s="1"/>
      <c r="M292" s="6"/>
      <c r="N292" s="1"/>
    </row>
    <row r="293" spans="2:14">
      <c r="B293" s="313">
        <f>entryTable[[#This Row],[SID]]</f>
        <v>0</v>
      </c>
      <c r="C293" s="314"/>
      <c r="D293" s="315"/>
      <c r="E293" s="316"/>
      <c r="F293" s="315"/>
      <c r="G293" s="317"/>
      <c r="H293" s="318"/>
      <c r="I293" s="316"/>
      <c r="J293" s="314"/>
      <c r="K293" s="314"/>
      <c r="L293" s="314"/>
      <c r="M293" s="319"/>
      <c r="N293" s="314"/>
    </row>
    <row r="294" spans="2:14">
      <c r="B294" s="313">
        <f>entryTable[[#This Row],[SID]]</f>
        <v>0</v>
      </c>
      <c r="C294" s="314"/>
      <c r="D294" s="315"/>
      <c r="E294" s="316"/>
      <c r="F294" s="315"/>
      <c r="G294" s="317"/>
      <c r="H294" s="318"/>
      <c r="I294" s="316"/>
      <c r="J294" s="314"/>
      <c r="K294" s="314"/>
      <c r="L294" s="314"/>
      <c r="M294" s="319"/>
      <c r="N294" s="314"/>
    </row>
    <row r="295" spans="2:14">
      <c r="B295" s="313">
        <f>entryTable[[#This Row],[SID]]</f>
        <v>0</v>
      </c>
      <c r="C295" s="314"/>
      <c r="D295" s="315"/>
      <c r="E295" s="316"/>
      <c r="F295" s="315"/>
      <c r="G295" s="317"/>
      <c r="H295" s="318"/>
      <c r="I295" s="316"/>
      <c r="J295" s="314"/>
      <c r="K295" s="314"/>
      <c r="L295" s="314"/>
      <c r="M295" s="319"/>
      <c r="N295" s="314"/>
    </row>
    <row r="296" spans="2:14">
      <c r="B296" s="313">
        <f>entryTable[[#This Row],[SID]]</f>
        <v>0</v>
      </c>
      <c r="C296" s="314"/>
      <c r="D296" s="315"/>
      <c r="E296" s="316"/>
      <c r="F296" s="315"/>
      <c r="G296" s="317"/>
      <c r="H296" s="318"/>
      <c r="I296" s="316"/>
      <c r="J296" s="314"/>
      <c r="K296" s="314"/>
      <c r="L296" s="314"/>
      <c r="M296" s="319"/>
      <c r="N296" s="314"/>
    </row>
    <row r="297" spans="2:14">
      <c r="B297" s="320">
        <f>entryTable[[#This Row],[SID]]</f>
        <v>0</v>
      </c>
      <c r="C297" s="314"/>
      <c r="D297" s="321"/>
      <c r="E297" s="316"/>
      <c r="F297" s="321"/>
      <c r="G297" s="322"/>
      <c r="H297" s="323"/>
      <c r="I297" s="316"/>
      <c r="J297" s="324"/>
      <c r="K297" s="324"/>
      <c r="L297" s="324"/>
      <c r="M297" s="325"/>
      <c r="N297" s="324"/>
    </row>
    <row r="298" spans="2:14">
      <c r="B298" s="7">
        <f>entryTable[[#This Row],[SID]]</f>
        <v>0</v>
      </c>
      <c r="C298" s="1"/>
      <c r="D298" s="4"/>
      <c r="E298" s="204"/>
      <c r="F298" s="4"/>
      <c r="G298" s="10"/>
      <c r="H298" s="5"/>
      <c r="I298" s="204"/>
      <c r="J298" s="1"/>
      <c r="K298" s="1"/>
      <c r="L298" s="1"/>
      <c r="M298" s="6"/>
      <c r="N298" s="1"/>
    </row>
    <row r="299" spans="2:14">
      <c r="B299" s="7">
        <f>entryTable[[#This Row],[SID]]</f>
        <v>0</v>
      </c>
      <c r="C299" s="1"/>
      <c r="D299" s="4"/>
      <c r="E299" s="204"/>
      <c r="F299" s="4"/>
      <c r="G299" s="10"/>
      <c r="H299" s="5"/>
      <c r="I299" s="204"/>
      <c r="J299" s="1"/>
      <c r="K299" s="1"/>
      <c r="L299" s="1"/>
      <c r="M299" s="6"/>
      <c r="N299" s="1"/>
    </row>
    <row r="300" spans="2:14">
      <c r="B300" s="7">
        <f>entryTable[[#This Row],[SID]]</f>
        <v>0</v>
      </c>
      <c r="C300" s="1"/>
      <c r="D300" s="4"/>
      <c r="E300" s="204"/>
      <c r="F300" s="4"/>
      <c r="G300" s="10"/>
      <c r="H300" s="5"/>
      <c r="I300" s="204"/>
      <c r="J300" s="1"/>
      <c r="K300" s="1"/>
      <c r="L300" s="1"/>
      <c r="M300" s="6"/>
      <c r="N300" s="1"/>
    </row>
    <row r="301" spans="2:14">
      <c r="B301" s="7">
        <f>entryTable[[#This Row],[SID]]</f>
        <v>0</v>
      </c>
      <c r="C301" s="1"/>
      <c r="D301" s="4"/>
      <c r="E301" s="204"/>
      <c r="F301" s="4"/>
      <c r="G301" s="10"/>
      <c r="H301" s="5"/>
      <c r="I301" s="204"/>
      <c r="J301" s="1"/>
      <c r="K301" s="1"/>
      <c r="L301" s="1"/>
      <c r="M301" s="6"/>
      <c r="N301" s="1"/>
    </row>
    <row r="302" spans="2:14">
      <c r="B302" s="342">
        <f>entryTable[[#This Row],[SID]]</f>
        <v>0</v>
      </c>
      <c r="C302" s="343"/>
      <c r="D302" s="344"/>
      <c r="E302" s="345"/>
      <c r="F302" s="344"/>
      <c r="G302" s="346"/>
      <c r="H302" s="347"/>
      <c r="I302" s="345"/>
      <c r="J302" s="343"/>
      <c r="K302" s="343"/>
      <c r="L302" s="343"/>
      <c r="M302" s="348"/>
      <c r="N302" s="343"/>
    </row>
    <row r="303" spans="2:14">
      <c r="B303" s="342" t="e">
        <f>entryTable[[#This Row],[SID]]</f>
        <v>#VALUE!</v>
      </c>
      <c r="C303" s="343"/>
      <c r="D303" s="344"/>
      <c r="E303" s="345"/>
      <c r="F303" s="344"/>
      <c r="G303" s="346"/>
      <c r="H303" s="347"/>
      <c r="I303" s="345"/>
      <c r="J303" s="343"/>
      <c r="K303" s="343"/>
      <c r="L303" s="343"/>
      <c r="M303" s="348"/>
      <c r="N303" s="343"/>
    </row>
    <row r="304" spans="2:14">
      <c r="B304" s="7" t="e">
        <f>entryTable[[#This Row],[SID]]</f>
        <v>#VALUE!</v>
      </c>
      <c r="C304" s="1"/>
      <c r="D304" s="4"/>
      <c r="E304" s="204"/>
      <c r="F304" s="4"/>
      <c r="G304" s="10"/>
      <c r="H304" s="5"/>
      <c r="I304" s="204"/>
      <c r="J304" s="1"/>
      <c r="K304" s="1"/>
      <c r="L304" s="1"/>
      <c r="M304" s="6"/>
      <c r="N304" s="1"/>
    </row>
    <row r="305" spans="2:14">
      <c r="B305" s="7" t="e">
        <f>entryTable[[#This Row],[SID]]</f>
        <v>#VALUE!</v>
      </c>
      <c r="C305" s="1"/>
      <c r="D305" s="4"/>
      <c r="E305" s="204"/>
      <c r="F305" s="4"/>
      <c r="G305" s="10"/>
      <c r="H305" s="5"/>
      <c r="I305" s="204"/>
      <c r="J305" s="1"/>
      <c r="K305" s="1"/>
      <c r="L305" s="1"/>
      <c r="M305" s="6"/>
      <c r="N305" s="1"/>
    </row>
    <row r="306" spans="2:14">
      <c r="B306" s="7" t="e">
        <f>entryTable[[#This Row],[SID]]</f>
        <v>#VALUE!</v>
      </c>
      <c r="C306" s="1"/>
      <c r="D306" s="4"/>
      <c r="E306" s="204"/>
      <c r="F306" s="4"/>
      <c r="G306" s="10"/>
      <c r="H306" s="5"/>
      <c r="I306" s="204"/>
      <c r="J306" s="1"/>
      <c r="K306" s="1"/>
      <c r="L306" s="1"/>
      <c r="M306" s="6"/>
      <c r="N306" s="1"/>
    </row>
    <row r="307" spans="2:14">
      <c r="B307" s="7" t="e">
        <f>entryTable[[#This Row],[SID]]</f>
        <v>#VALUE!</v>
      </c>
      <c r="C307" s="1"/>
      <c r="D307" s="4"/>
      <c r="E307" s="204"/>
      <c r="F307" s="4"/>
      <c r="G307" s="10"/>
      <c r="H307" s="5"/>
      <c r="I307" s="204"/>
      <c r="J307" s="1"/>
      <c r="K307" s="1"/>
      <c r="L307" s="1"/>
      <c r="M307" s="6"/>
      <c r="N307" s="1"/>
    </row>
    <row r="308" spans="2:14">
      <c r="B308" s="7" t="e">
        <f>entryTable[[#This Row],[SID]]</f>
        <v>#VALUE!</v>
      </c>
      <c r="C308" s="1"/>
      <c r="D308" s="4"/>
      <c r="E308" s="204"/>
      <c r="F308" s="4"/>
      <c r="G308" s="10"/>
      <c r="H308" s="5"/>
      <c r="I308" s="204"/>
      <c r="J308" s="1"/>
      <c r="K308" s="1"/>
      <c r="L308" s="1"/>
      <c r="M308" s="6"/>
      <c r="N308" s="1"/>
    </row>
    <row r="309" spans="2:14">
      <c r="B309" s="7" t="e">
        <f>entryTable[[#This Row],[SID]]</f>
        <v>#VALUE!</v>
      </c>
      <c r="C309" s="1"/>
      <c r="D309" s="4"/>
      <c r="E309" s="204"/>
      <c r="F309" s="4"/>
      <c r="G309" s="10"/>
      <c r="H309" s="5"/>
      <c r="I309" s="204"/>
      <c r="J309" s="1"/>
      <c r="K309" s="1"/>
      <c r="L309" s="1"/>
      <c r="M309" s="6"/>
      <c r="N309" s="1"/>
    </row>
    <row r="310" spans="2:14">
      <c r="B310" s="7" t="e">
        <f>entryTable[[#This Row],[SID]]</f>
        <v>#VALUE!</v>
      </c>
      <c r="C310" s="1"/>
      <c r="D310" s="4"/>
      <c r="E310" s="204"/>
      <c r="F310" s="4"/>
      <c r="G310" s="10"/>
      <c r="H310" s="5"/>
      <c r="I310" s="204"/>
      <c r="J310" s="1"/>
      <c r="K310" s="1"/>
      <c r="L310" s="1"/>
      <c r="M310" s="6"/>
      <c r="N310" s="204"/>
    </row>
    <row r="311" spans="2:14">
      <c r="B311" s="352" t="e">
        <f>entryTable[[#This Row],[SID]]</f>
        <v>#VALUE!</v>
      </c>
      <c r="C311" s="353"/>
      <c r="D311" s="354"/>
      <c r="E311" s="355"/>
      <c r="F311" s="354"/>
      <c r="G311" s="356"/>
      <c r="H311" s="357"/>
      <c r="I311" s="355"/>
      <c r="J311" s="353"/>
      <c r="K311" s="353"/>
      <c r="L311" s="353"/>
      <c r="M311" s="358"/>
      <c r="N311" s="355"/>
    </row>
    <row r="312" spans="2:14">
      <c r="B312" s="7" t="e">
        <f>entryTable[[#This Row],[SID]]</f>
        <v>#VALUE!</v>
      </c>
      <c r="C312" s="1"/>
      <c r="D312" s="4"/>
      <c r="E312" s="204"/>
      <c r="F312" s="4"/>
      <c r="G312" s="10"/>
      <c r="H312" s="5"/>
      <c r="I312" s="204"/>
      <c r="J312" s="1"/>
      <c r="K312" s="1"/>
      <c r="L312" s="1"/>
      <c r="M312" s="6"/>
      <c r="N312" s="204"/>
    </row>
    <row r="313" spans="2:14">
      <c r="B313" s="7" t="e">
        <f>entryTable[[#This Row],[SID]]</f>
        <v>#VALUE!</v>
      </c>
      <c r="C313" s="1"/>
      <c r="D313" s="4"/>
      <c r="E313" s="204"/>
      <c r="F313" s="4"/>
      <c r="G313" s="10"/>
      <c r="H313" s="5"/>
      <c r="I313" s="204"/>
      <c r="J313" s="1"/>
      <c r="K313" s="1"/>
      <c r="L313" s="1"/>
      <c r="M313" s="6"/>
      <c r="N313" s="204"/>
    </row>
    <row r="314" spans="2:14">
      <c r="B314" s="7" t="e">
        <f>entryTable[[#This Row],[SID]]</f>
        <v>#VALUE!</v>
      </c>
      <c r="C314" s="1"/>
      <c r="D314" s="4"/>
      <c r="E314" s="204"/>
      <c r="F314" s="4"/>
      <c r="G314" s="10"/>
      <c r="H314" s="5"/>
      <c r="I314" s="204"/>
      <c r="J314" s="1"/>
      <c r="K314" s="1"/>
      <c r="L314" s="1"/>
      <c r="M314" s="6"/>
      <c r="N314" s="204"/>
    </row>
    <row r="315" spans="2:14">
      <c r="B315" s="7" t="e">
        <f>entryTable[[#This Row],[SID]]</f>
        <v>#VALUE!</v>
      </c>
      <c r="C315" s="1"/>
      <c r="D315" s="4"/>
      <c r="E315" s="204"/>
      <c r="F315" s="4"/>
      <c r="G315" s="10"/>
      <c r="H315" s="5"/>
      <c r="I315" s="204"/>
      <c r="J315" s="1"/>
      <c r="K315" s="1"/>
      <c r="L315" s="1"/>
      <c r="M315" s="6"/>
      <c r="N315" s="204"/>
    </row>
    <row r="316" spans="2:14">
      <c r="B316" s="7" t="e">
        <f>entryTable[[#This Row],[SID]]</f>
        <v>#VALUE!</v>
      </c>
      <c r="C316" s="1"/>
      <c r="D316" s="4"/>
      <c r="E316" s="204"/>
      <c r="F316" s="4"/>
      <c r="G316" s="10"/>
      <c r="H316" s="5"/>
      <c r="I316" s="204"/>
      <c r="J316" s="1"/>
      <c r="K316" s="1"/>
      <c r="L316" s="1"/>
      <c r="M316" s="6"/>
      <c r="N316" s="204"/>
    </row>
    <row r="317" spans="2:14">
      <c r="B317" s="7" t="e">
        <f>entryTable[[#This Row],[SID]]</f>
        <v>#VALUE!</v>
      </c>
      <c r="C317" s="1"/>
      <c r="D317" s="4"/>
      <c r="E317" s="204"/>
      <c r="F317" s="4"/>
      <c r="G317" s="10"/>
      <c r="H317" s="5"/>
      <c r="I317" s="204"/>
      <c r="J317" s="1"/>
      <c r="K317" s="1"/>
      <c r="L317" s="1"/>
      <c r="M317" s="6"/>
      <c r="N317" s="204"/>
    </row>
    <row r="318" spans="2:14">
      <c r="B318" s="359" t="e">
        <f>entryTable[[#This Row],[SID]]</f>
        <v>#VALUE!</v>
      </c>
      <c r="C318" s="360"/>
      <c r="D318" s="361"/>
      <c r="E318" s="362"/>
      <c r="F318" s="361"/>
      <c r="G318" s="363"/>
      <c r="H318" s="364"/>
      <c r="I318" s="362"/>
      <c r="J318" s="360"/>
      <c r="K318" s="360"/>
      <c r="L318" s="360"/>
      <c r="M318" s="365"/>
      <c r="N318" s="362"/>
    </row>
    <row r="319" spans="2:14">
      <c r="B319" s="359" t="e">
        <f>entryTable[[#This Row],[SID]]</f>
        <v>#VALUE!</v>
      </c>
      <c r="C319" s="360"/>
      <c r="D319" s="361"/>
      <c r="E319" s="362"/>
      <c r="F319" s="361"/>
      <c r="G319" s="363"/>
      <c r="H319" s="364"/>
      <c r="I319" s="362"/>
      <c r="J319" s="360"/>
      <c r="K319" s="360"/>
      <c r="L319" s="360"/>
      <c r="M319" s="365"/>
      <c r="N319" s="362"/>
    </row>
    <row r="320" spans="2:14">
      <c r="B320" s="7" t="e">
        <f>entryTable[[#This Row],[SID]]</f>
        <v>#VALUE!</v>
      </c>
      <c r="C320" s="1"/>
      <c r="D320" s="4"/>
      <c r="E320" s="204"/>
      <c r="F320" s="4"/>
      <c r="G320" s="10"/>
      <c r="H320" s="5"/>
      <c r="I320" s="204"/>
      <c r="J320" s="1"/>
      <c r="K320" s="1"/>
      <c r="L320" s="1"/>
      <c r="M320" s="6"/>
      <c r="N320" s="204"/>
    </row>
    <row r="321" spans="2:14">
      <c r="B321" s="7" t="e">
        <f>entryTable[[#This Row],[SID]]</f>
        <v>#VALUE!</v>
      </c>
      <c r="C321" s="1"/>
      <c r="D321" s="4"/>
      <c r="E321" s="204"/>
      <c r="F321" s="4"/>
      <c r="G321" s="10"/>
      <c r="H321" s="5"/>
      <c r="I321" s="204"/>
      <c r="J321" s="1"/>
      <c r="K321" s="1"/>
      <c r="L321" s="1"/>
      <c r="M321" s="6"/>
      <c r="N321" s="204"/>
    </row>
    <row r="322" spans="2:14">
      <c r="B322" s="7" t="e">
        <f>entryTable[[#This Row],[SID]]</f>
        <v>#VALUE!</v>
      </c>
      <c r="C322" s="1"/>
      <c r="D322" s="4"/>
      <c r="E322" s="204"/>
      <c r="F322" s="4"/>
      <c r="G322" s="10"/>
      <c r="H322" s="5"/>
      <c r="I322" s="204"/>
      <c r="J322" s="1"/>
      <c r="K322" s="1"/>
      <c r="L322" s="1"/>
      <c r="M322" s="6"/>
      <c r="N322" s="204"/>
    </row>
    <row r="323" spans="2:14">
      <c r="B323" s="7" t="e">
        <f>entryTable[[#This Row],[SID]]</f>
        <v>#VALUE!</v>
      </c>
      <c r="C323" s="1"/>
      <c r="D323" s="4"/>
      <c r="E323" s="204"/>
      <c r="F323" s="4"/>
      <c r="G323" s="10"/>
      <c r="H323" s="5"/>
      <c r="I323" s="204"/>
      <c r="J323" s="1"/>
      <c r="K323" s="1"/>
      <c r="L323" s="1"/>
      <c r="M323" s="6"/>
      <c r="N323" s="204"/>
    </row>
    <row r="324" spans="2:14">
      <c r="B324" s="16" t="e">
        <f>entryTable[[#This Row],[SID]]</f>
        <v>#VALUE!</v>
      </c>
      <c r="C324" s="1"/>
      <c r="D324" s="216"/>
      <c r="E324" s="204"/>
      <c r="F324" s="216"/>
      <c r="G324" s="217"/>
      <c r="H324" s="218"/>
      <c r="I324" s="204"/>
      <c r="J324" s="17"/>
      <c r="K324" s="17"/>
      <c r="L324" s="17"/>
      <c r="M324" s="219"/>
      <c r="N324" s="369"/>
    </row>
    <row r="325" spans="2:14">
      <c r="B325" s="16" t="e">
        <f>entryTable[[#This Row],[SID]]</f>
        <v>#VALUE!</v>
      </c>
      <c r="C325" s="1"/>
      <c r="D325" s="216"/>
      <c r="E325" s="204"/>
      <c r="F325" s="216"/>
      <c r="G325" s="217"/>
      <c r="H325" s="218"/>
      <c r="I325" s="204"/>
      <c r="J325" s="17"/>
      <c r="K325" s="17"/>
      <c r="L325" s="17"/>
      <c r="M325" s="219"/>
      <c r="N325" s="369"/>
    </row>
    <row r="326" spans="2:14">
      <c r="B326" s="7" t="e">
        <f>entryTable[[#This Row],[SID]]</f>
        <v>#VALUE!</v>
      </c>
      <c r="C326" s="1"/>
      <c r="D326" s="4"/>
      <c r="E326" s="204"/>
      <c r="F326" s="4"/>
      <c r="G326" s="10"/>
      <c r="H326" s="5"/>
      <c r="I326" s="204"/>
      <c r="J326" s="1"/>
      <c r="K326" s="1"/>
      <c r="L326" s="1"/>
      <c r="M326" s="6"/>
      <c r="N326" s="204"/>
    </row>
    <row r="327" spans="2:14">
      <c r="B327" s="7" t="e">
        <f>entryTable[[#This Row],[SID]]</f>
        <v>#VALUE!</v>
      </c>
      <c r="C327" s="1"/>
      <c r="D327" s="4"/>
      <c r="E327" s="204"/>
      <c r="F327" s="4"/>
      <c r="G327" s="10"/>
      <c r="H327" s="5"/>
      <c r="I327" s="204"/>
      <c r="J327" s="1"/>
      <c r="K327" s="1"/>
      <c r="L327" s="1"/>
      <c r="M327" s="6"/>
      <c r="N327" s="204"/>
    </row>
    <row r="328" spans="2:14">
      <c r="B328" s="7" t="e">
        <f>entryTable[[#This Row],[SID]]</f>
        <v>#VALUE!</v>
      </c>
      <c r="C328" s="1"/>
      <c r="D328" s="4"/>
      <c r="E328" s="204"/>
      <c r="F328" s="4"/>
      <c r="G328" s="10"/>
      <c r="H328" s="5"/>
      <c r="I328" s="204"/>
      <c r="J328" s="1"/>
      <c r="K328" s="1"/>
      <c r="L328" s="1"/>
      <c r="M328" s="6"/>
      <c r="N328" s="204"/>
    </row>
    <row r="329" spans="2:14">
      <c r="B329" s="7" t="e">
        <f>entryTable[[#This Row],[SID]]</f>
        <v>#VALUE!</v>
      </c>
      <c r="C329" s="1"/>
      <c r="D329" s="4"/>
      <c r="E329" s="204"/>
      <c r="F329" s="4"/>
      <c r="G329" s="10"/>
      <c r="H329" s="5"/>
      <c r="I329" s="204"/>
      <c r="J329" s="1"/>
      <c r="K329" s="1"/>
      <c r="L329" s="1"/>
      <c r="M329" s="6"/>
      <c r="N329" s="204"/>
    </row>
    <row r="330" spans="2:14">
      <c r="B330" s="7" t="e">
        <f>entryTable[[#This Row],[SID]]</f>
        <v>#VALUE!</v>
      </c>
      <c r="C330" s="1"/>
      <c r="D330" s="4"/>
      <c r="E330" s="204"/>
      <c r="F330" s="4"/>
      <c r="G330" s="10"/>
      <c r="H330" s="5"/>
      <c r="I330" s="204"/>
      <c r="J330" s="1"/>
      <c r="K330" s="1"/>
      <c r="L330" s="1"/>
      <c r="M330" s="6"/>
      <c r="N330" s="204"/>
    </row>
    <row r="331" spans="2:14">
      <c r="B331" s="7" t="e">
        <f>entryTable[[#This Row],[SID]]</f>
        <v>#VALUE!</v>
      </c>
      <c r="C331" s="1"/>
      <c r="D331" s="4"/>
      <c r="E331" s="204"/>
      <c r="F331" s="4"/>
      <c r="G331" s="10"/>
      <c r="H331" s="5"/>
      <c r="I331" s="204"/>
      <c r="J331" s="1"/>
      <c r="K331" s="1"/>
      <c r="L331" s="1"/>
      <c r="M331" s="6"/>
      <c r="N331" s="204"/>
    </row>
    <row r="332" spans="2:14">
      <c r="B332" s="7" t="e">
        <f>entryTable[[#This Row],[SID]]</f>
        <v>#VALUE!</v>
      </c>
      <c r="C332" s="1"/>
      <c r="D332" s="4"/>
      <c r="E332" s="204"/>
      <c r="F332" s="4"/>
      <c r="G332" s="10"/>
      <c r="H332" s="5"/>
      <c r="I332" s="204"/>
      <c r="J332" s="1"/>
      <c r="K332" s="1"/>
      <c r="L332" s="1"/>
      <c r="M332" s="6"/>
      <c r="N332" s="20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0" id="{B08209B5-66CA-4437-A656-901CCA818D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B3:B332</xm:sqref>
        </x14:conditionalFormatting>
        <x14:conditionalFormatting xmlns:xm="http://schemas.microsoft.com/office/excel/2006/main">
          <x14:cfRule type="iconSet" priority="329" id="{89EA4989-E9B2-449C-A71B-AA41C8E13A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328" id="{68273167-1071-4D66-B659-5296C99611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327" id="{638CB5D8-4B92-4ECC-B399-2F4CC90EB5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iconSet" priority="326" id="{8CF80D4D-5872-496D-8E9F-147DCA9479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325" id="{E7CF6F9B-3D87-461B-B0D6-1BF0C2C004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324" id="{482DA597-F527-439D-B8B9-6868A3019E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323" id="{F1E155D5-0F0E-4543-BE98-2EF6BD2475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322" id="{B2AC3EBD-F1E5-4E36-8313-2FB6DFE3B1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321" id="{2D152F8B-57CC-4B65-BA51-2053B3EE8E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320" id="{0D17DB3B-56ED-4F00-9EDD-F9CBE186E0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319" id="{B2012793-D113-4F84-A9EF-8E31F7808E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iconSet" priority="318" id="{82107F91-FF52-432B-A8CE-9B0CDCE5E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</xm:sqref>
        </x14:conditionalFormatting>
        <x14:conditionalFormatting xmlns:xm="http://schemas.microsoft.com/office/excel/2006/main">
          <x14:cfRule type="iconSet" priority="317" id="{F6FDF7CE-EC9E-4370-80CF-0062EE00FE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316" id="{BD947D50-0A33-400A-AA60-A192130478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315" id="{7F8F85FE-B2C9-45F4-90F4-15AC81435F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314" id="{8F1B301A-E5F2-4354-9DB7-9A2BD56B8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313" id="{2EF6B164-8601-4E04-90F5-3052AB2AEA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312" id="{EE6F0CFC-373F-40C3-B177-B1F99726C2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311" id="{91879FE9-0D4D-4886-8FC8-A3F873FD17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</xm:sqref>
        </x14:conditionalFormatting>
        <x14:conditionalFormatting xmlns:xm="http://schemas.microsoft.com/office/excel/2006/main">
          <x14:cfRule type="iconSet" priority="310" id="{67564719-597D-4B52-8CC5-5CC31CF269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309" id="{39710A81-F487-4F11-B191-63E4C72155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308" id="{5F928130-7B68-4D0D-AEB5-2A568C4AB0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307" id="{F228E22C-51F8-41A5-A895-F6FE407A35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iconSet" priority="306" id="{61D78EF6-006A-4166-8F6C-8804C5A37B7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iconSet" priority="305" id="{5E07FDF3-B150-4998-93BC-A7C65F1DBA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</xm:sqref>
        </x14:conditionalFormatting>
        <x14:conditionalFormatting xmlns:xm="http://schemas.microsoft.com/office/excel/2006/main">
          <x14:cfRule type="iconSet" priority="304" id="{045CFDD7-CAD1-4E20-A6F0-13B011A975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</xm:sqref>
        </x14:conditionalFormatting>
        <x14:conditionalFormatting xmlns:xm="http://schemas.microsoft.com/office/excel/2006/main">
          <x14:cfRule type="iconSet" priority="303" id="{264FAB1E-9C9A-4165-B2A1-C472994686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</xm:sqref>
        </x14:conditionalFormatting>
        <x14:conditionalFormatting xmlns:xm="http://schemas.microsoft.com/office/excel/2006/main">
          <x14:cfRule type="iconSet" priority="302" id="{9B4E2D6C-A36D-4D48-A85A-7397A1BB87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301" id="{CE592A9C-0804-47CF-953B-14F616C2D1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</xm:sqref>
        </x14:conditionalFormatting>
        <x14:conditionalFormatting xmlns:xm="http://schemas.microsoft.com/office/excel/2006/main">
          <x14:cfRule type="iconSet" priority="300" id="{36E9C089-3106-4AC7-BD5B-1E83688F48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</xm:sqref>
        </x14:conditionalFormatting>
        <x14:conditionalFormatting xmlns:xm="http://schemas.microsoft.com/office/excel/2006/main">
          <x14:cfRule type="iconSet" priority="299" id="{CBE83116-A8B1-4563-9EF0-ADAC4806EE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</xm:sqref>
        </x14:conditionalFormatting>
        <x14:conditionalFormatting xmlns:xm="http://schemas.microsoft.com/office/excel/2006/main">
          <x14:cfRule type="iconSet" priority="298" id="{DC5A6517-C057-40F1-A94F-2D357B661A0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</xm:sqref>
        </x14:conditionalFormatting>
        <x14:conditionalFormatting xmlns:xm="http://schemas.microsoft.com/office/excel/2006/main">
          <x14:cfRule type="iconSet" priority="297" id="{DED3F144-987B-4159-B06C-8B1DC88242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</xm:sqref>
        </x14:conditionalFormatting>
        <x14:conditionalFormatting xmlns:xm="http://schemas.microsoft.com/office/excel/2006/main">
          <x14:cfRule type="iconSet" priority="296" id="{81014FFF-A02F-4CFE-9C51-E6547839C5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</xm:sqref>
        </x14:conditionalFormatting>
        <x14:conditionalFormatting xmlns:xm="http://schemas.microsoft.com/office/excel/2006/main">
          <x14:cfRule type="iconSet" priority="295" id="{40BE06BF-EC1A-4614-91EB-7F45BE390A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</xm:sqref>
        </x14:conditionalFormatting>
        <x14:conditionalFormatting xmlns:xm="http://schemas.microsoft.com/office/excel/2006/main">
          <x14:cfRule type="iconSet" priority="294" id="{562C8BD9-80C3-4AF3-A9A7-E3BA9866B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293" id="{C6027E33-372A-4B7E-8F1D-2457CD30C0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</xm:sqref>
        </x14:conditionalFormatting>
        <x14:conditionalFormatting xmlns:xm="http://schemas.microsoft.com/office/excel/2006/main">
          <x14:cfRule type="iconSet" priority="292" id="{7AC939B6-10B3-4504-AE27-6AF675DFFD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</xm:sqref>
        </x14:conditionalFormatting>
        <x14:conditionalFormatting xmlns:xm="http://schemas.microsoft.com/office/excel/2006/main">
          <x14:cfRule type="iconSet" priority="291" id="{2E188113-14F4-4F87-B0DB-45E309E7B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</xm:sqref>
        </x14:conditionalFormatting>
        <x14:conditionalFormatting xmlns:xm="http://schemas.microsoft.com/office/excel/2006/main">
          <x14:cfRule type="iconSet" priority="290" id="{81A53B3A-6898-448E-9F1F-FB2FDCAC93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289" id="{DEDB7A80-0067-4BCE-8E02-9AD00CACC9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</xm:sqref>
        </x14:conditionalFormatting>
        <x14:conditionalFormatting xmlns:xm="http://schemas.microsoft.com/office/excel/2006/main">
          <x14:cfRule type="iconSet" priority="288" id="{96E9ABDD-F269-42F5-B4B3-A601A28DC0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</xm:sqref>
        </x14:conditionalFormatting>
        <x14:conditionalFormatting xmlns:xm="http://schemas.microsoft.com/office/excel/2006/main">
          <x14:cfRule type="iconSet" priority="287" id="{E74099D6-BDBB-4A7A-962D-9A01722193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</xm:sqref>
        </x14:conditionalFormatting>
        <x14:conditionalFormatting xmlns:xm="http://schemas.microsoft.com/office/excel/2006/main">
          <x14:cfRule type="iconSet" priority="286" id="{6F429C46-B00C-4706-9E70-BDE750B414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</xm:sqref>
        </x14:conditionalFormatting>
        <x14:conditionalFormatting xmlns:xm="http://schemas.microsoft.com/office/excel/2006/main">
          <x14:cfRule type="iconSet" priority="285" id="{99A45756-3137-4F70-B51A-5945140BC7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</xm:sqref>
        </x14:conditionalFormatting>
        <x14:conditionalFormatting xmlns:xm="http://schemas.microsoft.com/office/excel/2006/main">
          <x14:cfRule type="iconSet" priority="284" id="{D97CF105-2109-450A-B556-22A9170751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</xm:sqref>
        </x14:conditionalFormatting>
        <x14:conditionalFormatting xmlns:xm="http://schemas.microsoft.com/office/excel/2006/main">
          <x14:cfRule type="iconSet" priority="283" id="{7CD5DAA6-0C7A-49D1-A364-786574FCD0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</xm:sqref>
        </x14:conditionalFormatting>
        <x14:conditionalFormatting xmlns:xm="http://schemas.microsoft.com/office/excel/2006/main">
          <x14:cfRule type="iconSet" priority="282" id="{42C09B9E-AC19-4793-B31A-41E07AB07D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</xm:sqref>
        </x14:conditionalFormatting>
        <x14:conditionalFormatting xmlns:xm="http://schemas.microsoft.com/office/excel/2006/main">
          <x14:cfRule type="iconSet" priority="281" id="{27919056-5E3E-46A8-AA53-9D1DAE8C55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</xm:sqref>
        </x14:conditionalFormatting>
        <x14:conditionalFormatting xmlns:xm="http://schemas.microsoft.com/office/excel/2006/main">
          <x14:cfRule type="iconSet" priority="280" id="{A26F76F2-B9BC-4479-87D0-F13CAF750DC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</xm:sqref>
        </x14:conditionalFormatting>
        <x14:conditionalFormatting xmlns:xm="http://schemas.microsoft.com/office/excel/2006/main">
          <x14:cfRule type="iconSet" priority="279" id="{BC40944D-FED2-4B5B-A915-6241C3159A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</xm:sqref>
        </x14:conditionalFormatting>
        <x14:conditionalFormatting xmlns:xm="http://schemas.microsoft.com/office/excel/2006/main">
          <x14:cfRule type="iconSet" priority="278" id="{F8C22DB6-3FCE-4EF7-83E6-685B3BA21F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</xm:sqref>
        </x14:conditionalFormatting>
        <x14:conditionalFormatting xmlns:xm="http://schemas.microsoft.com/office/excel/2006/main">
          <x14:cfRule type="iconSet" priority="277" id="{E27324B0-8950-4AEF-B0B8-2F56799EB6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</xm:sqref>
        </x14:conditionalFormatting>
        <x14:conditionalFormatting xmlns:xm="http://schemas.microsoft.com/office/excel/2006/main">
          <x14:cfRule type="iconSet" priority="276" id="{BD3E9BF0-0B42-4452-BB0A-342A52F1B9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</xm:sqref>
        </x14:conditionalFormatting>
        <x14:conditionalFormatting xmlns:xm="http://schemas.microsoft.com/office/excel/2006/main">
          <x14:cfRule type="iconSet" priority="275" id="{A51C66CE-3058-4DD7-A4CD-86F8508515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</xm:sqref>
        </x14:conditionalFormatting>
        <x14:conditionalFormatting xmlns:xm="http://schemas.microsoft.com/office/excel/2006/main">
          <x14:cfRule type="iconSet" priority="274" id="{A6D5DCAF-E3C2-4F4B-9A3D-E7184BF022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</xm:sqref>
        </x14:conditionalFormatting>
        <x14:conditionalFormatting xmlns:xm="http://schemas.microsoft.com/office/excel/2006/main">
          <x14:cfRule type="iconSet" priority="273" id="{7AA2DEA5-5099-4909-A306-B89B94285F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B60</xm:sqref>
        </x14:conditionalFormatting>
        <x14:conditionalFormatting xmlns:xm="http://schemas.microsoft.com/office/excel/2006/main">
          <x14:cfRule type="iconSet" priority="272" id="{71C6A85C-BC50-4717-9844-2DE1AE2979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iconSet" priority="271" id="{51C5D9DF-D90B-495A-ABD7-75301162127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B62</xm:sqref>
        </x14:conditionalFormatting>
        <x14:conditionalFormatting xmlns:xm="http://schemas.microsoft.com/office/excel/2006/main">
          <x14:cfRule type="iconSet" priority="270" id="{399C0F90-E930-4C36-999C-E5CD7DD86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B63</xm:sqref>
        </x14:conditionalFormatting>
        <x14:conditionalFormatting xmlns:xm="http://schemas.microsoft.com/office/excel/2006/main">
          <x14:cfRule type="iconSet" priority="269" id="{7881BF93-CFAC-4DDF-B8FA-B74C52E660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B64</xm:sqref>
        </x14:conditionalFormatting>
        <x14:conditionalFormatting xmlns:xm="http://schemas.microsoft.com/office/excel/2006/main">
          <x14:cfRule type="iconSet" priority="268" id="{E08FB10B-4AFB-4FAB-B420-455D9D188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B65</xm:sqref>
        </x14:conditionalFormatting>
        <x14:conditionalFormatting xmlns:xm="http://schemas.microsoft.com/office/excel/2006/main">
          <x14:cfRule type="iconSet" priority="267" id="{0D8D740A-75EE-40F3-A525-CA00E8F2CC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B66</xm:sqref>
        </x14:conditionalFormatting>
        <x14:conditionalFormatting xmlns:xm="http://schemas.microsoft.com/office/excel/2006/main">
          <x14:cfRule type="iconSet" priority="266" id="{2098536C-787B-4743-9A7E-3737C7AFAF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265" id="{E5FE0E3A-3ED4-4E03-9DB4-1759514455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B68</xm:sqref>
        </x14:conditionalFormatting>
        <x14:conditionalFormatting xmlns:xm="http://schemas.microsoft.com/office/excel/2006/main">
          <x14:cfRule type="iconSet" priority="264" id="{834E7A58-4F7C-4745-85B9-0BA51016CAA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B69</xm:sqref>
        </x14:conditionalFormatting>
        <x14:conditionalFormatting xmlns:xm="http://schemas.microsoft.com/office/excel/2006/main">
          <x14:cfRule type="iconSet" priority="263" id="{0E819E71-7E82-4AA3-95D7-249FFE8AEC5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B70</xm:sqref>
        </x14:conditionalFormatting>
        <x14:conditionalFormatting xmlns:xm="http://schemas.microsoft.com/office/excel/2006/main">
          <x14:cfRule type="iconSet" priority="262" id="{4A194A43-75E5-41C4-A9F4-FC08A5269E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B71</xm:sqref>
        </x14:conditionalFormatting>
        <x14:conditionalFormatting xmlns:xm="http://schemas.microsoft.com/office/excel/2006/main">
          <x14:cfRule type="iconSet" priority="261" id="{AB8E0488-43CE-4804-8F01-AB0F19FEA4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B72</xm:sqref>
        </x14:conditionalFormatting>
        <x14:conditionalFormatting xmlns:xm="http://schemas.microsoft.com/office/excel/2006/main">
          <x14:cfRule type="iconSet" priority="260" id="{35E20455-5896-4A5C-ACCA-86CFE14D01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B73</xm:sqref>
        </x14:conditionalFormatting>
        <x14:conditionalFormatting xmlns:xm="http://schemas.microsoft.com/office/excel/2006/main">
          <x14:cfRule type="iconSet" priority="259" id="{73274416-DB35-4ADA-B11B-BA696B0C8E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B74</xm:sqref>
        </x14:conditionalFormatting>
        <x14:conditionalFormatting xmlns:xm="http://schemas.microsoft.com/office/excel/2006/main">
          <x14:cfRule type="iconSet" priority="258" id="{75143E8F-8BBA-4CE6-B026-FB61E6B5A7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B75</xm:sqref>
        </x14:conditionalFormatting>
        <x14:conditionalFormatting xmlns:xm="http://schemas.microsoft.com/office/excel/2006/main">
          <x14:cfRule type="iconSet" priority="257" id="{E93E0EC5-C678-47D0-9A1F-0F752587330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B76</xm:sqref>
        </x14:conditionalFormatting>
        <x14:conditionalFormatting xmlns:xm="http://schemas.microsoft.com/office/excel/2006/main">
          <x14:cfRule type="iconSet" priority="256" id="{73B7F9F5-5AE2-4CFF-8911-C3CBD2BE7C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B77</xm:sqref>
        </x14:conditionalFormatting>
        <x14:conditionalFormatting xmlns:xm="http://schemas.microsoft.com/office/excel/2006/main">
          <x14:cfRule type="iconSet" priority="255" id="{02A8A9C6-CF80-4B1F-AB5E-7F673D5E3A7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B78</xm:sqref>
        </x14:conditionalFormatting>
        <x14:conditionalFormatting xmlns:xm="http://schemas.microsoft.com/office/excel/2006/main">
          <x14:cfRule type="iconSet" priority="254" id="{520C45A4-2916-4B52-996F-12EA9DE14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B79</xm:sqref>
        </x14:conditionalFormatting>
        <x14:conditionalFormatting xmlns:xm="http://schemas.microsoft.com/office/excel/2006/main">
          <x14:cfRule type="iconSet" priority="253" id="{A80A24BE-6003-48E8-B40A-7364C54F65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B80</xm:sqref>
        </x14:conditionalFormatting>
        <x14:conditionalFormatting xmlns:xm="http://schemas.microsoft.com/office/excel/2006/main">
          <x14:cfRule type="iconSet" priority="252" id="{375B01A6-0446-4B6C-8A2D-82296F46E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B81</xm:sqref>
        </x14:conditionalFormatting>
        <x14:conditionalFormatting xmlns:xm="http://schemas.microsoft.com/office/excel/2006/main">
          <x14:cfRule type="iconSet" priority="251" id="{CFF0C025-95F1-4DB1-A6C7-131F7C4100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B82</xm:sqref>
        </x14:conditionalFormatting>
        <x14:conditionalFormatting xmlns:xm="http://schemas.microsoft.com/office/excel/2006/main">
          <x14:cfRule type="iconSet" priority="250" id="{C933DB33-9D63-486B-99C2-D7EF793CD6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249" id="{02FDE1FB-4C1F-47B1-A796-EBADA49E6A1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B84</xm:sqref>
        </x14:conditionalFormatting>
        <x14:conditionalFormatting xmlns:xm="http://schemas.microsoft.com/office/excel/2006/main">
          <x14:cfRule type="iconSet" priority="248" id="{275F5CBC-0FCC-461C-B706-F75CD65BD3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B85</xm:sqref>
        </x14:conditionalFormatting>
        <x14:conditionalFormatting xmlns:xm="http://schemas.microsoft.com/office/excel/2006/main">
          <x14:cfRule type="iconSet" priority="247" id="{19123178-0000-4C55-A913-69DA2F899A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B86</xm:sqref>
        </x14:conditionalFormatting>
        <x14:conditionalFormatting xmlns:xm="http://schemas.microsoft.com/office/excel/2006/main">
          <x14:cfRule type="iconSet" priority="246" id="{D02A93C8-9D87-41A5-8A9B-9918880C96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B87</xm:sqref>
        </x14:conditionalFormatting>
        <x14:conditionalFormatting xmlns:xm="http://schemas.microsoft.com/office/excel/2006/main">
          <x14:cfRule type="iconSet" priority="245" id="{1FC19CFF-F8FB-4304-AC52-E1678C6882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B88</xm:sqref>
        </x14:conditionalFormatting>
        <x14:conditionalFormatting xmlns:xm="http://schemas.microsoft.com/office/excel/2006/main">
          <x14:cfRule type="iconSet" priority="244" id="{EF4FCDD3-8BCE-4B04-A52D-F0765CA3F4F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B89</xm:sqref>
        </x14:conditionalFormatting>
        <x14:conditionalFormatting xmlns:xm="http://schemas.microsoft.com/office/excel/2006/main">
          <x14:cfRule type="iconSet" priority="243" id="{30F3B0EE-0453-4A15-9C44-003237755C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B90</xm:sqref>
        </x14:conditionalFormatting>
        <x14:conditionalFormatting xmlns:xm="http://schemas.microsoft.com/office/excel/2006/main">
          <x14:cfRule type="iconSet" priority="242" id="{7AF2FFA6-F52D-493D-8B38-6F1AC1DB71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B91</xm:sqref>
        </x14:conditionalFormatting>
        <x14:conditionalFormatting xmlns:xm="http://schemas.microsoft.com/office/excel/2006/main">
          <x14:cfRule type="iconSet" priority="241" id="{37FD70F0-2C5F-4C0B-9B3C-321EE4FBF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B92</xm:sqref>
        </x14:conditionalFormatting>
        <x14:conditionalFormatting xmlns:xm="http://schemas.microsoft.com/office/excel/2006/main">
          <x14:cfRule type="iconSet" priority="240" id="{9DC15CEA-DA5E-434F-A587-54D62B1F8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B93</xm:sqref>
        </x14:conditionalFormatting>
        <x14:conditionalFormatting xmlns:xm="http://schemas.microsoft.com/office/excel/2006/main">
          <x14:cfRule type="iconSet" priority="239" id="{A342554B-F1D7-4427-9B7C-DEE9AF1334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B94</xm:sqref>
        </x14:conditionalFormatting>
        <x14:conditionalFormatting xmlns:xm="http://schemas.microsoft.com/office/excel/2006/main">
          <x14:cfRule type="iconSet" priority="238" id="{2E951501-960C-4B0C-9518-1AF889C589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B95</xm:sqref>
        </x14:conditionalFormatting>
        <x14:conditionalFormatting xmlns:xm="http://schemas.microsoft.com/office/excel/2006/main">
          <x14:cfRule type="iconSet" priority="237" id="{620D6DB1-74FB-49BD-AF89-9D2CD16963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236" id="{F4A763C2-A787-4CCC-AA1F-CBC2E6BC8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B97</xm:sqref>
        </x14:conditionalFormatting>
        <x14:conditionalFormatting xmlns:xm="http://schemas.microsoft.com/office/excel/2006/main">
          <x14:cfRule type="iconSet" priority="235" id="{B2D4EEFB-057B-4BAC-BE0A-91CCB781BF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B98</xm:sqref>
        </x14:conditionalFormatting>
        <x14:conditionalFormatting xmlns:xm="http://schemas.microsoft.com/office/excel/2006/main">
          <x14:cfRule type="iconSet" priority="234" id="{DC4FE0D5-516A-4936-8CFA-53AAAE4029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B99</xm:sqref>
        </x14:conditionalFormatting>
        <x14:conditionalFormatting xmlns:xm="http://schemas.microsoft.com/office/excel/2006/main">
          <x14:cfRule type="iconSet" priority="233" id="{BD844E20-3FCC-40BC-B402-D6F6177066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B100</xm:sqref>
        </x14:conditionalFormatting>
        <x14:conditionalFormatting xmlns:xm="http://schemas.microsoft.com/office/excel/2006/main">
          <x14:cfRule type="iconSet" priority="232" id="{71FFAD2E-9370-4FB3-8182-0F3B626009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B101</xm:sqref>
        </x14:conditionalFormatting>
        <x14:conditionalFormatting xmlns:xm="http://schemas.microsoft.com/office/excel/2006/main">
          <x14:cfRule type="iconSet" priority="231" id="{ED31492F-8E03-492F-8DA3-D7885E5673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B102</xm:sqref>
        </x14:conditionalFormatting>
        <x14:conditionalFormatting xmlns:xm="http://schemas.microsoft.com/office/excel/2006/main">
          <x14:cfRule type="iconSet" priority="230" id="{06F47B35-8AF7-4D1E-A61C-3D1F050FDC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B103</xm:sqref>
        </x14:conditionalFormatting>
        <x14:conditionalFormatting xmlns:xm="http://schemas.microsoft.com/office/excel/2006/main">
          <x14:cfRule type="iconSet" priority="229" id="{024DF7AC-8095-4222-BB94-CA8F10703D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B104</xm:sqref>
        </x14:conditionalFormatting>
        <x14:conditionalFormatting xmlns:xm="http://schemas.microsoft.com/office/excel/2006/main">
          <x14:cfRule type="iconSet" priority="228" id="{F573716C-8BC2-484F-9955-97E541FCC9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B105</xm:sqref>
        </x14:conditionalFormatting>
        <x14:conditionalFormatting xmlns:xm="http://schemas.microsoft.com/office/excel/2006/main">
          <x14:cfRule type="iconSet" priority="227" id="{D80F73EB-D122-4BC7-B3B8-7BD07EDB54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B106</xm:sqref>
        </x14:conditionalFormatting>
        <x14:conditionalFormatting xmlns:xm="http://schemas.microsoft.com/office/excel/2006/main">
          <x14:cfRule type="iconSet" priority="226" id="{87E22B11-658D-4015-B84F-CC9CBD5B42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B107</xm:sqref>
        </x14:conditionalFormatting>
        <x14:conditionalFormatting xmlns:xm="http://schemas.microsoft.com/office/excel/2006/main">
          <x14:cfRule type="iconSet" priority="225" id="{6A6A8692-2A45-432F-8664-AF10B6E3E1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B108</xm:sqref>
        </x14:conditionalFormatting>
        <x14:conditionalFormatting xmlns:xm="http://schemas.microsoft.com/office/excel/2006/main">
          <x14:cfRule type="iconSet" priority="224" id="{03B567BA-1FEC-4F8D-9067-31D6F4C44C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B109</xm:sqref>
        </x14:conditionalFormatting>
        <x14:conditionalFormatting xmlns:xm="http://schemas.microsoft.com/office/excel/2006/main">
          <x14:cfRule type="iconSet" priority="223" id="{B6E1AF78-1C68-4A42-B188-206B2B890C5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B110</xm:sqref>
        </x14:conditionalFormatting>
        <x14:conditionalFormatting xmlns:xm="http://schemas.microsoft.com/office/excel/2006/main">
          <x14:cfRule type="iconSet" priority="222" id="{A00C81A3-7F5F-4416-B798-D33E69939C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B111</xm:sqref>
        </x14:conditionalFormatting>
        <x14:conditionalFormatting xmlns:xm="http://schemas.microsoft.com/office/excel/2006/main">
          <x14:cfRule type="iconSet" priority="221" id="{8328F9C2-E29D-424B-8B4D-8CF7146B67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B112</xm:sqref>
        </x14:conditionalFormatting>
        <x14:conditionalFormatting xmlns:xm="http://schemas.microsoft.com/office/excel/2006/main">
          <x14:cfRule type="iconSet" priority="220" id="{9127C4C2-3192-4F29-B29C-A7793A5545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B113</xm:sqref>
        </x14:conditionalFormatting>
        <x14:conditionalFormatting xmlns:xm="http://schemas.microsoft.com/office/excel/2006/main">
          <x14:cfRule type="iconSet" priority="219" id="{BB366B78-8C58-49F1-ABE8-50277E6308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B114</xm:sqref>
        </x14:conditionalFormatting>
        <x14:conditionalFormatting xmlns:xm="http://schemas.microsoft.com/office/excel/2006/main">
          <x14:cfRule type="iconSet" priority="218" id="{F882CBA4-2197-4381-A3DD-A3FB9C1FB0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B115</xm:sqref>
        </x14:conditionalFormatting>
        <x14:conditionalFormatting xmlns:xm="http://schemas.microsoft.com/office/excel/2006/main">
          <x14:cfRule type="iconSet" priority="217" id="{84EA1D0F-CF9E-4CD8-9F8C-57EE873BF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B116</xm:sqref>
        </x14:conditionalFormatting>
        <x14:conditionalFormatting xmlns:xm="http://schemas.microsoft.com/office/excel/2006/main">
          <x14:cfRule type="iconSet" priority="216" id="{128FC88D-EA6A-4BF8-A0A3-80044CC845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B117</xm:sqref>
        </x14:conditionalFormatting>
        <x14:conditionalFormatting xmlns:xm="http://schemas.microsoft.com/office/excel/2006/main">
          <x14:cfRule type="iconSet" priority="215" id="{C1B4FC75-EB9A-40DD-80C0-91FD2BF00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B118</xm:sqref>
        </x14:conditionalFormatting>
        <x14:conditionalFormatting xmlns:xm="http://schemas.microsoft.com/office/excel/2006/main">
          <x14:cfRule type="iconSet" priority="214" id="{B2FD2628-586A-40DD-A41F-BBEA8F1E33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B119</xm:sqref>
        </x14:conditionalFormatting>
        <x14:conditionalFormatting xmlns:xm="http://schemas.microsoft.com/office/excel/2006/main">
          <x14:cfRule type="iconSet" priority="213" id="{BAE72888-088E-40C8-93AD-D8B7515D11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B120</xm:sqref>
        </x14:conditionalFormatting>
        <x14:conditionalFormatting xmlns:xm="http://schemas.microsoft.com/office/excel/2006/main">
          <x14:cfRule type="iconSet" priority="212" id="{49C1F896-DE66-49E2-BFA4-5E070DB9FF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B121</xm:sqref>
        </x14:conditionalFormatting>
        <x14:conditionalFormatting xmlns:xm="http://schemas.microsoft.com/office/excel/2006/main">
          <x14:cfRule type="iconSet" priority="211" id="{5C753B80-97FD-4100-B577-4731EE0174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B122</xm:sqref>
        </x14:conditionalFormatting>
        <x14:conditionalFormatting xmlns:xm="http://schemas.microsoft.com/office/excel/2006/main">
          <x14:cfRule type="iconSet" priority="210" id="{242A9946-8B13-40BE-AF5C-2B88D97419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B123</xm:sqref>
        </x14:conditionalFormatting>
        <x14:conditionalFormatting xmlns:xm="http://schemas.microsoft.com/office/excel/2006/main">
          <x14:cfRule type="iconSet" priority="209" id="{C9B14F98-6350-43D8-A40A-0032332EFC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B124</xm:sqref>
        </x14:conditionalFormatting>
        <x14:conditionalFormatting xmlns:xm="http://schemas.microsoft.com/office/excel/2006/main">
          <x14:cfRule type="iconSet" priority="208" id="{581699C4-35FE-46A8-9AF8-18CF8A86AD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B125</xm:sqref>
        </x14:conditionalFormatting>
        <x14:conditionalFormatting xmlns:xm="http://schemas.microsoft.com/office/excel/2006/main">
          <x14:cfRule type="iconSet" priority="207" id="{E4828AD3-D158-48C0-A1E2-5A327ADAB2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B126</xm:sqref>
        </x14:conditionalFormatting>
        <x14:conditionalFormatting xmlns:xm="http://schemas.microsoft.com/office/excel/2006/main">
          <x14:cfRule type="iconSet" priority="206" id="{84A9962B-419F-4BF6-8591-E6D0004110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B127</xm:sqref>
        </x14:conditionalFormatting>
        <x14:conditionalFormatting xmlns:xm="http://schemas.microsoft.com/office/excel/2006/main">
          <x14:cfRule type="iconSet" priority="205" id="{5C331D69-64A7-432A-9F39-15726D548A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B128</xm:sqref>
        </x14:conditionalFormatting>
        <x14:conditionalFormatting xmlns:xm="http://schemas.microsoft.com/office/excel/2006/main">
          <x14:cfRule type="iconSet" priority="204" id="{A0F03560-65D5-48F6-A137-15ABDF964C0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B129</xm:sqref>
        </x14:conditionalFormatting>
        <x14:conditionalFormatting xmlns:xm="http://schemas.microsoft.com/office/excel/2006/main">
          <x14:cfRule type="iconSet" priority="203" id="{1827E154-6727-4A49-83A1-4B26BEA28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B130</xm:sqref>
        </x14:conditionalFormatting>
        <x14:conditionalFormatting xmlns:xm="http://schemas.microsoft.com/office/excel/2006/main">
          <x14:cfRule type="iconSet" priority="202" id="{C88F4C6D-9DC7-42E6-9AFA-B65AC33DF72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B131</xm:sqref>
        </x14:conditionalFormatting>
        <x14:conditionalFormatting xmlns:xm="http://schemas.microsoft.com/office/excel/2006/main">
          <x14:cfRule type="iconSet" priority="201" id="{BD12E501-C354-40FA-B0A9-1111FBCDBE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B132</xm:sqref>
        </x14:conditionalFormatting>
        <x14:conditionalFormatting xmlns:xm="http://schemas.microsoft.com/office/excel/2006/main">
          <x14:cfRule type="iconSet" priority="200" id="{76402ED0-7C0A-4B64-BC7E-69C2300EC5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B133</xm:sqref>
        </x14:conditionalFormatting>
        <x14:conditionalFormatting xmlns:xm="http://schemas.microsoft.com/office/excel/2006/main">
          <x14:cfRule type="iconSet" priority="199" id="{0E6DAF55-689B-44B1-B357-E08FAEB064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B134</xm:sqref>
        </x14:conditionalFormatting>
        <x14:conditionalFormatting xmlns:xm="http://schemas.microsoft.com/office/excel/2006/main">
          <x14:cfRule type="iconSet" priority="198" id="{B30C3923-BC90-4746-9616-DC78B6F4671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B135</xm:sqref>
        </x14:conditionalFormatting>
        <x14:conditionalFormatting xmlns:xm="http://schemas.microsoft.com/office/excel/2006/main">
          <x14:cfRule type="iconSet" priority="197" id="{105B374F-3F0D-4D50-B603-A631D86FBE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B136</xm:sqref>
        </x14:conditionalFormatting>
        <x14:conditionalFormatting xmlns:xm="http://schemas.microsoft.com/office/excel/2006/main">
          <x14:cfRule type="iconSet" priority="196" id="{90A2E3F2-907E-404C-A03F-2D790F158D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B137</xm:sqref>
        </x14:conditionalFormatting>
        <x14:conditionalFormatting xmlns:xm="http://schemas.microsoft.com/office/excel/2006/main">
          <x14:cfRule type="iconSet" priority="195" id="{58ACDAFC-D4FB-4226-BF4D-52B83D8EAC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B138</xm:sqref>
        </x14:conditionalFormatting>
        <x14:conditionalFormatting xmlns:xm="http://schemas.microsoft.com/office/excel/2006/main">
          <x14:cfRule type="iconSet" priority="194" id="{6BC84ED8-BC01-4A05-97D5-B055739AA21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B139</xm:sqref>
        </x14:conditionalFormatting>
        <x14:conditionalFormatting xmlns:xm="http://schemas.microsoft.com/office/excel/2006/main">
          <x14:cfRule type="iconSet" priority="193" id="{28CCFF44-EA5A-4FDB-AD32-7FD3C729E9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B140</xm:sqref>
        </x14:conditionalFormatting>
        <x14:conditionalFormatting xmlns:xm="http://schemas.microsoft.com/office/excel/2006/main">
          <x14:cfRule type="iconSet" priority="192" id="{6914C49F-068B-4ECB-91FF-D93A9F65BD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B141</xm:sqref>
        </x14:conditionalFormatting>
        <x14:conditionalFormatting xmlns:xm="http://schemas.microsoft.com/office/excel/2006/main">
          <x14:cfRule type="iconSet" priority="191" id="{9D3DB9AA-5824-46AE-8E23-1E07D68211B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B142</xm:sqref>
        </x14:conditionalFormatting>
        <x14:conditionalFormatting xmlns:xm="http://schemas.microsoft.com/office/excel/2006/main">
          <x14:cfRule type="iconSet" priority="190" id="{6ADD58FF-0667-4520-A762-0FD70DCEDA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B143</xm:sqref>
        </x14:conditionalFormatting>
        <x14:conditionalFormatting xmlns:xm="http://schemas.microsoft.com/office/excel/2006/main">
          <x14:cfRule type="iconSet" priority="189" id="{FDD7A62F-DED2-48DA-B257-5ADF43493D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B144</xm:sqref>
        </x14:conditionalFormatting>
        <x14:conditionalFormatting xmlns:xm="http://schemas.microsoft.com/office/excel/2006/main">
          <x14:cfRule type="iconSet" priority="188" id="{1B9C75F7-08CF-4E9C-8372-DB685C3C4F3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B145</xm:sqref>
        </x14:conditionalFormatting>
        <x14:conditionalFormatting xmlns:xm="http://schemas.microsoft.com/office/excel/2006/main">
          <x14:cfRule type="iconSet" priority="187" id="{EC496A8D-CD55-4B1A-BB67-C558BAFD39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B146</xm:sqref>
        </x14:conditionalFormatting>
        <x14:conditionalFormatting xmlns:xm="http://schemas.microsoft.com/office/excel/2006/main">
          <x14:cfRule type="iconSet" priority="186" id="{822D6019-B6CF-449D-8DEC-8FA5A2060A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B147</xm:sqref>
        </x14:conditionalFormatting>
        <x14:conditionalFormatting xmlns:xm="http://schemas.microsoft.com/office/excel/2006/main">
          <x14:cfRule type="iconSet" priority="185" id="{6CE06488-3F8C-4278-ADF2-7D63B64E94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B148</xm:sqref>
        </x14:conditionalFormatting>
        <x14:conditionalFormatting xmlns:xm="http://schemas.microsoft.com/office/excel/2006/main">
          <x14:cfRule type="iconSet" priority="184" id="{4B32B300-237A-44BA-A7E4-F8D665F357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B149</xm:sqref>
        </x14:conditionalFormatting>
        <x14:conditionalFormatting xmlns:xm="http://schemas.microsoft.com/office/excel/2006/main">
          <x14:cfRule type="iconSet" priority="183" id="{097EC111-86B4-4859-AAEB-527FBD1AF3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B150</xm:sqref>
        </x14:conditionalFormatting>
        <x14:conditionalFormatting xmlns:xm="http://schemas.microsoft.com/office/excel/2006/main">
          <x14:cfRule type="iconSet" priority="182" id="{C1C6F00A-9E36-452F-BE79-4FD534DAB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B151</xm:sqref>
        </x14:conditionalFormatting>
        <x14:conditionalFormatting xmlns:xm="http://schemas.microsoft.com/office/excel/2006/main">
          <x14:cfRule type="iconSet" priority="181" id="{81048F31-CDAF-4CFD-A1B0-BDF2A3A28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B152</xm:sqref>
        </x14:conditionalFormatting>
        <x14:conditionalFormatting xmlns:xm="http://schemas.microsoft.com/office/excel/2006/main">
          <x14:cfRule type="iconSet" priority="180" id="{BC728785-BAC6-437C-8173-11A3433C0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B153</xm:sqref>
        </x14:conditionalFormatting>
        <x14:conditionalFormatting xmlns:xm="http://schemas.microsoft.com/office/excel/2006/main">
          <x14:cfRule type="iconSet" priority="179" id="{E7E8E2AC-9F99-4E7A-8BCE-CAD09C9EF0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B154</xm:sqref>
        </x14:conditionalFormatting>
        <x14:conditionalFormatting xmlns:xm="http://schemas.microsoft.com/office/excel/2006/main">
          <x14:cfRule type="iconSet" priority="178" id="{DE0C2444-7860-41DF-8E03-574543572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B155</xm:sqref>
        </x14:conditionalFormatting>
        <x14:conditionalFormatting xmlns:xm="http://schemas.microsoft.com/office/excel/2006/main">
          <x14:cfRule type="iconSet" priority="177" id="{5E10F249-304F-4D8F-A190-D84373C8E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B156</xm:sqref>
        </x14:conditionalFormatting>
        <x14:conditionalFormatting xmlns:xm="http://schemas.microsoft.com/office/excel/2006/main">
          <x14:cfRule type="iconSet" priority="176" id="{197CB523-DFBA-4350-AE1A-224C83AF8D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B157</xm:sqref>
        </x14:conditionalFormatting>
        <x14:conditionalFormatting xmlns:xm="http://schemas.microsoft.com/office/excel/2006/main">
          <x14:cfRule type="iconSet" priority="175" id="{A2F1D70B-3D59-46D3-8B40-1348D47E4B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B158</xm:sqref>
        </x14:conditionalFormatting>
        <x14:conditionalFormatting xmlns:xm="http://schemas.microsoft.com/office/excel/2006/main">
          <x14:cfRule type="iconSet" priority="174" id="{50C13662-CF7A-413D-8A35-57194372E1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B159</xm:sqref>
        </x14:conditionalFormatting>
        <x14:conditionalFormatting xmlns:xm="http://schemas.microsoft.com/office/excel/2006/main">
          <x14:cfRule type="iconSet" priority="173" id="{55F13C9E-E2F2-4BA7-8DEF-491D28744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B160</xm:sqref>
        </x14:conditionalFormatting>
        <x14:conditionalFormatting xmlns:xm="http://schemas.microsoft.com/office/excel/2006/main">
          <x14:cfRule type="iconSet" priority="172" id="{22B4F10B-46A9-47DD-8D68-BB46B97306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B161</xm:sqref>
        </x14:conditionalFormatting>
        <x14:conditionalFormatting xmlns:xm="http://schemas.microsoft.com/office/excel/2006/main">
          <x14:cfRule type="iconSet" priority="171" id="{88BC5DE1-B045-4A31-A7B6-DEBE868E2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B162</xm:sqref>
        </x14:conditionalFormatting>
        <x14:conditionalFormatting xmlns:xm="http://schemas.microsoft.com/office/excel/2006/main">
          <x14:cfRule type="iconSet" priority="170" id="{4A348DD6-9A70-432E-B2DB-8F0BA3C5A2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B163</xm:sqref>
        </x14:conditionalFormatting>
        <x14:conditionalFormatting xmlns:xm="http://schemas.microsoft.com/office/excel/2006/main">
          <x14:cfRule type="iconSet" priority="169" id="{EFFBFACC-3976-4074-A5E9-4A740E43E7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B164</xm:sqref>
        </x14:conditionalFormatting>
        <x14:conditionalFormatting xmlns:xm="http://schemas.microsoft.com/office/excel/2006/main">
          <x14:cfRule type="iconSet" priority="168" id="{73F6D00A-5DB1-4E72-9874-90BCF42B918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B165</xm:sqref>
        </x14:conditionalFormatting>
        <x14:conditionalFormatting xmlns:xm="http://schemas.microsoft.com/office/excel/2006/main">
          <x14:cfRule type="iconSet" priority="167" id="{C1E6158D-C733-4714-A820-4CFCCE3F3B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B166</xm:sqref>
        </x14:conditionalFormatting>
        <x14:conditionalFormatting xmlns:xm="http://schemas.microsoft.com/office/excel/2006/main">
          <x14:cfRule type="iconSet" priority="166" id="{554486E4-346B-47A2-877E-A29850F470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B167</xm:sqref>
        </x14:conditionalFormatting>
        <x14:conditionalFormatting xmlns:xm="http://schemas.microsoft.com/office/excel/2006/main">
          <x14:cfRule type="iconSet" priority="165" id="{2FEAF6AE-02C2-4E2E-BA5D-CD8ED5F900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B168</xm:sqref>
        </x14:conditionalFormatting>
        <x14:conditionalFormatting xmlns:xm="http://schemas.microsoft.com/office/excel/2006/main">
          <x14:cfRule type="iconSet" priority="164" id="{B39B3262-8DD6-4A1E-ABF6-2AA72C23D0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B169</xm:sqref>
        </x14:conditionalFormatting>
        <x14:conditionalFormatting xmlns:xm="http://schemas.microsoft.com/office/excel/2006/main">
          <x14:cfRule type="iconSet" priority="163" id="{79516114-9DD7-4433-8A4B-02329D01C2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B170</xm:sqref>
        </x14:conditionalFormatting>
        <x14:conditionalFormatting xmlns:xm="http://schemas.microsoft.com/office/excel/2006/main">
          <x14:cfRule type="iconSet" priority="162" id="{FD13B652-13B4-4562-B477-91F84B7673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B171</xm:sqref>
        </x14:conditionalFormatting>
        <x14:conditionalFormatting xmlns:xm="http://schemas.microsoft.com/office/excel/2006/main">
          <x14:cfRule type="iconSet" priority="161" id="{D7D83183-18C3-4710-9B3C-C4B1F70C8B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B172</xm:sqref>
        </x14:conditionalFormatting>
        <x14:conditionalFormatting xmlns:xm="http://schemas.microsoft.com/office/excel/2006/main">
          <x14:cfRule type="iconSet" priority="160" id="{F5F3599E-21F6-4940-B57F-57E0F3230A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B173</xm:sqref>
        </x14:conditionalFormatting>
        <x14:conditionalFormatting xmlns:xm="http://schemas.microsoft.com/office/excel/2006/main">
          <x14:cfRule type="iconSet" priority="159" id="{FBD46911-DF7B-4DFD-A394-0073AC05C5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B174</xm:sqref>
        </x14:conditionalFormatting>
        <x14:conditionalFormatting xmlns:xm="http://schemas.microsoft.com/office/excel/2006/main">
          <x14:cfRule type="iconSet" priority="158" id="{FBE987FD-1AD9-49B9-B1B6-B76568AC06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B175</xm:sqref>
        </x14:conditionalFormatting>
        <x14:conditionalFormatting xmlns:xm="http://schemas.microsoft.com/office/excel/2006/main">
          <x14:cfRule type="iconSet" priority="157" id="{3242AFF2-FBFD-4C27-8037-64E3CE2632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B176</xm:sqref>
        </x14:conditionalFormatting>
        <x14:conditionalFormatting xmlns:xm="http://schemas.microsoft.com/office/excel/2006/main">
          <x14:cfRule type="iconSet" priority="156" id="{E2331DC2-69CB-4C69-9681-E5E9B0865A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B177</xm:sqref>
        </x14:conditionalFormatting>
        <x14:conditionalFormatting xmlns:xm="http://schemas.microsoft.com/office/excel/2006/main">
          <x14:cfRule type="iconSet" priority="155" id="{CA95EAD5-8CCA-4CDB-A8F9-0ADC371F12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B178</xm:sqref>
        </x14:conditionalFormatting>
        <x14:conditionalFormatting xmlns:xm="http://schemas.microsoft.com/office/excel/2006/main">
          <x14:cfRule type="iconSet" priority="154" id="{AE356935-7157-43B7-9304-05F4F2C1DC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B179</xm:sqref>
        </x14:conditionalFormatting>
        <x14:conditionalFormatting xmlns:xm="http://schemas.microsoft.com/office/excel/2006/main">
          <x14:cfRule type="iconSet" priority="153" id="{90905A90-B081-4A49-BC7B-31C1BB152C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B180</xm:sqref>
        </x14:conditionalFormatting>
        <x14:conditionalFormatting xmlns:xm="http://schemas.microsoft.com/office/excel/2006/main">
          <x14:cfRule type="iconSet" priority="152" id="{8740CF5C-03D5-4360-B39D-B8EB5F72A8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B181</xm:sqref>
        </x14:conditionalFormatting>
        <x14:conditionalFormatting xmlns:xm="http://schemas.microsoft.com/office/excel/2006/main">
          <x14:cfRule type="iconSet" priority="151" id="{E3E981CB-95FE-477A-A70C-9A45718D06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B182</xm:sqref>
        </x14:conditionalFormatting>
        <x14:conditionalFormatting xmlns:xm="http://schemas.microsoft.com/office/excel/2006/main">
          <x14:cfRule type="iconSet" priority="150" id="{29E6079F-DDFF-43CF-8CFF-E3E2BFA6D3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B183</xm:sqref>
        </x14:conditionalFormatting>
        <x14:conditionalFormatting xmlns:xm="http://schemas.microsoft.com/office/excel/2006/main">
          <x14:cfRule type="iconSet" priority="149" id="{BAE48666-3756-4212-9FDD-358F0625A8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B184</xm:sqref>
        </x14:conditionalFormatting>
        <x14:conditionalFormatting xmlns:xm="http://schemas.microsoft.com/office/excel/2006/main">
          <x14:cfRule type="iconSet" priority="148" id="{7B000F24-4EBC-4059-92DC-E27FB47A18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B185</xm:sqref>
        </x14:conditionalFormatting>
        <x14:conditionalFormatting xmlns:xm="http://schemas.microsoft.com/office/excel/2006/main">
          <x14:cfRule type="iconSet" priority="147" id="{E69094DA-B1AC-4D95-85DC-F3E6FC2098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B186</xm:sqref>
        </x14:conditionalFormatting>
        <x14:conditionalFormatting xmlns:xm="http://schemas.microsoft.com/office/excel/2006/main">
          <x14:cfRule type="iconSet" priority="146" id="{2AADCF26-00FA-4CF4-B439-84A30C2EB3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B187</xm:sqref>
        </x14:conditionalFormatting>
        <x14:conditionalFormatting xmlns:xm="http://schemas.microsoft.com/office/excel/2006/main">
          <x14:cfRule type="iconSet" priority="145" id="{3FBBCEF7-6BC6-437E-BEAB-F6D3A8A18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B188</xm:sqref>
        </x14:conditionalFormatting>
        <x14:conditionalFormatting xmlns:xm="http://schemas.microsoft.com/office/excel/2006/main">
          <x14:cfRule type="iconSet" priority="144" id="{4DF44824-85E6-4BBF-A86E-01CBEE23F4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B189</xm:sqref>
        </x14:conditionalFormatting>
        <x14:conditionalFormatting xmlns:xm="http://schemas.microsoft.com/office/excel/2006/main">
          <x14:cfRule type="iconSet" priority="143" id="{8F28A462-52E5-4734-8EB0-ADC2DE78BF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B190</xm:sqref>
        </x14:conditionalFormatting>
        <x14:conditionalFormatting xmlns:xm="http://schemas.microsoft.com/office/excel/2006/main">
          <x14:cfRule type="iconSet" priority="142" id="{FB1AB776-C361-4A21-94ED-AAEF08DA89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B191</xm:sqref>
        </x14:conditionalFormatting>
        <x14:conditionalFormatting xmlns:xm="http://schemas.microsoft.com/office/excel/2006/main">
          <x14:cfRule type="iconSet" priority="141" id="{E1FD8C0F-8926-40D4-ADC0-BC2F58744F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B192</xm:sqref>
        </x14:conditionalFormatting>
        <x14:conditionalFormatting xmlns:xm="http://schemas.microsoft.com/office/excel/2006/main">
          <x14:cfRule type="iconSet" priority="140" id="{46CED735-9E01-499C-B08A-5F40EB317A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B193</xm:sqref>
        </x14:conditionalFormatting>
        <x14:conditionalFormatting xmlns:xm="http://schemas.microsoft.com/office/excel/2006/main">
          <x14:cfRule type="iconSet" priority="139" id="{74983D8A-A108-423F-AFA8-8926C4EAFA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B194</xm:sqref>
        </x14:conditionalFormatting>
        <x14:conditionalFormatting xmlns:xm="http://schemas.microsoft.com/office/excel/2006/main">
          <x14:cfRule type="iconSet" priority="138" id="{BBF806DB-0ECA-44E6-B73C-789A45970E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B195</xm:sqref>
        </x14:conditionalFormatting>
        <x14:conditionalFormatting xmlns:xm="http://schemas.microsoft.com/office/excel/2006/main">
          <x14:cfRule type="iconSet" priority="137" id="{315487D2-323C-4E6C-8745-01DC1C4277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B196</xm:sqref>
        </x14:conditionalFormatting>
        <x14:conditionalFormatting xmlns:xm="http://schemas.microsoft.com/office/excel/2006/main">
          <x14:cfRule type="iconSet" priority="136" id="{F026DDB4-BAC6-44FF-B1E0-0E70A83345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B197</xm:sqref>
        </x14:conditionalFormatting>
        <x14:conditionalFormatting xmlns:xm="http://schemas.microsoft.com/office/excel/2006/main">
          <x14:cfRule type="iconSet" priority="135" id="{E7D221F8-6B18-4B31-BD26-D6F5E8064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B198</xm:sqref>
        </x14:conditionalFormatting>
        <x14:conditionalFormatting xmlns:xm="http://schemas.microsoft.com/office/excel/2006/main">
          <x14:cfRule type="iconSet" priority="134" id="{D37D9092-B26F-47AB-BB4A-71F2DC0032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B199</xm:sqref>
        </x14:conditionalFormatting>
        <x14:conditionalFormatting xmlns:xm="http://schemas.microsoft.com/office/excel/2006/main">
          <x14:cfRule type="iconSet" priority="133" id="{AFBB22DF-C49A-437B-BAD0-A2ED29E430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B200</xm:sqref>
        </x14:conditionalFormatting>
        <x14:conditionalFormatting xmlns:xm="http://schemas.microsoft.com/office/excel/2006/main">
          <x14:cfRule type="iconSet" priority="132" id="{EF11B4F5-AD1F-4A39-9E04-6458422687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B201</xm:sqref>
        </x14:conditionalFormatting>
        <x14:conditionalFormatting xmlns:xm="http://schemas.microsoft.com/office/excel/2006/main">
          <x14:cfRule type="iconSet" priority="131" id="{8FD997AB-7447-4605-8D4C-FE763C233D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B202</xm:sqref>
        </x14:conditionalFormatting>
        <x14:conditionalFormatting xmlns:xm="http://schemas.microsoft.com/office/excel/2006/main">
          <x14:cfRule type="iconSet" priority="130" id="{FED4909A-15DB-49DF-AA47-2C2D2DA904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B203</xm:sqref>
        </x14:conditionalFormatting>
        <x14:conditionalFormatting xmlns:xm="http://schemas.microsoft.com/office/excel/2006/main">
          <x14:cfRule type="iconSet" priority="129" id="{2559EB94-89C2-4D4A-8ACA-7C5A503E9B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B204</xm:sqref>
        </x14:conditionalFormatting>
        <x14:conditionalFormatting xmlns:xm="http://schemas.microsoft.com/office/excel/2006/main">
          <x14:cfRule type="iconSet" priority="128" id="{DE0EDFB7-B65E-4B1F-B974-AABF0CC33D4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B205</xm:sqref>
        </x14:conditionalFormatting>
        <x14:conditionalFormatting xmlns:xm="http://schemas.microsoft.com/office/excel/2006/main">
          <x14:cfRule type="iconSet" priority="127" id="{BEB47B87-2DC8-449B-8D5A-15E909122C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B206</xm:sqref>
        </x14:conditionalFormatting>
        <x14:conditionalFormatting xmlns:xm="http://schemas.microsoft.com/office/excel/2006/main">
          <x14:cfRule type="iconSet" priority="126" id="{772A884E-EEA3-4E1C-ACCC-4614F86851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B207</xm:sqref>
        </x14:conditionalFormatting>
        <x14:conditionalFormatting xmlns:xm="http://schemas.microsoft.com/office/excel/2006/main">
          <x14:cfRule type="iconSet" priority="125" id="{062ED809-0FF2-405D-97E7-5C337BC8F0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B208</xm:sqref>
        </x14:conditionalFormatting>
        <x14:conditionalFormatting xmlns:xm="http://schemas.microsoft.com/office/excel/2006/main">
          <x14:cfRule type="iconSet" priority="124" id="{F750BB78-A035-42C2-9B18-B63C219AF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B209</xm:sqref>
        </x14:conditionalFormatting>
        <x14:conditionalFormatting xmlns:xm="http://schemas.microsoft.com/office/excel/2006/main">
          <x14:cfRule type="iconSet" priority="123" id="{0BD4BF1D-6FFB-45FF-8D55-6F0154430C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B210</xm:sqref>
        </x14:conditionalFormatting>
        <x14:conditionalFormatting xmlns:xm="http://schemas.microsoft.com/office/excel/2006/main">
          <x14:cfRule type="iconSet" priority="122" id="{525F7FAA-F42F-46EA-AA1A-00EA0E902CB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121" id="{CFAC8CFB-3B54-4BC8-8BE8-AD67694E35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B212</xm:sqref>
        </x14:conditionalFormatting>
        <x14:conditionalFormatting xmlns:xm="http://schemas.microsoft.com/office/excel/2006/main">
          <x14:cfRule type="iconSet" priority="120" id="{A65FEF33-8B89-4083-A74E-498FD3BE78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B213</xm:sqref>
        </x14:conditionalFormatting>
        <x14:conditionalFormatting xmlns:xm="http://schemas.microsoft.com/office/excel/2006/main">
          <x14:cfRule type="iconSet" priority="119" id="{C106DF7D-1E61-4BBF-8E0E-8E3A0E0ECD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B214</xm:sqref>
        </x14:conditionalFormatting>
        <x14:conditionalFormatting xmlns:xm="http://schemas.microsoft.com/office/excel/2006/main">
          <x14:cfRule type="iconSet" priority="118" id="{FB1A5470-0507-411A-BC91-27A13C3F6F2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B215</xm:sqref>
        </x14:conditionalFormatting>
        <x14:conditionalFormatting xmlns:xm="http://schemas.microsoft.com/office/excel/2006/main">
          <x14:cfRule type="iconSet" priority="117" id="{18C7600A-4E7D-4099-8A45-B6D5618210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B216</xm:sqref>
        </x14:conditionalFormatting>
        <x14:conditionalFormatting xmlns:xm="http://schemas.microsoft.com/office/excel/2006/main">
          <x14:cfRule type="iconSet" priority="116" id="{8AD0FE48-E48B-47C9-844D-2DF51CD90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B217</xm:sqref>
        </x14:conditionalFormatting>
        <x14:conditionalFormatting xmlns:xm="http://schemas.microsoft.com/office/excel/2006/main">
          <x14:cfRule type="iconSet" priority="115" id="{DBEC52C2-D3D4-4898-8BA6-5E4E0B713E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B218</xm:sqref>
        </x14:conditionalFormatting>
        <x14:conditionalFormatting xmlns:xm="http://schemas.microsoft.com/office/excel/2006/main">
          <x14:cfRule type="iconSet" priority="114" id="{D19C6630-ADA8-4CA9-8A00-426079711B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B219</xm:sqref>
        </x14:conditionalFormatting>
        <x14:conditionalFormatting xmlns:xm="http://schemas.microsoft.com/office/excel/2006/main">
          <x14:cfRule type="iconSet" priority="113" id="{88E38456-5210-40F0-922D-3CECB7AC8C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B220</xm:sqref>
        </x14:conditionalFormatting>
        <x14:conditionalFormatting xmlns:xm="http://schemas.microsoft.com/office/excel/2006/main">
          <x14:cfRule type="iconSet" priority="112" id="{AAF39F73-DD0A-4A0D-836E-98ED6A5150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B221</xm:sqref>
        </x14:conditionalFormatting>
        <x14:conditionalFormatting xmlns:xm="http://schemas.microsoft.com/office/excel/2006/main">
          <x14:cfRule type="iconSet" priority="111" id="{2A0B37BD-EC0E-478C-A07E-BD3AAD39D2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B222</xm:sqref>
        </x14:conditionalFormatting>
        <x14:conditionalFormatting xmlns:xm="http://schemas.microsoft.com/office/excel/2006/main">
          <x14:cfRule type="iconSet" priority="110" id="{D88E1477-0635-4F0B-8E95-380D193073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B223</xm:sqref>
        </x14:conditionalFormatting>
        <x14:conditionalFormatting xmlns:xm="http://schemas.microsoft.com/office/excel/2006/main">
          <x14:cfRule type="iconSet" priority="109" id="{608DC358-53B8-4F63-A039-C2DF1C6FDB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B224</xm:sqref>
        </x14:conditionalFormatting>
        <x14:conditionalFormatting xmlns:xm="http://schemas.microsoft.com/office/excel/2006/main">
          <x14:cfRule type="iconSet" priority="108" id="{C130DE66-43BC-47A2-A947-3A804A12EA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B225</xm:sqref>
        </x14:conditionalFormatting>
        <x14:conditionalFormatting xmlns:xm="http://schemas.microsoft.com/office/excel/2006/main">
          <x14:cfRule type="iconSet" priority="107" id="{BB0FA584-7D5A-4279-9283-37A71C4468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B226</xm:sqref>
        </x14:conditionalFormatting>
        <x14:conditionalFormatting xmlns:xm="http://schemas.microsoft.com/office/excel/2006/main">
          <x14:cfRule type="iconSet" priority="106" id="{5CA168BB-5CF4-42E6-BC85-D813223EC4D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B227</xm:sqref>
        </x14:conditionalFormatting>
        <x14:conditionalFormatting xmlns:xm="http://schemas.microsoft.com/office/excel/2006/main">
          <x14:cfRule type="iconSet" priority="105" id="{DE145FC6-2CC6-44EA-B513-D4CE7ABD93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B228</xm:sqref>
        </x14:conditionalFormatting>
        <x14:conditionalFormatting xmlns:xm="http://schemas.microsoft.com/office/excel/2006/main">
          <x14:cfRule type="iconSet" priority="104" id="{DF524141-3014-4D52-8647-6D1C4852A3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B229</xm:sqref>
        </x14:conditionalFormatting>
        <x14:conditionalFormatting xmlns:xm="http://schemas.microsoft.com/office/excel/2006/main">
          <x14:cfRule type="iconSet" priority="103" id="{6FE176ED-1AB8-42D3-AE46-E6DB1B6016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B230</xm:sqref>
        </x14:conditionalFormatting>
        <x14:conditionalFormatting xmlns:xm="http://schemas.microsoft.com/office/excel/2006/main">
          <x14:cfRule type="iconSet" priority="102" id="{8867A270-31D4-480B-87E1-7ACD0B07CA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B231</xm:sqref>
        </x14:conditionalFormatting>
        <x14:conditionalFormatting xmlns:xm="http://schemas.microsoft.com/office/excel/2006/main">
          <x14:cfRule type="iconSet" priority="101" id="{1E0F51C0-A6EB-4DDA-8723-146D1DCCD4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B232</xm:sqref>
        </x14:conditionalFormatting>
        <x14:conditionalFormatting xmlns:xm="http://schemas.microsoft.com/office/excel/2006/main">
          <x14:cfRule type="iconSet" priority="100" id="{099BCB01-9206-4DD1-95AF-1FCF97AD2A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B233</xm:sqref>
        </x14:conditionalFormatting>
        <x14:conditionalFormatting xmlns:xm="http://schemas.microsoft.com/office/excel/2006/main">
          <x14:cfRule type="iconSet" priority="99" id="{B692B61A-5005-4C2D-9C36-278491A679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B234</xm:sqref>
        </x14:conditionalFormatting>
        <x14:conditionalFormatting xmlns:xm="http://schemas.microsoft.com/office/excel/2006/main">
          <x14:cfRule type="iconSet" priority="98" id="{3541535B-7498-44B0-A0D1-8931162D8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B235</xm:sqref>
        </x14:conditionalFormatting>
        <x14:conditionalFormatting xmlns:xm="http://schemas.microsoft.com/office/excel/2006/main">
          <x14:cfRule type="iconSet" priority="97" id="{6387C980-CE5E-4692-9E46-042CBC23BF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B236</xm:sqref>
        </x14:conditionalFormatting>
        <x14:conditionalFormatting xmlns:xm="http://schemas.microsoft.com/office/excel/2006/main">
          <x14:cfRule type="iconSet" priority="96" id="{1291CD71-3E04-4757-8303-3F937D4744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B237</xm:sqref>
        </x14:conditionalFormatting>
        <x14:conditionalFormatting xmlns:xm="http://schemas.microsoft.com/office/excel/2006/main">
          <x14:cfRule type="iconSet" priority="95" id="{CFD307E5-564F-473D-AE85-CFF00C108A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B238</xm:sqref>
        </x14:conditionalFormatting>
        <x14:conditionalFormatting xmlns:xm="http://schemas.microsoft.com/office/excel/2006/main">
          <x14:cfRule type="iconSet" priority="94" id="{567835E6-A873-474B-B027-2501A9740B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B239</xm:sqref>
        </x14:conditionalFormatting>
        <x14:conditionalFormatting xmlns:xm="http://schemas.microsoft.com/office/excel/2006/main">
          <x14:cfRule type="iconSet" priority="93" id="{865C0880-86E9-43A7-8E24-8BE008FEE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B240</xm:sqref>
        </x14:conditionalFormatting>
        <x14:conditionalFormatting xmlns:xm="http://schemas.microsoft.com/office/excel/2006/main">
          <x14:cfRule type="iconSet" priority="92" id="{F29CD5EA-F505-4603-9753-4050DF9EB7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B241</xm:sqref>
        </x14:conditionalFormatting>
        <x14:conditionalFormatting xmlns:xm="http://schemas.microsoft.com/office/excel/2006/main">
          <x14:cfRule type="iconSet" priority="91" id="{952BEE8D-DFC9-428A-922E-B36D507EB8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B242</xm:sqref>
        </x14:conditionalFormatting>
        <x14:conditionalFormatting xmlns:xm="http://schemas.microsoft.com/office/excel/2006/main">
          <x14:cfRule type="iconSet" priority="90" id="{F3B04F29-741F-4036-BCCB-871C95C866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B243</xm:sqref>
        </x14:conditionalFormatting>
        <x14:conditionalFormatting xmlns:xm="http://schemas.microsoft.com/office/excel/2006/main">
          <x14:cfRule type="iconSet" priority="89" id="{BC021FB4-A9E3-44CC-8D9F-2C127C5D43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B244</xm:sqref>
        </x14:conditionalFormatting>
        <x14:conditionalFormatting xmlns:xm="http://schemas.microsoft.com/office/excel/2006/main">
          <x14:cfRule type="iconSet" priority="88" id="{80B9ED0B-7CC6-44C2-9F54-B3433524C6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B245</xm:sqref>
        </x14:conditionalFormatting>
        <x14:conditionalFormatting xmlns:xm="http://schemas.microsoft.com/office/excel/2006/main">
          <x14:cfRule type="iconSet" priority="87" id="{72B82778-A9B3-430F-85F7-15B86878D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B246</xm:sqref>
        </x14:conditionalFormatting>
        <x14:conditionalFormatting xmlns:xm="http://schemas.microsoft.com/office/excel/2006/main">
          <x14:cfRule type="iconSet" priority="86" id="{F32E9CAA-EE25-404E-925C-73BD1C3ACF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B247</xm:sqref>
        </x14:conditionalFormatting>
        <x14:conditionalFormatting xmlns:xm="http://schemas.microsoft.com/office/excel/2006/main">
          <x14:cfRule type="iconSet" priority="85" id="{7F6A9849-22A8-4158-845E-8998A433EE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B248</xm:sqref>
        </x14:conditionalFormatting>
        <x14:conditionalFormatting xmlns:xm="http://schemas.microsoft.com/office/excel/2006/main">
          <x14:cfRule type="iconSet" priority="84" id="{F466DD78-0E69-48E5-8EAD-90BD7536C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B249</xm:sqref>
        </x14:conditionalFormatting>
        <x14:conditionalFormatting xmlns:xm="http://schemas.microsoft.com/office/excel/2006/main">
          <x14:cfRule type="iconSet" priority="83" id="{94204BBA-DE3A-4EA4-8DAD-63997784A9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B250</xm:sqref>
        </x14:conditionalFormatting>
        <x14:conditionalFormatting xmlns:xm="http://schemas.microsoft.com/office/excel/2006/main">
          <x14:cfRule type="iconSet" priority="82" id="{4657CD03-75E8-4D5C-A6EB-E1568707DAD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B251</xm:sqref>
        </x14:conditionalFormatting>
        <x14:conditionalFormatting xmlns:xm="http://schemas.microsoft.com/office/excel/2006/main">
          <x14:cfRule type="iconSet" priority="81" id="{321796B0-4614-4FD0-BDB5-76208DE48F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B252</xm:sqref>
        </x14:conditionalFormatting>
        <x14:conditionalFormatting xmlns:xm="http://schemas.microsoft.com/office/excel/2006/main">
          <x14:cfRule type="iconSet" priority="80" id="{80F8D6B3-FCB4-426D-BB60-10BCCCE54B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B253</xm:sqref>
        </x14:conditionalFormatting>
        <x14:conditionalFormatting xmlns:xm="http://schemas.microsoft.com/office/excel/2006/main">
          <x14:cfRule type="iconSet" priority="79" id="{9C67FB32-30A8-4904-BBCE-61061F117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B254</xm:sqref>
        </x14:conditionalFormatting>
        <x14:conditionalFormatting xmlns:xm="http://schemas.microsoft.com/office/excel/2006/main">
          <x14:cfRule type="iconSet" priority="78" id="{E514477E-C7FC-4ECE-8776-90BA0CEEF6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B255</xm:sqref>
        </x14:conditionalFormatting>
        <x14:conditionalFormatting xmlns:xm="http://schemas.microsoft.com/office/excel/2006/main">
          <x14:cfRule type="iconSet" priority="77" id="{5944AC69-3966-4E61-8AC0-3E6CE4BEF4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B256</xm:sqref>
        </x14:conditionalFormatting>
        <x14:conditionalFormatting xmlns:xm="http://schemas.microsoft.com/office/excel/2006/main">
          <x14:cfRule type="iconSet" priority="76" id="{F5FCE51C-0577-4CD6-A4B4-EAEACD2603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B257</xm:sqref>
        </x14:conditionalFormatting>
        <x14:conditionalFormatting xmlns:xm="http://schemas.microsoft.com/office/excel/2006/main">
          <x14:cfRule type="iconSet" priority="75" id="{EF62435A-7AA0-4B79-AD5D-8414D0606A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B258</xm:sqref>
        </x14:conditionalFormatting>
        <x14:conditionalFormatting xmlns:xm="http://schemas.microsoft.com/office/excel/2006/main">
          <x14:cfRule type="iconSet" priority="74" id="{9F5A87EF-A058-4326-B342-D7521BADC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B259</xm:sqref>
        </x14:conditionalFormatting>
        <x14:conditionalFormatting xmlns:xm="http://schemas.microsoft.com/office/excel/2006/main">
          <x14:cfRule type="iconSet" priority="73" id="{D17BD66F-C9F5-4C4C-BEED-52911459113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B260</xm:sqref>
        </x14:conditionalFormatting>
        <x14:conditionalFormatting xmlns:xm="http://schemas.microsoft.com/office/excel/2006/main">
          <x14:cfRule type="iconSet" priority="72" id="{5488C64F-8D93-47F3-B220-EA97A95A08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B261</xm:sqref>
        </x14:conditionalFormatting>
        <x14:conditionalFormatting xmlns:xm="http://schemas.microsoft.com/office/excel/2006/main">
          <x14:cfRule type="iconSet" priority="71" id="{2848EF15-38E3-4719-8E62-8F6D72BD44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B262</xm:sqref>
        </x14:conditionalFormatting>
        <x14:conditionalFormatting xmlns:xm="http://schemas.microsoft.com/office/excel/2006/main">
          <x14:cfRule type="iconSet" priority="70" id="{BE6E6414-2418-4284-BB14-A12E6F7F12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B263</xm:sqref>
        </x14:conditionalFormatting>
        <x14:conditionalFormatting xmlns:xm="http://schemas.microsoft.com/office/excel/2006/main">
          <x14:cfRule type="iconSet" priority="69" id="{0211F8BC-5B13-4BF2-8C4A-C5305A7024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68" id="{DC2AA906-D27A-4B31-967D-62E6A7C37D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iconSet" priority="67" id="{90724474-1727-406C-A171-61B618BD3C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B266</xm:sqref>
        </x14:conditionalFormatting>
        <x14:conditionalFormatting xmlns:xm="http://schemas.microsoft.com/office/excel/2006/main">
          <x14:cfRule type="iconSet" priority="66" id="{5D4E75D6-2D6F-42C2-905C-1B5456ADF7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B267</xm:sqref>
        </x14:conditionalFormatting>
        <x14:conditionalFormatting xmlns:xm="http://schemas.microsoft.com/office/excel/2006/main">
          <x14:cfRule type="iconSet" priority="65" id="{EE59350A-5078-4527-A260-E8289A1531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B268</xm:sqref>
        </x14:conditionalFormatting>
        <x14:conditionalFormatting xmlns:xm="http://schemas.microsoft.com/office/excel/2006/main">
          <x14:cfRule type="iconSet" priority="64" id="{DB31ACC1-9899-4667-8955-B7F6594485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B269</xm:sqref>
        </x14:conditionalFormatting>
        <x14:conditionalFormatting xmlns:xm="http://schemas.microsoft.com/office/excel/2006/main">
          <x14:cfRule type="iconSet" priority="63" id="{24BA56B0-BF8E-4D1B-8A9D-7D8DC608F3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B270</xm:sqref>
        </x14:conditionalFormatting>
        <x14:conditionalFormatting xmlns:xm="http://schemas.microsoft.com/office/excel/2006/main">
          <x14:cfRule type="iconSet" priority="62" id="{4EA549EA-B4F3-461D-B45D-09F88BB0D6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B271</xm:sqref>
        </x14:conditionalFormatting>
        <x14:conditionalFormatting xmlns:xm="http://schemas.microsoft.com/office/excel/2006/main">
          <x14:cfRule type="iconSet" priority="61" id="{56AB6C64-4A3D-4F81-B7D4-B44B7F6A4D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B272</xm:sqref>
        </x14:conditionalFormatting>
        <x14:conditionalFormatting xmlns:xm="http://schemas.microsoft.com/office/excel/2006/main">
          <x14:cfRule type="iconSet" priority="60" id="{588F5D49-ABEA-4C67-9723-06C72608C1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B273</xm:sqref>
        </x14:conditionalFormatting>
        <x14:conditionalFormatting xmlns:xm="http://schemas.microsoft.com/office/excel/2006/main">
          <x14:cfRule type="iconSet" priority="59" id="{58F35E78-B94A-4800-A66A-F41FE2F3CA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B274</xm:sqref>
        </x14:conditionalFormatting>
        <x14:conditionalFormatting xmlns:xm="http://schemas.microsoft.com/office/excel/2006/main">
          <x14:cfRule type="iconSet" priority="58" id="{9F78B085-9F23-497D-9A48-7FCC46F660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B275</xm:sqref>
        </x14:conditionalFormatting>
        <x14:conditionalFormatting xmlns:xm="http://schemas.microsoft.com/office/excel/2006/main">
          <x14:cfRule type="iconSet" priority="57" id="{BB207E3E-C71F-4F72-A648-1FFB4832EC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B276</xm:sqref>
        </x14:conditionalFormatting>
        <x14:conditionalFormatting xmlns:xm="http://schemas.microsoft.com/office/excel/2006/main">
          <x14:cfRule type="iconSet" priority="56" id="{5B4B640A-5225-4C24-8832-5543E4B0F6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B277</xm:sqref>
        </x14:conditionalFormatting>
        <x14:conditionalFormatting xmlns:xm="http://schemas.microsoft.com/office/excel/2006/main">
          <x14:cfRule type="iconSet" priority="55" id="{C8C99746-36E6-4824-A40E-393DD81A53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B278</xm:sqref>
        </x14:conditionalFormatting>
        <x14:conditionalFormatting xmlns:xm="http://schemas.microsoft.com/office/excel/2006/main">
          <x14:cfRule type="iconSet" priority="54" id="{194063DF-3BA6-4457-B2C8-A01D28F664E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B279</xm:sqref>
        </x14:conditionalFormatting>
        <x14:conditionalFormatting xmlns:xm="http://schemas.microsoft.com/office/excel/2006/main">
          <x14:cfRule type="iconSet" priority="53" id="{69C19135-0E09-462A-BD5F-35EA895750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B280</xm:sqref>
        </x14:conditionalFormatting>
        <x14:conditionalFormatting xmlns:xm="http://schemas.microsoft.com/office/excel/2006/main">
          <x14:cfRule type="iconSet" priority="52" id="{EA65BF1E-B867-45E8-BBAE-81C1DE3E2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B281</xm:sqref>
        </x14:conditionalFormatting>
        <x14:conditionalFormatting xmlns:xm="http://schemas.microsoft.com/office/excel/2006/main">
          <x14:cfRule type="iconSet" priority="51" id="{EEB87814-0DF0-49DB-B30D-7FAC668F3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B282</xm:sqref>
        </x14:conditionalFormatting>
        <x14:conditionalFormatting xmlns:xm="http://schemas.microsoft.com/office/excel/2006/main">
          <x14:cfRule type="iconSet" priority="50" id="{6A851899-2A54-4ABE-9E8F-9E91C8A57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B283</xm:sqref>
        </x14:conditionalFormatting>
        <x14:conditionalFormatting xmlns:xm="http://schemas.microsoft.com/office/excel/2006/main">
          <x14:cfRule type="iconSet" priority="49" id="{D7533BF5-CE7B-48EC-9583-3619C2A78F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B284</xm:sqref>
        </x14:conditionalFormatting>
        <x14:conditionalFormatting xmlns:xm="http://schemas.microsoft.com/office/excel/2006/main">
          <x14:cfRule type="iconSet" priority="48" id="{39E72593-0079-41A4-BD13-9BEF45C2E7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B285</xm:sqref>
        </x14:conditionalFormatting>
        <x14:conditionalFormatting xmlns:xm="http://schemas.microsoft.com/office/excel/2006/main">
          <x14:cfRule type="iconSet" priority="47" id="{3D70648B-4F91-47A3-BB28-D99C583CE0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B286</xm:sqref>
        </x14:conditionalFormatting>
        <x14:conditionalFormatting xmlns:xm="http://schemas.microsoft.com/office/excel/2006/main">
          <x14:cfRule type="iconSet" priority="46" id="{54DB39CF-D663-41E2-96BA-8153D590C0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B287</xm:sqref>
        </x14:conditionalFormatting>
        <x14:conditionalFormatting xmlns:xm="http://schemas.microsoft.com/office/excel/2006/main">
          <x14:cfRule type="iconSet" priority="45" id="{8AB6CC8B-E92C-4295-9280-4681B00574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B288</xm:sqref>
        </x14:conditionalFormatting>
        <x14:conditionalFormatting xmlns:xm="http://schemas.microsoft.com/office/excel/2006/main">
          <x14:cfRule type="iconSet" priority="44" id="{2FADFD5C-47FC-42E7-8666-6BB6156D5B7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B289</xm:sqref>
        </x14:conditionalFormatting>
        <x14:conditionalFormatting xmlns:xm="http://schemas.microsoft.com/office/excel/2006/main">
          <x14:cfRule type="iconSet" priority="43" id="{C9AAF920-9FF3-4DB4-96A9-E0FB45F317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B290</xm:sqref>
        </x14:conditionalFormatting>
        <x14:conditionalFormatting xmlns:xm="http://schemas.microsoft.com/office/excel/2006/main">
          <x14:cfRule type="iconSet" priority="42" id="{0D22356B-55CB-4A6E-8A09-0A53C01566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B291</xm:sqref>
        </x14:conditionalFormatting>
        <x14:conditionalFormatting xmlns:xm="http://schemas.microsoft.com/office/excel/2006/main">
          <x14:cfRule type="iconSet" priority="41" id="{94186CC7-719D-4A94-8947-66DFD8DF50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B292</xm:sqref>
        </x14:conditionalFormatting>
        <x14:conditionalFormatting xmlns:xm="http://schemas.microsoft.com/office/excel/2006/main">
          <x14:cfRule type="iconSet" priority="40" id="{766F8C81-6FE5-46F2-ACF3-3B8279BA4E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B293</xm:sqref>
        </x14:conditionalFormatting>
        <x14:conditionalFormatting xmlns:xm="http://schemas.microsoft.com/office/excel/2006/main">
          <x14:cfRule type="iconSet" priority="39" id="{0B059DBD-79A7-49F2-9670-D199DA6555C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B294</xm:sqref>
        </x14:conditionalFormatting>
        <x14:conditionalFormatting xmlns:xm="http://schemas.microsoft.com/office/excel/2006/main">
          <x14:cfRule type="iconSet" priority="38" id="{9239C074-30F9-443F-B62D-EDCBA7C1E8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B295</xm:sqref>
        </x14:conditionalFormatting>
        <x14:conditionalFormatting xmlns:xm="http://schemas.microsoft.com/office/excel/2006/main">
          <x14:cfRule type="iconSet" priority="37" id="{11040865-9DDD-4744-AE6C-B258BCF5BB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B296</xm:sqref>
        </x14:conditionalFormatting>
        <x14:conditionalFormatting xmlns:xm="http://schemas.microsoft.com/office/excel/2006/main">
          <x14:cfRule type="iconSet" priority="36" id="{02AC69B3-EB98-4414-AE95-4B44D6ABEA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B297</xm:sqref>
        </x14:conditionalFormatting>
        <x14:conditionalFormatting xmlns:xm="http://schemas.microsoft.com/office/excel/2006/main">
          <x14:cfRule type="iconSet" priority="35" id="{5AFFF167-017F-4FA0-B2D5-2338514FB1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B298</xm:sqref>
        </x14:conditionalFormatting>
        <x14:conditionalFormatting xmlns:xm="http://schemas.microsoft.com/office/excel/2006/main">
          <x14:cfRule type="iconSet" priority="34" id="{586CE199-82CA-4F17-962D-B8E797D605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B299</xm:sqref>
        </x14:conditionalFormatting>
        <x14:conditionalFormatting xmlns:xm="http://schemas.microsoft.com/office/excel/2006/main">
          <x14:cfRule type="iconSet" priority="33" id="{B6A31D4E-602A-4ACA-87A4-2B6A33002D4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B300</xm:sqref>
        </x14:conditionalFormatting>
        <x14:conditionalFormatting xmlns:xm="http://schemas.microsoft.com/office/excel/2006/main">
          <x14:cfRule type="iconSet" priority="32" id="{6D480E5E-4D92-471B-84CE-5070E069ABC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B301</xm:sqref>
        </x14:conditionalFormatting>
        <x14:conditionalFormatting xmlns:xm="http://schemas.microsoft.com/office/excel/2006/main">
          <x14:cfRule type="iconSet" priority="31" id="{F037947B-595C-4FFE-A4AF-D606AE7D23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B302</xm:sqref>
        </x14:conditionalFormatting>
        <x14:conditionalFormatting xmlns:xm="http://schemas.microsoft.com/office/excel/2006/main">
          <x14:cfRule type="iconSet" priority="30" id="{33F913A5-7C0E-4673-B6EC-0F169016DC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B303</xm:sqref>
        </x14:conditionalFormatting>
        <x14:conditionalFormatting xmlns:xm="http://schemas.microsoft.com/office/excel/2006/main">
          <x14:cfRule type="iconSet" priority="29" id="{90E20C76-46FF-4871-A27B-EE70D5693AC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B304</xm:sqref>
        </x14:conditionalFormatting>
        <x14:conditionalFormatting xmlns:xm="http://schemas.microsoft.com/office/excel/2006/main">
          <x14:cfRule type="iconSet" priority="28" id="{34FCD59A-3372-48A0-BF7B-C378E04DA9F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B305</xm:sqref>
        </x14:conditionalFormatting>
        <x14:conditionalFormatting xmlns:xm="http://schemas.microsoft.com/office/excel/2006/main">
          <x14:cfRule type="iconSet" priority="27" id="{DCBC375E-B7C7-433D-B762-D0F4421CFA0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B306</xm:sqref>
        </x14:conditionalFormatting>
        <x14:conditionalFormatting xmlns:xm="http://schemas.microsoft.com/office/excel/2006/main">
          <x14:cfRule type="iconSet" priority="26" id="{5C44C148-1E7D-42D1-9FE7-63B3B137DE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B307</xm:sqref>
        </x14:conditionalFormatting>
        <x14:conditionalFormatting xmlns:xm="http://schemas.microsoft.com/office/excel/2006/main">
          <x14:cfRule type="iconSet" priority="25" id="{88614AA2-0B44-416A-A5C3-B913A063C5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B308</xm:sqref>
        </x14:conditionalFormatting>
        <x14:conditionalFormatting xmlns:xm="http://schemas.microsoft.com/office/excel/2006/main">
          <x14:cfRule type="iconSet" priority="24" id="{9C76380D-D534-4245-82EE-B628A07D744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B309</xm:sqref>
        </x14:conditionalFormatting>
        <x14:conditionalFormatting xmlns:xm="http://schemas.microsoft.com/office/excel/2006/main">
          <x14:cfRule type="iconSet" priority="23" id="{C4397AB7-2026-4775-ABC8-CA83D0029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B310</xm:sqref>
        </x14:conditionalFormatting>
        <x14:conditionalFormatting xmlns:xm="http://schemas.microsoft.com/office/excel/2006/main">
          <x14:cfRule type="iconSet" priority="22" id="{2FFB0683-ADD5-4D78-8C64-FE1324143C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B311</xm:sqref>
        </x14:conditionalFormatting>
        <x14:conditionalFormatting xmlns:xm="http://schemas.microsoft.com/office/excel/2006/main">
          <x14:cfRule type="iconSet" priority="21" id="{B9A6C48B-50AA-49C2-ADC2-D0D0EAE4F2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B312</xm:sqref>
        </x14:conditionalFormatting>
        <x14:conditionalFormatting xmlns:xm="http://schemas.microsoft.com/office/excel/2006/main">
          <x14:cfRule type="iconSet" priority="20" id="{6B11F7D7-5061-4995-939C-456A22233E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B313</xm:sqref>
        </x14:conditionalFormatting>
        <x14:conditionalFormatting xmlns:xm="http://schemas.microsoft.com/office/excel/2006/main">
          <x14:cfRule type="iconSet" priority="19" id="{5CA90B6D-5C0B-4CF6-8FA0-9195B3D614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B314</xm:sqref>
        </x14:conditionalFormatting>
        <x14:conditionalFormatting xmlns:xm="http://schemas.microsoft.com/office/excel/2006/main">
          <x14:cfRule type="iconSet" priority="18" id="{042C24F9-A91B-4F99-87C1-DA0450EE91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B315</xm:sqref>
        </x14:conditionalFormatting>
        <x14:conditionalFormatting xmlns:xm="http://schemas.microsoft.com/office/excel/2006/main">
          <x14:cfRule type="iconSet" priority="17" id="{6C75DEBF-35ED-4A2C-8E03-1028A5F3FC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B316</xm:sqref>
        </x14:conditionalFormatting>
        <x14:conditionalFormatting xmlns:xm="http://schemas.microsoft.com/office/excel/2006/main">
          <x14:cfRule type="iconSet" priority="16" id="{CD56D76F-B193-44E7-8BE3-7FF6809633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B317</xm:sqref>
        </x14:conditionalFormatting>
        <x14:conditionalFormatting xmlns:xm="http://schemas.microsoft.com/office/excel/2006/main">
          <x14:cfRule type="iconSet" priority="15" id="{5C692DD7-5F57-40BE-9526-4069BCA45CD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B318</xm:sqref>
        </x14:conditionalFormatting>
        <x14:conditionalFormatting xmlns:xm="http://schemas.microsoft.com/office/excel/2006/main">
          <x14:cfRule type="iconSet" priority="14" id="{B4455BAC-743F-4DEA-8CD9-564BF9EDD94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B319</xm:sqref>
        </x14:conditionalFormatting>
        <x14:conditionalFormatting xmlns:xm="http://schemas.microsoft.com/office/excel/2006/main">
          <x14:cfRule type="iconSet" priority="13" id="{958BBF9B-5240-457C-B3CE-E8087E32A8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B320</xm:sqref>
        </x14:conditionalFormatting>
        <x14:conditionalFormatting xmlns:xm="http://schemas.microsoft.com/office/excel/2006/main">
          <x14:cfRule type="iconSet" priority="12" id="{42E68925-220D-45D3-97B3-145CE650C1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B321</xm:sqref>
        </x14:conditionalFormatting>
        <x14:conditionalFormatting xmlns:xm="http://schemas.microsoft.com/office/excel/2006/main">
          <x14:cfRule type="iconSet" priority="11" id="{1C5D2C83-2305-401C-ACBD-FBE183823A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B322</xm:sqref>
        </x14:conditionalFormatting>
        <x14:conditionalFormatting xmlns:xm="http://schemas.microsoft.com/office/excel/2006/main">
          <x14:cfRule type="iconSet" priority="10" id="{B79E0D22-0A97-4CB4-B7A1-512C3A17DA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B323</xm:sqref>
        </x14:conditionalFormatting>
        <x14:conditionalFormatting xmlns:xm="http://schemas.microsoft.com/office/excel/2006/main">
          <x14:cfRule type="iconSet" priority="9" id="{028E2B90-A679-40DC-BCED-6685CB6690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B324</xm:sqref>
        </x14:conditionalFormatting>
        <x14:conditionalFormatting xmlns:xm="http://schemas.microsoft.com/office/excel/2006/main">
          <x14:cfRule type="iconSet" priority="8" id="{B2D2307B-8EAC-4CFB-8E17-F71DC4A3AD0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B325</xm:sqref>
        </x14:conditionalFormatting>
        <x14:conditionalFormatting xmlns:xm="http://schemas.microsoft.com/office/excel/2006/main">
          <x14:cfRule type="iconSet" priority="7" id="{83DF4CBA-D67F-48DB-83DA-1341F44AD4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B326</xm:sqref>
        </x14:conditionalFormatting>
        <x14:conditionalFormatting xmlns:xm="http://schemas.microsoft.com/office/excel/2006/main">
          <x14:cfRule type="iconSet" priority="6" id="{D2FD6FA8-881B-4B10-8621-1F465C5473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B327</xm:sqref>
        </x14:conditionalFormatting>
        <x14:conditionalFormatting xmlns:xm="http://schemas.microsoft.com/office/excel/2006/main">
          <x14:cfRule type="iconSet" priority="5" id="{9FA68FDB-A77D-4568-AD77-279FC15EB2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B328</xm:sqref>
        </x14:conditionalFormatting>
        <x14:conditionalFormatting xmlns:xm="http://schemas.microsoft.com/office/excel/2006/main">
          <x14:cfRule type="iconSet" priority="4" id="{FE24CFCA-0578-4BC2-8568-CA63AD1474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B329</xm:sqref>
        </x14:conditionalFormatting>
        <x14:conditionalFormatting xmlns:xm="http://schemas.microsoft.com/office/excel/2006/main">
          <x14:cfRule type="iconSet" priority="3" id="{AE36EB3A-9168-410C-BC99-DF7D8BD100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B330</xm:sqref>
        </x14:conditionalFormatting>
        <x14:conditionalFormatting xmlns:xm="http://schemas.microsoft.com/office/excel/2006/main">
          <x14:cfRule type="iconSet" priority="2" id="{1A286E3A-CAE7-425E-9D58-6D5982C030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B331</xm:sqref>
        </x14:conditionalFormatting>
        <x14:conditionalFormatting xmlns:xm="http://schemas.microsoft.com/office/excel/2006/main">
          <x14:cfRule type="iconSet" priority="1" id="{6E7DD8CE-D558-4827-9270-8C904637E4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SENSEI.DATA!$B$2:$B$6</xm:f>
          </x14:formula1>
          <xm:sqref>D3:D332</xm:sqref>
        </x14:dataValidation>
        <x14:dataValidation type="list" allowBlank="1" showInputMessage="1" showErrorMessage="1" xr:uid="{00000000-0002-0000-0100-000000000000}">
          <x14:formula1>
            <xm:f>SENSEI.DATA!$D$2:$D$17</xm:f>
          </x14:formula1>
          <xm:sqref>H3:H332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3_CE114">
    <tabColor theme="0" tint="-0.34998626667073579"/>
    <pageSetUpPr fitToPage="1"/>
  </sheetPr>
  <dimension ref="B1:H136"/>
  <sheetViews>
    <sheetView topLeftCell="F1" zoomScale="70" zoomScaleNormal="70" workbookViewId="0">
      <selection activeCell="B136" sqref="B136"/>
    </sheetView>
  </sheetViews>
  <sheetFormatPr defaultColWidth="9" defaultRowHeight="15"/>
  <cols>
    <col min="1" max="1" width="1.5703125" style="3" customWidth="1"/>
    <col min="2" max="2" width="16" style="3" customWidth="1"/>
    <col min="3" max="3" width="40.28515625" style="3" customWidth="1"/>
    <col min="4" max="4" width="58" style="3" customWidth="1"/>
    <col min="5" max="5" width="76.5703125" style="3" customWidth="1"/>
    <col min="6" max="6" width="69" style="3" customWidth="1"/>
    <col min="7" max="16384" width="9" style="3"/>
  </cols>
  <sheetData>
    <row r="1" spans="2:8" ht="9.75" customHeight="1" thickBot="1"/>
    <row r="2" spans="2:8">
      <c r="B2" s="426" t="s">
        <v>246</v>
      </c>
      <c r="C2" s="427"/>
      <c r="D2" s="427"/>
      <c r="E2" s="427"/>
      <c r="F2" s="427"/>
      <c r="G2" s="430" t="s">
        <v>247</v>
      </c>
      <c r="H2" s="431"/>
    </row>
    <row r="3" spans="2:8">
      <c r="B3" s="428"/>
      <c r="C3" s="429"/>
      <c r="D3" s="429"/>
      <c r="E3" s="429"/>
      <c r="F3" s="429"/>
      <c r="G3" s="432" t="s">
        <v>359</v>
      </c>
      <c r="H3" s="433"/>
    </row>
    <row r="4" spans="2:8">
      <c r="B4" s="428"/>
      <c r="C4" s="429"/>
      <c r="D4" s="429"/>
      <c r="E4" s="429"/>
      <c r="F4" s="429"/>
      <c r="G4" s="434"/>
      <c r="H4" s="435"/>
    </row>
    <row r="5" spans="2:8">
      <c r="B5" s="436" t="s">
        <v>248</v>
      </c>
      <c r="C5" s="437"/>
      <c r="D5" s="437"/>
      <c r="E5" s="437"/>
      <c r="F5" s="438"/>
      <c r="G5" s="439" t="s">
        <v>249</v>
      </c>
      <c r="H5" s="440"/>
    </row>
    <row r="6" spans="2:8">
      <c r="B6" s="416" t="s">
        <v>360</v>
      </c>
      <c r="C6" s="417"/>
      <c r="D6" s="417"/>
      <c r="E6" s="417"/>
      <c r="F6" s="418"/>
      <c r="G6" s="422">
        <f ca="1">TODAY()</f>
        <v>44910</v>
      </c>
      <c r="H6" s="423"/>
    </row>
    <row r="7" spans="2:8">
      <c r="B7" s="419"/>
      <c r="C7" s="420"/>
      <c r="D7" s="420"/>
      <c r="E7" s="420"/>
      <c r="F7" s="421"/>
      <c r="G7" s="424"/>
      <c r="H7" s="425"/>
    </row>
    <row r="8" spans="2:8">
      <c r="B8" s="402" t="s">
        <v>251</v>
      </c>
      <c r="C8" s="403"/>
      <c r="D8" s="403"/>
      <c r="E8" s="403"/>
      <c r="F8" s="403"/>
      <c r="G8" s="403"/>
      <c r="H8" s="404"/>
    </row>
    <row r="9" spans="2:8">
      <c r="B9" s="402"/>
      <c r="C9" s="403"/>
      <c r="D9" s="403"/>
      <c r="E9" s="403"/>
      <c r="F9" s="403"/>
      <c r="G9" s="403"/>
      <c r="H9" s="404"/>
    </row>
    <row r="10" spans="2:8" ht="14.45" customHeight="1">
      <c r="B10" s="405" t="s">
        <v>252</v>
      </c>
      <c r="C10" s="407" t="s">
        <v>253</v>
      </c>
      <c r="D10" s="410" t="s">
        <v>254</v>
      </c>
      <c r="E10" s="411"/>
      <c r="F10" s="411"/>
      <c r="G10" s="412" t="s">
        <v>255</v>
      </c>
      <c r="H10" s="413"/>
    </row>
    <row r="11" spans="2:8" ht="14.45" customHeight="1">
      <c r="B11" s="406"/>
      <c r="C11" s="408"/>
      <c r="D11" s="411"/>
      <c r="E11" s="411"/>
      <c r="F11" s="411"/>
      <c r="G11" s="414">
        <f ca="1" xml:space="preserve"> TODAY()</f>
        <v>44910</v>
      </c>
      <c r="H11" s="415"/>
    </row>
    <row r="12" spans="2:8" ht="14.45" customHeight="1">
      <c r="B12" s="406"/>
      <c r="C12" s="408"/>
      <c r="D12" s="411"/>
      <c r="E12" s="411"/>
      <c r="F12" s="411"/>
      <c r="G12" s="19" t="s">
        <v>256</v>
      </c>
      <c r="H12" s="20" t="s">
        <v>257</v>
      </c>
    </row>
    <row r="13" spans="2:8" ht="14.45" customHeight="1">
      <c r="B13" s="406"/>
      <c r="C13" s="409"/>
      <c r="D13" s="411"/>
      <c r="E13" s="411"/>
      <c r="F13" s="411"/>
      <c r="G13" s="25"/>
      <c r="H13" s="26"/>
    </row>
    <row r="14" spans="2:8" ht="14.45" customHeight="1">
      <c r="B14" s="39" t="s">
        <v>264</v>
      </c>
      <c r="C14" s="40"/>
      <c r="D14" s="41"/>
      <c r="E14" s="42"/>
      <c r="F14" s="43" t="s">
        <v>260</v>
      </c>
      <c r="G14" s="27"/>
      <c r="H14" s="28"/>
    </row>
    <row r="15" spans="2:8" ht="14.45" customHeight="1">
      <c r="B15" s="23"/>
      <c r="C15" s="24"/>
      <c r="D15" s="44"/>
      <c r="E15" s="45"/>
      <c r="F15" s="46"/>
      <c r="G15" s="25"/>
      <c r="H15" s="26"/>
    </row>
    <row r="16" spans="2:8" ht="14.45" customHeight="1">
      <c r="B16" s="39"/>
      <c r="C16" s="40"/>
      <c r="D16" s="41"/>
      <c r="E16" s="42"/>
      <c r="F16" s="47"/>
      <c r="G16" s="25"/>
      <c r="H16" s="26"/>
    </row>
    <row r="17" spans="2:8" ht="14.45" customHeight="1">
      <c r="B17" s="23"/>
      <c r="C17" s="24"/>
      <c r="D17" s="44"/>
      <c r="E17" s="45"/>
      <c r="F17" s="46"/>
      <c r="G17" s="25"/>
      <c r="H17" s="26"/>
    </row>
    <row r="18" spans="2:8" ht="14.45" customHeight="1">
      <c r="B18" s="39"/>
      <c r="C18" s="40"/>
      <c r="D18" s="41"/>
      <c r="E18" s="42"/>
      <c r="F18" s="43"/>
      <c r="G18" s="25"/>
      <c r="H18" s="26"/>
    </row>
    <row r="19" spans="2:8" ht="14.45" customHeight="1">
      <c r="B19" s="23"/>
      <c r="C19" s="24"/>
      <c r="D19" s="44"/>
      <c r="E19" s="45"/>
      <c r="F19" s="46"/>
      <c r="G19" s="25"/>
      <c r="H19" s="26"/>
    </row>
    <row r="20" spans="2:8" ht="14.45" customHeight="1">
      <c r="B20" s="39"/>
      <c r="C20" s="40"/>
      <c r="D20" s="41"/>
      <c r="E20" s="42"/>
      <c r="F20" s="47"/>
      <c r="G20" s="25"/>
      <c r="H20" s="26"/>
    </row>
    <row r="21" spans="2:8" ht="14.45" customHeight="1">
      <c r="B21" s="23"/>
      <c r="C21" s="24"/>
      <c r="D21" s="44"/>
      <c r="E21" s="45"/>
      <c r="F21" s="46"/>
      <c r="G21" s="25"/>
      <c r="H21" s="26"/>
    </row>
    <row r="22" spans="2:8" ht="14.45" customHeight="1">
      <c r="B22" s="39"/>
      <c r="C22" s="40"/>
      <c r="D22" s="41"/>
      <c r="E22" s="42"/>
      <c r="F22" s="43"/>
      <c r="G22" s="25"/>
      <c r="H22" s="26"/>
    </row>
    <row r="23" spans="2:8" ht="14.45" customHeight="1">
      <c r="B23" s="23"/>
      <c r="C23" s="24"/>
      <c r="D23" s="44"/>
      <c r="E23" s="45"/>
      <c r="F23" s="46"/>
      <c r="G23" s="25"/>
      <c r="H23" s="26"/>
    </row>
    <row r="24" spans="2:8" ht="14.45" customHeight="1">
      <c r="B24" s="39"/>
      <c r="C24" s="40"/>
      <c r="D24" s="41"/>
      <c r="E24" s="42"/>
      <c r="F24" s="47"/>
      <c r="G24" s="25"/>
      <c r="H24" s="26"/>
    </row>
    <row r="25" spans="2:8" ht="14.45" customHeight="1">
      <c r="B25" s="23"/>
      <c r="C25" s="24"/>
      <c r="D25" s="44"/>
      <c r="E25" s="45"/>
      <c r="F25" s="46"/>
      <c r="G25" s="25"/>
      <c r="H25" s="26"/>
    </row>
    <row r="26" spans="2:8" ht="14.45" customHeight="1">
      <c r="B26" s="39"/>
      <c r="C26" s="40"/>
      <c r="D26" s="41"/>
      <c r="E26" s="42"/>
      <c r="F26" s="43"/>
      <c r="G26" s="25"/>
      <c r="H26" s="26"/>
    </row>
    <row r="27" spans="2:8" ht="14.45" customHeight="1">
      <c r="B27" s="23"/>
      <c r="C27" s="24"/>
      <c r="D27" s="44"/>
      <c r="E27" s="45"/>
      <c r="F27" s="46"/>
      <c r="G27" s="25"/>
      <c r="H27" s="26"/>
    </row>
    <row r="28" spans="2:8" ht="14.45" customHeight="1">
      <c r="B28" s="39"/>
      <c r="C28" s="40"/>
      <c r="D28" s="41"/>
      <c r="E28" s="42"/>
      <c r="F28" s="47"/>
      <c r="G28" s="25"/>
      <c r="H28" s="26"/>
    </row>
    <row r="29" spans="2:8" ht="14.45" customHeight="1">
      <c r="B29" s="23"/>
      <c r="C29" s="24"/>
      <c r="D29" s="44"/>
      <c r="E29" s="45"/>
      <c r="F29" s="46"/>
      <c r="G29" s="25"/>
      <c r="H29" s="26"/>
    </row>
    <row r="30" spans="2:8" ht="14.45" customHeight="1">
      <c r="B30" s="39"/>
      <c r="C30" s="40"/>
      <c r="D30" s="41"/>
      <c r="E30" s="42"/>
      <c r="F30" s="43"/>
      <c r="G30" s="25"/>
      <c r="H30" s="26"/>
    </row>
    <row r="31" spans="2:8" ht="14.45" customHeight="1">
      <c r="B31" s="23"/>
      <c r="C31" s="24"/>
      <c r="D31" s="44"/>
      <c r="E31" s="45"/>
      <c r="F31" s="46"/>
      <c r="G31" s="25"/>
      <c r="H31" s="26"/>
    </row>
    <row r="32" spans="2:8" ht="14.45" customHeight="1">
      <c r="B32" s="39"/>
      <c r="C32" s="40"/>
      <c r="D32" s="41"/>
      <c r="E32" s="42"/>
      <c r="F32" s="47"/>
      <c r="G32" s="25"/>
      <c r="H32" s="26"/>
    </row>
    <row r="33" spans="2:8" ht="14.45" customHeight="1">
      <c r="B33" s="23"/>
      <c r="C33" s="24"/>
      <c r="D33" s="44"/>
      <c r="E33" s="45"/>
      <c r="F33" s="46"/>
      <c r="G33" s="25"/>
      <c r="H33" s="26"/>
    </row>
    <row r="34" spans="2:8" ht="14.45" customHeight="1">
      <c r="B34" s="39"/>
      <c r="C34" s="40"/>
      <c r="D34" s="41"/>
      <c r="E34" s="42"/>
      <c r="F34" s="43"/>
      <c r="G34" s="25"/>
      <c r="H34" s="26"/>
    </row>
    <row r="35" spans="2:8" ht="14.45" customHeight="1">
      <c r="B35" s="23"/>
      <c r="C35" s="24"/>
      <c r="D35" s="44"/>
      <c r="E35" s="45"/>
      <c r="F35" s="46"/>
      <c r="G35" s="25"/>
      <c r="H35" s="26"/>
    </row>
    <row r="36" spans="2:8" ht="14.45" customHeight="1">
      <c r="B36" s="39"/>
      <c r="C36" s="40"/>
      <c r="D36" s="41"/>
      <c r="E36" s="42"/>
      <c r="F36" s="47"/>
      <c r="G36" s="25"/>
      <c r="H36" s="26"/>
    </row>
    <row r="37" spans="2:8" ht="14.45" customHeight="1">
      <c r="B37" s="23"/>
      <c r="C37" s="24"/>
      <c r="D37" s="44"/>
      <c r="E37" s="45"/>
      <c r="F37" s="46"/>
      <c r="G37" s="25"/>
      <c r="H37" s="26"/>
    </row>
    <row r="38" spans="2:8" ht="14.45" customHeight="1">
      <c r="B38" s="39"/>
      <c r="C38" s="40"/>
      <c r="D38" s="41"/>
      <c r="E38" s="42"/>
      <c r="F38" s="43"/>
      <c r="G38" s="25"/>
      <c r="H38" s="26"/>
    </row>
    <row r="39" spans="2:8" ht="14.45" customHeight="1">
      <c r="B39" s="23"/>
      <c r="C39" s="24"/>
      <c r="D39" s="44"/>
      <c r="E39" s="45"/>
      <c r="F39" s="46"/>
      <c r="G39" s="25"/>
      <c r="H39" s="26"/>
    </row>
    <row r="40" spans="2:8" ht="14.45" customHeight="1">
      <c r="B40" s="39"/>
      <c r="C40" s="40"/>
      <c r="D40" s="41"/>
      <c r="E40" s="42"/>
      <c r="F40" s="47"/>
      <c r="G40" s="25"/>
      <c r="H40" s="26"/>
    </row>
    <row r="41" spans="2:8" ht="14.45" customHeight="1">
      <c r="B41" s="23"/>
      <c r="C41" s="24"/>
      <c r="D41" s="44"/>
      <c r="E41" s="45"/>
      <c r="F41" s="46"/>
      <c r="G41" s="25"/>
      <c r="H41" s="26"/>
    </row>
    <row r="42" spans="2:8" ht="14.45" customHeight="1">
      <c r="B42" s="39"/>
      <c r="C42" s="40"/>
      <c r="D42" s="41"/>
      <c r="E42" s="42"/>
      <c r="F42" s="43"/>
      <c r="G42" s="25"/>
      <c r="H42" s="26"/>
    </row>
    <row r="43" spans="2:8" ht="14.45" customHeight="1">
      <c r="B43" s="23"/>
      <c r="C43" s="24"/>
      <c r="D43" s="44"/>
      <c r="E43" s="45"/>
      <c r="F43" s="46"/>
      <c r="G43" s="25"/>
      <c r="H43" s="26"/>
    </row>
    <row r="44" spans="2:8" ht="14.45" customHeight="1">
      <c r="B44" s="39"/>
      <c r="C44" s="40"/>
      <c r="D44" s="41"/>
      <c r="E44" s="42"/>
      <c r="F44" s="47"/>
      <c r="G44" s="25"/>
      <c r="H44" s="26"/>
    </row>
    <row r="45" spans="2:8" ht="14.45" customHeight="1">
      <c r="B45" s="23"/>
      <c r="C45" s="24"/>
      <c r="D45" s="44"/>
      <c r="E45" s="45"/>
      <c r="F45" s="46"/>
      <c r="G45" s="25"/>
      <c r="H45" s="26"/>
    </row>
    <row r="46" spans="2:8" ht="14.45" customHeight="1">
      <c r="B46" s="39"/>
      <c r="C46" s="40"/>
      <c r="D46" s="41"/>
      <c r="E46" s="42"/>
      <c r="F46" s="43"/>
      <c r="G46" s="25"/>
      <c r="H46" s="26"/>
    </row>
    <row r="47" spans="2:8" ht="14.45" customHeight="1">
      <c r="B47" s="23"/>
      <c r="C47" s="24"/>
      <c r="D47" s="44"/>
      <c r="E47" s="45"/>
      <c r="F47" s="46"/>
      <c r="G47" s="25"/>
      <c r="H47" s="26"/>
    </row>
    <row r="48" spans="2:8" ht="14.45" customHeight="1">
      <c r="B48" s="39"/>
      <c r="C48" s="40"/>
      <c r="D48" s="41"/>
      <c r="E48" s="42"/>
      <c r="F48" s="47"/>
      <c r="G48" s="25"/>
      <c r="H48" s="26"/>
    </row>
    <row r="49" spans="2:8" ht="14.45" customHeight="1">
      <c r="B49" s="23"/>
      <c r="C49" s="24"/>
      <c r="D49" s="44"/>
      <c r="E49" s="45"/>
      <c r="F49" s="46"/>
      <c r="G49" s="25"/>
      <c r="H49" s="26"/>
    </row>
    <row r="50" spans="2:8" ht="14.45" customHeight="1">
      <c r="B50" s="39"/>
      <c r="C50" s="40"/>
      <c r="D50" s="41"/>
      <c r="E50" s="42"/>
      <c r="F50" s="43"/>
      <c r="G50" s="25"/>
      <c r="H50" s="26"/>
    </row>
    <row r="51" spans="2:8" ht="14.45" customHeight="1">
      <c r="B51" s="23"/>
      <c r="C51" s="24"/>
      <c r="D51" s="44"/>
      <c r="E51" s="45"/>
      <c r="F51" s="46"/>
      <c r="G51" s="25"/>
      <c r="H51" s="26"/>
    </row>
    <row r="52" spans="2:8" ht="14.45" customHeight="1">
      <c r="B52" s="39"/>
      <c r="C52" s="40"/>
      <c r="D52" s="41"/>
      <c r="E52" s="42"/>
      <c r="F52" s="47"/>
      <c r="G52" s="25"/>
      <c r="H52" s="26"/>
    </row>
    <row r="53" spans="2:8" ht="14.45" customHeight="1">
      <c r="B53" s="23"/>
      <c r="C53" s="24"/>
      <c r="D53" s="44"/>
      <c r="E53" s="45"/>
      <c r="F53" s="46"/>
      <c r="G53" s="25"/>
      <c r="H53" s="26"/>
    </row>
    <row r="54" spans="2:8" ht="14.45" customHeight="1">
      <c r="B54" s="39"/>
      <c r="C54" s="40"/>
      <c r="D54" s="41"/>
      <c r="E54" s="42"/>
      <c r="F54" s="43"/>
      <c r="G54" s="25"/>
      <c r="H54" s="26"/>
    </row>
    <row r="55" spans="2:8" ht="14.45" customHeight="1">
      <c r="B55" s="23"/>
      <c r="C55" s="24"/>
      <c r="D55" s="44"/>
      <c r="E55" s="45"/>
      <c r="F55" s="46"/>
      <c r="G55" s="25"/>
      <c r="H55" s="26"/>
    </row>
    <row r="56" spans="2:8" ht="14.45" customHeight="1">
      <c r="B56" s="39"/>
      <c r="C56" s="40"/>
      <c r="D56" s="41"/>
      <c r="E56" s="42"/>
      <c r="F56" s="47"/>
      <c r="G56" s="25"/>
      <c r="H56" s="26"/>
    </row>
    <row r="57" spans="2:8" ht="14.45" customHeight="1">
      <c r="B57" s="23"/>
      <c r="C57" s="24"/>
      <c r="D57" s="44"/>
      <c r="E57" s="45"/>
      <c r="F57" s="46"/>
      <c r="G57" s="25"/>
      <c r="H57" s="26"/>
    </row>
    <row r="58" spans="2:8" ht="14.45" customHeight="1">
      <c r="B58" s="39"/>
      <c r="C58" s="40"/>
      <c r="D58" s="41"/>
      <c r="E58" s="42"/>
      <c r="F58" s="43"/>
      <c r="G58" s="25"/>
      <c r="H58" s="26"/>
    </row>
    <row r="59" spans="2:8" ht="14.45" customHeight="1">
      <c r="B59" s="23"/>
      <c r="C59" s="24"/>
      <c r="D59" s="44"/>
      <c r="E59" s="45"/>
      <c r="F59" s="46"/>
      <c r="G59" s="25"/>
      <c r="H59" s="26"/>
    </row>
    <row r="60" spans="2:8" ht="14.45" customHeight="1">
      <c r="B60" s="39"/>
      <c r="C60" s="40"/>
      <c r="D60" s="41"/>
      <c r="E60" s="42"/>
      <c r="F60" s="47"/>
      <c r="G60" s="25"/>
      <c r="H60" s="26"/>
    </row>
    <row r="61" spans="2:8" ht="14.45" customHeight="1">
      <c r="B61" s="23"/>
      <c r="C61" s="24"/>
      <c r="D61" s="44"/>
      <c r="E61" s="45"/>
      <c r="F61" s="46"/>
      <c r="G61" s="25"/>
      <c r="H61" s="26"/>
    </row>
    <row r="62" spans="2:8" ht="14.45" customHeight="1">
      <c r="B62" s="39"/>
      <c r="C62" s="40"/>
      <c r="D62" s="41"/>
      <c r="E62" s="42"/>
      <c r="F62" s="43"/>
      <c r="G62" s="25"/>
      <c r="H62" s="26"/>
    </row>
    <row r="63" spans="2:8" ht="14.45" customHeight="1">
      <c r="B63" s="23"/>
      <c r="C63" s="24"/>
      <c r="D63" s="44"/>
      <c r="E63" s="45"/>
      <c r="F63" s="46"/>
      <c r="G63" s="25"/>
      <c r="H63" s="26"/>
    </row>
    <row r="64" spans="2:8" ht="14.45" customHeight="1">
      <c r="B64" s="39"/>
      <c r="C64" s="40"/>
      <c r="D64" s="41"/>
      <c r="E64" s="42"/>
      <c r="F64" s="47"/>
      <c r="G64" s="25"/>
      <c r="H64" s="26"/>
    </row>
    <row r="65" spans="2:8" ht="14.45" customHeight="1">
      <c r="B65" s="23"/>
      <c r="C65" s="24"/>
      <c r="D65" s="44"/>
      <c r="E65" s="45"/>
      <c r="F65" s="46"/>
      <c r="G65" s="25"/>
      <c r="H65" s="26"/>
    </row>
    <row r="66" spans="2:8" ht="14.45" customHeight="1">
      <c r="B66" s="39"/>
      <c r="C66" s="40"/>
      <c r="D66" s="41"/>
      <c r="E66" s="42"/>
      <c r="F66" s="43"/>
      <c r="G66" s="25"/>
      <c r="H66" s="26"/>
    </row>
    <row r="67" spans="2:8" ht="14.45" customHeight="1">
      <c r="B67" s="23"/>
      <c r="C67" s="24"/>
      <c r="D67" s="44"/>
      <c r="E67" s="45"/>
      <c r="F67" s="46"/>
      <c r="G67" s="25"/>
      <c r="H67" s="26"/>
    </row>
    <row r="68" spans="2:8" ht="14.45" customHeight="1">
      <c r="B68" s="39"/>
      <c r="C68" s="40"/>
      <c r="D68" s="41"/>
      <c r="E68" s="42"/>
      <c r="F68" s="47"/>
      <c r="G68" s="25"/>
      <c r="H68" s="26"/>
    </row>
    <row r="69" spans="2:8" ht="14.45" customHeight="1">
      <c r="B69" s="23"/>
      <c r="C69" s="24"/>
      <c r="D69" s="44"/>
      <c r="E69" s="45"/>
      <c r="F69" s="46"/>
      <c r="G69" s="25"/>
      <c r="H69" s="26"/>
    </row>
    <row r="70" spans="2:8" ht="14.45" customHeight="1">
      <c r="B70" s="39"/>
      <c r="C70" s="40"/>
      <c r="D70" s="41"/>
      <c r="E70" s="42"/>
      <c r="F70" s="43"/>
      <c r="G70" s="25"/>
      <c r="H70" s="26"/>
    </row>
    <row r="71" spans="2:8" ht="14.45" customHeight="1">
      <c r="B71" s="23"/>
      <c r="C71" s="24"/>
      <c r="D71" s="44"/>
      <c r="E71" s="45"/>
      <c r="F71" s="46"/>
      <c r="G71" s="25"/>
      <c r="H71" s="26"/>
    </row>
    <row r="72" spans="2:8" ht="14.45" customHeight="1">
      <c r="B72" s="39"/>
      <c r="C72" s="40"/>
      <c r="D72" s="41"/>
      <c r="E72" s="42"/>
      <c r="F72" s="47"/>
      <c r="G72" s="25"/>
      <c r="H72" s="26"/>
    </row>
    <row r="73" spans="2:8" ht="14.45" customHeight="1">
      <c r="B73" s="23"/>
      <c r="C73" s="24"/>
      <c r="D73" s="44"/>
      <c r="E73" s="45"/>
      <c r="F73" s="46"/>
      <c r="G73" s="25"/>
      <c r="H73" s="26"/>
    </row>
    <row r="74" spans="2:8" ht="14.45" customHeight="1">
      <c r="B74" s="39"/>
      <c r="C74" s="40"/>
      <c r="D74" s="41"/>
      <c r="E74" s="42"/>
      <c r="F74" s="43"/>
      <c r="G74" s="25"/>
      <c r="H74" s="26"/>
    </row>
    <row r="75" spans="2:8" ht="14.45" customHeight="1">
      <c r="B75" s="23"/>
      <c r="C75" s="24"/>
      <c r="D75" s="44"/>
      <c r="E75" s="45"/>
      <c r="F75" s="46"/>
      <c r="G75" s="25"/>
      <c r="H75" s="26"/>
    </row>
    <row r="76" spans="2:8" ht="14.45" customHeight="1">
      <c r="B76" s="39"/>
      <c r="C76" s="40"/>
      <c r="D76" s="41"/>
      <c r="E76" s="42"/>
      <c r="F76" s="47"/>
      <c r="G76" s="25"/>
      <c r="H76" s="26"/>
    </row>
    <row r="77" spans="2:8" ht="14.45" customHeight="1">
      <c r="B77" s="23"/>
      <c r="C77" s="24"/>
      <c r="D77" s="44"/>
      <c r="E77" s="45"/>
      <c r="F77" s="46"/>
      <c r="G77" s="25"/>
      <c r="H77" s="26"/>
    </row>
    <row r="78" spans="2:8" ht="14.45" customHeight="1">
      <c r="B78" s="39"/>
      <c r="C78" s="40"/>
      <c r="D78" s="41"/>
      <c r="E78" s="42"/>
      <c r="F78" s="43"/>
      <c r="G78" s="25"/>
      <c r="H78" s="26"/>
    </row>
    <row r="79" spans="2:8" ht="14.45" customHeight="1">
      <c r="B79" s="23"/>
      <c r="C79" s="24"/>
      <c r="D79" s="44"/>
      <c r="E79" s="45"/>
      <c r="F79" s="46"/>
      <c r="G79" s="25"/>
      <c r="H79" s="26"/>
    </row>
    <row r="80" spans="2:8" ht="14.45" customHeight="1">
      <c r="B80" s="39"/>
      <c r="C80" s="40"/>
      <c r="D80" s="41"/>
      <c r="E80" s="42"/>
      <c r="F80" s="47"/>
      <c r="G80" s="25"/>
      <c r="H80" s="26"/>
    </row>
    <row r="81" spans="2:8" ht="14.45" customHeight="1">
      <c r="B81" s="23"/>
      <c r="C81" s="24"/>
      <c r="D81" s="44"/>
      <c r="E81" s="45"/>
      <c r="F81" s="46"/>
      <c r="G81" s="25"/>
      <c r="H81" s="26"/>
    </row>
    <row r="82" spans="2:8" ht="14.45" customHeight="1">
      <c r="B82" s="39"/>
      <c r="C82" s="40"/>
      <c r="D82" s="41"/>
      <c r="E82" s="42"/>
      <c r="F82" s="43"/>
      <c r="G82" s="25"/>
      <c r="H82" s="26"/>
    </row>
    <row r="83" spans="2:8" ht="14.45" customHeight="1">
      <c r="B83" s="23"/>
      <c r="C83" s="24"/>
      <c r="D83" s="44"/>
      <c r="E83" s="45"/>
      <c r="F83" s="46"/>
      <c r="G83" s="25"/>
      <c r="H83" s="26"/>
    </row>
    <row r="84" spans="2:8" ht="14.45" customHeight="1">
      <c r="B84" s="39"/>
      <c r="C84" s="40"/>
      <c r="D84" s="41"/>
      <c r="E84" s="42"/>
      <c r="F84" s="47"/>
      <c r="G84" s="25"/>
      <c r="H84" s="26"/>
    </row>
    <row r="85" spans="2:8" ht="14.45" customHeight="1">
      <c r="B85" s="23"/>
      <c r="C85" s="24"/>
      <c r="D85" s="44"/>
      <c r="E85" s="45"/>
      <c r="F85" s="46"/>
      <c r="G85" s="25"/>
      <c r="H85" s="26"/>
    </row>
    <row r="86" spans="2:8" ht="14.45" customHeight="1">
      <c r="B86" s="39"/>
      <c r="C86" s="40"/>
      <c r="D86" s="41"/>
      <c r="E86" s="42"/>
      <c r="F86" s="43"/>
      <c r="G86" s="25"/>
      <c r="H86" s="26"/>
    </row>
    <row r="87" spans="2:8" ht="14.45" customHeight="1">
      <c r="B87" s="23"/>
      <c r="C87" s="24"/>
      <c r="D87" s="44"/>
      <c r="E87" s="45"/>
      <c r="F87" s="46"/>
      <c r="G87" s="25"/>
      <c r="H87" s="26"/>
    </row>
    <row r="88" spans="2:8" ht="14.45" customHeight="1">
      <c r="B88" s="39"/>
      <c r="C88" s="40"/>
      <c r="D88" s="41"/>
      <c r="E88" s="42"/>
      <c r="F88" s="47"/>
      <c r="G88" s="25"/>
      <c r="H88" s="26"/>
    </row>
    <row r="89" spans="2:8" ht="14.45" customHeight="1">
      <c r="B89" s="23"/>
      <c r="C89" s="24"/>
      <c r="D89" s="44"/>
      <c r="E89" s="45"/>
      <c r="F89" s="46"/>
      <c r="G89" s="25"/>
      <c r="H89" s="26"/>
    </row>
    <row r="90" spans="2:8" ht="14.45" customHeight="1">
      <c r="B90" s="39"/>
      <c r="C90" s="40"/>
      <c r="D90" s="41"/>
      <c r="E90" s="42"/>
      <c r="F90" s="43"/>
      <c r="G90" s="25"/>
      <c r="H90" s="26"/>
    </row>
    <row r="91" spans="2:8" ht="14.45" customHeight="1">
      <c r="B91" s="23"/>
      <c r="C91" s="24"/>
      <c r="D91" s="44"/>
      <c r="E91" s="45"/>
      <c r="F91" s="46"/>
      <c r="G91" s="25"/>
      <c r="H91" s="26"/>
    </row>
    <row r="92" spans="2:8" ht="14.45" customHeight="1">
      <c r="B92" s="39"/>
      <c r="C92" s="40"/>
      <c r="D92" s="41"/>
      <c r="E92" s="42"/>
      <c r="F92" s="47"/>
      <c r="G92" s="25"/>
      <c r="H92" s="26"/>
    </row>
    <row r="93" spans="2:8" ht="14.45" customHeight="1">
      <c r="B93" s="23"/>
      <c r="C93" s="24"/>
      <c r="D93" s="44"/>
      <c r="E93" s="45"/>
      <c r="F93" s="46"/>
      <c r="G93" s="25"/>
      <c r="H93" s="26"/>
    </row>
    <row r="94" spans="2:8" ht="14.45" customHeight="1">
      <c r="B94" s="39"/>
      <c r="C94" s="40"/>
      <c r="D94" s="41"/>
      <c r="E94" s="42"/>
      <c r="F94" s="43"/>
      <c r="G94" s="25"/>
      <c r="H94" s="26"/>
    </row>
    <row r="95" spans="2:8" ht="14.45" customHeight="1">
      <c r="B95" s="23"/>
      <c r="C95" s="24"/>
      <c r="D95" s="44"/>
      <c r="E95" s="45"/>
      <c r="F95" s="46"/>
      <c r="G95" s="25"/>
      <c r="H95" s="26"/>
    </row>
    <row r="96" spans="2:8" ht="14.45" customHeight="1">
      <c r="B96" s="39"/>
      <c r="C96" s="40"/>
      <c r="D96" s="41"/>
      <c r="E96" s="42"/>
      <c r="F96" s="47"/>
      <c r="G96" s="25"/>
      <c r="H96" s="26"/>
    </row>
    <row r="97" spans="2:8" ht="14.45" customHeight="1">
      <c r="B97" s="23"/>
      <c r="C97" s="24"/>
      <c r="D97" s="44"/>
      <c r="E97" s="45"/>
      <c r="F97" s="46"/>
      <c r="G97" s="25"/>
      <c r="H97" s="26"/>
    </row>
    <row r="98" spans="2:8" ht="14.45" customHeight="1">
      <c r="B98" s="39"/>
      <c r="C98" s="40"/>
      <c r="D98" s="41"/>
      <c r="E98" s="42"/>
      <c r="F98" s="43"/>
      <c r="G98" s="25"/>
      <c r="H98" s="26"/>
    </row>
    <row r="99" spans="2:8" ht="14.45" customHeight="1">
      <c r="B99" s="23"/>
      <c r="C99" s="24"/>
      <c r="D99" s="44"/>
      <c r="E99" s="45"/>
      <c r="F99" s="46"/>
      <c r="G99" s="25"/>
      <c r="H99" s="26"/>
    </row>
    <row r="100" spans="2:8" ht="14.45" customHeight="1">
      <c r="B100" s="39"/>
      <c r="C100" s="40"/>
      <c r="D100" s="41"/>
      <c r="E100" s="42"/>
      <c r="F100" s="47"/>
      <c r="G100" s="25"/>
      <c r="H100" s="26"/>
    </row>
    <row r="101" spans="2:8" ht="14.45" customHeight="1">
      <c r="B101" s="23"/>
      <c r="C101" s="24"/>
      <c r="D101" s="44"/>
      <c r="E101" s="45"/>
      <c r="F101" s="46"/>
      <c r="G101" s="25"/>
      <c r="H101" s="26"/>
    </row>
    <row r="102" spans="2:8" ht="14.45" customHeight="1">
      <c r="B102" s="39"/>
      <c r="C102" s="40"/>
      <c r="D102" s="41"/>
      <c r="E102" s="42"/>
      <c r="F102" s="43"/>
      <c r="G102" s="25"/>
      <c r="H102" s="26"/>
    </row>
    <row r="103" spans="2:8" ht="14.45" customHeight="1">
      <c r="B103" s="23"/>
      <c r="C103" s="24"/>
      <c r="D103" s="44"/>
      <c r="E103" s="45"/>
      <c r="F103" s="46"/>
      <c r="G103" s="25"/>
      <c r="H103" s="26"/>
    </row>
    <row r="104" spans="2:8" ht="14.45" customHeight="1">
      <c r="B104" s="39"/>
      <c r="C104" s="40"/>
      <c r="D104" s="41"/>
      <c r="E104" s="42"/>
      <c r="F104" s="47"/>
      <c r="G104" s="25"/>
      <c r="H104" s="26"/>
    </row>
    <row r="105" spans="2:8" ht="14.45" customHeight="1">
      <c r="B105" s="23"/>
      <c r="C105" s="24"/>
      <c r="D105" s="44"/>
      <c r="E105" s="45"/>
      <c r="F105" s="46"/>
      <c r="G105" s="25"/>
      <c r="H105" s="26"/>
    </row>
    <row r="106" spans="2:8" ht="14.45" customHeight="1">
      <c r="B106" s="39"/>
      <c r="C106" s="40"/>
      <c r="D106" s="41"/>
      <c r="E106" s="42"/>
      <c r="F106" s="43"/>
      <c r="G106" s="25"/>
      <c r="H106" s="26"/>
    </row>
    <row r="107" spans="2:8" ht="14.45" customHeight="1">
      <c r="B107" s="23"/>
      <c r="C107" s="24"/>
      <c r="D107" s="44"/>
      <c r="E107" s="45"/>
      <c r="F107" s="46"/>
      <c r="G107" s="25"/>
      <c r="H107" s="26"/>
    </row>
    <row r="108" spans="2:8" ht="14.45" customHeight="1">
      <c r="B108" s="39"/>
      <c r="C108" s="40"/>
      <c r="D108" s="41"/>
      <c r="E108" s="42"/>
      <c r="F108" s="47"/>
      <c r="G108" s="25"/>
      <c r="H108" s="26"/>
    </row>
    <row r="109" spans="2:8" ht="14.45" customHeight="1">
      <c r="B109" s="23"/>
      <c r="C109" s="24"/>
      <c r="D109" s="44"/>
      <c r="E109" s="45"/>
      <c r="F109" s="46"/>
      <c r="G109" s="25"/>
      <c r="H109" s="26"/>
    </row>
    <row r="110" spans="2:8" ht="14.45" customHeight="1">
      <c r="B110" s="39"/>
      <c r="C110" s="40"/>
      <c r="D110" s="41"/>
      <c r="E110" s="42"/>
      <c r="F110" s="43"/>
      <c r="G110" s="25"/>
      <c r="H110" s="26"/>
    </row>
    <row r="111" spans="2:8" ht="14.45" customHeight="1">
      <c r="B111" s="23"/>
      <c r="C111" s="24"/>
      <c r="D111" s="44"/>
      <c r="E111" s="45"/>
      <c r="F111" s="46"/>
      <c r="G111" s="25"/>
      <c r="H111" s="26"/>
    </row>
    <row r="112" spans="2:8" ht="14.45" customHeight="1">
      <c r="B112" s="39"/>
      <c r="C112" s="40"/>
      <c r="D112" s="41"/>
      <c r="E112" s="42"/>
      <c r="F112" s="47"/>
      <c r="G112" s="25"/>
      <c r="H112" s="26"/>
    </row>
    <row r="113" spans="2:8" ht="14.45" customHeight="1">
      <c r="B113" s="23"/>
      <c r="C113" s="24"/>
      <c r="D113" s="44"/>
      <c r="E113" s="45"/>
      <c r="F113" s="46"/>
      <c r="G113" s="25"/>
      <c r="H113" s="26"/>
    </row>
    <row r="114" spans="2:8" ht="14.45" customHeight="1">
      <c r="B114" s="39"/>
      <c r="C114" s="40"/>
      <c r="D114" s="41"/>
      <c r="E114" s="42"/>
      <c r="F114" s="43"/>
      <c r="G114" s="25"/>
      <c r="H114" s="26"/>
    </row>
    <row r="115" spans="2:8" ht="14.45" customHeight="1">
      <c r="B115" s="23"/>
      <c r="C115" s="24"/>
      <c r="D115" s="44"/>
      <c r="E115" s="45"/>
      <c r="F115" s="46"/>
      <c r="G115" s="25"/>
      <c r="H115" s="26"/>
    </row>
    <row r="116" spans="2:8" ht="14.45" customHeight="1">
      <c r="B116" s="39"/>
      <c r="C116" s="40"/>
      <c r="D116" s="41"/>
      <c r="E116" s="42"/>
      <c r="F116" s="47"/>
      <c r="G116" s="25"/>
      <c r="H116" s="26"/>
    </row>
    <row r="117" spans="2:8" ht="14.45" customHeight="1">
      <c r="B117" s="23"/>
      <c r="C117" s="24"/>
      <c r="D117" s="44"/>
      <c r="E117" s="45"/>
      <c r="F117" s="46"/>
      <c r="G117" s="25"/>
      <c r="H117" s="26"/>
    </row>
    <row r="118" spans="2:8" ht="14.45" customHeight="1">
      <c r="B118" s="39"/>
      <c r="C118" s="40"/>
      <c r="D118" s="41"/>
      <c r="E118" s="42"/>
      <c r="F118" s="43"/>
      <c r="G118" s="25"/>
      <c r="H118" s="26"/>
    </row>
    <row r="119" spans="2:8" ht="14.45" customHeight="1">
      <c r="B119" s="23"/>
      <c r="C119" s="24"/>
      <c r="D119" s="44"/>
      <c r="E119" s="45"/>
      <c r="F119" s="46"/>
      <c r="G119" s="25"/>
      <c r="H119" s="26"/>
    </row>
    <row r="120" spans="2:8" ht="14.45" customHeight="1">
      <c r="B120" s="39"/>
      <c r="C120" s="40"/>
      <c r="D120" s="41"/>
      <c r="E120" s="42"/>
      <c r="F120" s="47"/>
      <c r="G120" s="25"/>
      <c r="H120" s="26"/>
    </row>
    <row r="121" spans="2:8" ht="14.45" customHeight="1">
      <c r="B121" s="23"/>
      <c r="C121" s="24"/>
      <c r="D121" s="44"/>
      <c r="E121" s="45"/>
      <c r="F121" s="46"/>
      <c r="G121" s="25"/>
      <c r="H121" s="26"/>
    </row>
    <row r="122" spans="2:8" ht="14.45" customHeight="1">
      <c r="B122" s="39"/>
      <c r="C122" s="40"/>
      <c r="D122" s="41"/>
      <c r="E122" s="42"/>
      <c r="F122" s="43"/>
      <c r="G122" s="25"/>
      <c r="H122" s="26"/>
    </row>
    <row r="123" spans="2:8" ht="14.45" customHeight="1">
      <c r="B123" s="23"/>
      <c r="C123" s="24"/>
      <c r="D123" s="44"/>
      <c r="E123" s="45"/>
      <c r="F123" s="46"/>
      <c r="G123" s="25"/>
      <c r="H123" s="26"/>
    </row>
    <row r="124" spans="2:8" ht="14.45" customHeight="1">
      <c r="B124" s="39"/>
      <c r="C124" s="40"/>
      <c r="D124" s="41"/>
      <c r="E124" s="42"/>
      <c r="F124" s="47"/>
      <c r="G124" s="25"/>
      <c r="H124" s="26"/>
    </row>
    <row r="125" spans="2:8" ht="14.45" customHeight="1">
      <c r="B125" s="23"/>
      <c r="C125" s="24"/>
      <c r="D125" s="44"/>
      <c r="E125" s="45"/>
      <c r="F125" s="46"/>
      <c r="G125" s="25"/>
      <c r="H125" s="26"/>
    </row>
    <row r="126" spans="2:8" ht="14.45" customHeight="1">
      <c r="B126" s="39"/>
      <c r="C126" s="40"/>
      <c r="D126" s="41"/>
      <c r="E126" s="42"/>
      <c r="F126" s="43"/>
      <c r="G126" s="25"/>
      <c r="H126" s="26"/>
    </row>
    <row r="127" spans="2:8" ht="14.45" customHeight="1">
      <c r="B127" s="23"/>
      <c r="C127" s="24"/>
      <c r="D127" s="44"/>
      <c r="E127" s="45"/>
      <c r="F127" s="46"/>
      <c r="G127" s="25"/>
      <c r="H127" s="26"/>
    </row>
    <row r="128" spans="2:8" ht="14.45" customHeight="1">
      <c r="B128" s="39"/>
      <c r="C128" s="40"/>
      <c r="D128" s="41"/>
      <c r="E128" s="42"/>
      <c r="F128" s="47"/>
      <c r="G128" s="25"/>
      <c r="H128" s="26"/>
    </row>
    <row r="129" spans="2:8" ht="14.45" customHeight="1">
      <c r="B129" s="23"/>
      <c r="C129" s="24"/>
      <c r="D129" s="44"/>
      <c r="E129" s="45"/>
      <c r="F129" s="46"/>
      <c r="G129" s="25"/>
      <c r="H129" s="26"/>
    </row>
    <row r="130" spans="2:8" ht="14.45" customHeight="1">
      <c r="B130" s="39"/>
      <c r="C130" s="40"/>
      <c r="D130" s="41"/>
      <c r="E130" s="42"/>
      <c r="F130" s="43"/>
      <c r="G130" s="25"/>
      <c r="H130" s="26"/>
    </row>
    <row r="131" spans="2:8" ht="14.45" customHeight="1">
      <c r="B131" s="23"/>
      <c r="C131" s="24"/>
      <c r="D131" s="44"/>
      <c r="E131" s="45"/>
      <c r="F131" s="46"/>
      <c r="G131" s="25"/>
      <c r="H131" s="26"/>
    </row>
    <row r="132" spans="2:8" ht="14.45" customHeight="1">
      <c r="B132" s="39"/>
      <c r="C132" s="40"/>
      <c r="D132" s="41"/>
      <c r="E132" s="42"/>
      <c r="F132" s="47"/>
      <c r="G132" s="25"/>
      <c r="H132" s="26"/>
    </row>
    <row r="133" spans="2:8" ht="14.45" customHeight="1">
      <c r="B133" s="23"/>
      <c r="C133" s="29"/>
      <c r="D133" s="48"/>
      <c r="E133" s="45"/>
      <c r="F133" s="49"/>
      <c r="G133" s="21"/>
      <c r="H133" s="22"/>
    </row>
    <row r="134" spans="2:8" ht="25.5" customHeight="1">
      <c r="B134" s="166" t="s">
        <v>1913</v>
      </c>
      <c r="C134" s="350" t="s">
        <v>258</v>
      </c>
      <c r="D134" s="50"/>
      <c r="E134" s="51"/>
      <c r="F134" s="351" t="s">
        <v>259</v>
      </c>
      <c r="G134" s="30"/>
      <c r="H134" s="35"/>
    </row>
    <row r="135" spans="2:8" ht="30.75" customHeight="1" thickBot="1">
      <c r="B135" s="349">
        <v>4023</v>
      </c>
      <c r="C135" s="31"/>
      <c r="D135" s="32"/>
      <c r="E135" s="33"/>
      <c r="F135" s="31"/>
      <c r="G135" s="32"/>
      <c r="H135" s="34"/>
    </row>
    <row r="136" spans="2:8">
      <c r="B136" s="37" t="s">
        <v>261</v>
      </c>
      <c r="E136" s="36" t="s">
        <v>262</v>
      </c>
      <c r="H136" s="38" t="s">
        <v>263</v>
      </c>
    </row>
  </sheetData>
  <mergeCells count="13">
    <mergeCell ref="B6:F7"/>
    <mergeCell ref="G6:H7"/>
    <mergeCell ref="B2:F4"/>
    <mergeCell ref="G2:H2"/>
    <mergeCell ref="G3:H4"/>
    <mergeCell ref="B5:F5"/>
    <mergeCell ref="G5:H5"/>
    <mergeCell ref="B8:H9"/>
    <mergeCell ref="B10:B13"/>
    <mergeCell ref="C10:C13"/>
    <mergeCell ref="D10:F13"/>
    <mergeCell ref="G10:H10"/>
    <mergeCell ref="G11:H11"/>
  </mergeCells>
  <phoneticPr fontId="1" type="noConversion"/>
  <pageMargins left="0.23622047244094491" right="0.23622047244094491" top="0.70866141732283472" bottom="0.51181102362204722" header="0.31496062992125984" footer="0.31496062992125984"/>
  <pageSetup scale="37" fitToWidth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68A6-4A8C-4E12-B7F0-B3C0A23A3C10}">
  <sheetPr codeName="S03a_depIO">
    <tabColor theme="0" tint="-0.34998626667073579"/>
    <pageSetUpPr fitToPage="1"/>
  </sheetPr>
  <dimension ref="A1:L1"/>
  <sheetViews>
    <sheetView zoomScale="85" zoomScaleNormal="85" workbookViewId="0">
      <pane ySplit="1" topLeftCell="A2" activePane="bottomLeft" state="frozen"/>
      <selection pane="bottomLeft" activeCell="B37" sqref="B37"/>
    </sheetView>
  </sheetViews>
  <sheetFormatPr defaultRowHeight="15"/>
  <cols>
    <col min="1" max="1" width="12.85546875" style="289" bestFit="1" customWidth="1"/>
    <col min="2" max="2" width="34.28515625" style="290" bestFit="1" customWidth="1"/>
    <col min="3" max="3" width="3.85546875" style="297" bestFit="1" customWidth="1"/>
    <col min="4" max="5" width="3.85546875" style="298" bestFit="1" customWidth="1"/>
    <col min="6" max="6" width="3.85546875" style="299" bestFit="1" customWidth="1"/>
    <col min="7" max="7" width="14.42578125" style="293" bestFit="1" customWidth="1"/>
    <col min="8" max="8" width="15.7109375" style="293" bestFit="1" customWidth="1"/>
    <col min="9" max="9" width="14.42578125" style="291" bestFit="1" customWidth="1"/>
    <col min="10" max="10" width="14.28515625" style="291" bestFit="1" customWidth="1"/>
    <col min="11" max="11" width="9" style="301" bestFit="1" customWidth="1"/>
    <col min="12" max="12" width="31.5703125" style="290" bestFit="1" customWidth="1"/>
    <col min="13" max="16384" width="9.140625" style="285"/>
  </cols>
  <sheetData>
    <row r="1" spans="1:12">
      <c r="A1" s="286" t="s">
        <v>1849</v>
      </c>
      <c r="B1" s="287" t="s">
        <v>394</v>
      </c>
      <c r="C1" s="294" t="s">
        <v>430</v>
      </c>
      <c r="D1" s="295">
        <v>14</v>
      </c>
      <c r="E1" s="295">
        <v>23</v>
      </c>
      <c r="F1" s="296">
        <v>65</v>
      </c>
      <c r="G1" s="292" t="s">
        <v>1852</v>
      </c>
      <c r="H1" s="292" t="s">
        <v>1853</v>
      </c>
      <c r="I1" s="288" t="s">
        <v>1854</v>
      </c>
      <c r="J1" s="288" t="s">
        <v>1855</v>
      </c>
      <c r="K1" s="300" t="s">
        <v>1850</v>
      </c>
      <c r="L1" s="287" t="s">
        <v>1851</v>
      </c>
    </row>
  </sheetData>
  <pageMargins left="0.70866141732283472" right="0.70866141732283472" top="0.74803149606299213" bottom="0.74803149606299213" header="0.31496062992125984" footer="0.31496062992125984"/>
  <pageSetup scale="55" fitToHeight="0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E01D-97FC-4AFB-9712-BD805EFA37AB}">
  <sheetPr codeName="S04_F110A">
    <tabColor theme="2" tint="-0.499984740745262"/>
    <pageSetUpPr fitToPage="1"/>
  </sheetPr>
  <dimension ref="A1:S29"/>
  <sheetViews>
    <sheetView showGridLines="0" zoomScale="50" workbookViewId="0">
      <selection activeCell="A42" sqref="A42"/>
    </sheetView>
  </sheetViews>
  <sheetFormatPr defaultColWidth="9.140625" defaultRowHeight="20.25"/>
  <cols>
    <col min="1" max="1" width="12.140625" style="62" customWidth="1"/>
    <col min="2" max="2" width="3" style="62" customWidth="1"/>
    <col min="3" max="3" width="13.85546875" style="62" bestFit="1" customWidth="1"/>
    <col min="4" max="4" width="13" style="62" customWidth="1"/>
    <col min="5" max="5" width="9.28515625" style="62" bestFit="1" customWidth="1"/>
    <col min="6" max="7" width="10.7109375" style="62" customWidth="1"/>
    <col min="8" max="8" width="16.5703125" style="62" customWidth="1"/>
    <col min="9" max="12" width="15.7109375" style="62" customWidth="1"/>
    <col min="13" max="14" width="25.7109375" style="62" customWidth="1"/>
    <col min="15" max="15" width="13.5703125" style="62" hidden="1" customWidth="1"/>
    <col min="16" max="17" width="12.140625" style="62" hidden="1" customWidth="1"/>
    <col min="18" max="16384" width="9.140625" style="62"/>
  </cols>
  <sheetData>
    <row r="1" spans="1:19" ht="20.100000000000001" customHeight="1">
      <c r="A1" s="119"/>
      <c r="B1" s="118"/>
      <c r="C1" s="118"/>
      <c r="D1" s="117"/>
      <c r="E1" s="117"/>
      <c r="F1" s="117"/>
      <c r="G1" s="117"/>
      <c r="H1" s="114" t="s">
        <v>394</v>
      </c>
      <c r="I1" s="116"/>
      <c r="J1" s="116"/>
      <c r="K1" s="116"/>
      <c r="L1" s="115"/>
      <c r="M1" s="114" t="s">
        <v>393</v>
      </c>
      <c r="N1" s="113"/>
      <c r="R1" s="63"/>
      <c r="S1" s="63"/>
    </row>
    <row r="2" spans="1:19" ht="20.100000000000001" customHeight="1">
      <c r="A2" s="112" t="s">
        <v>392</v>
      </c>
      <c r="B2" s="111"/>
      <c r="C2" s="111"/>
      <c r="D2" s="110"/>
      <c r="E2" s="110"/>
      <c r="F2" s="110"/>
      <c r="G2" s="110"/>
      <c r="H2" s="223"/>
      <c r="I2" s="222"/>
      <c r="J2" s="222"/>
      <c r="K2" s="109"/>
      <c r="L2" s="108"/>
      <c r="M2" s="224"/>
      <c r="N2" s="107"/>
      <c r="R2" s="63"/>
      <c r="S2" s="63"/>
    </row>
    <row r="3" spans="1:19" ht="20.100000000000001" customHeight="1">
      <c r="A3" s="441" t="s">
        <v>391</v>
      </c>
      <c r="B3" s="442"/>
      <c r="C3" s="443"/>
      <c r="D3" s="106"/>
      <c r="E3" s="106"/>
      <c r="F3" s="106"/>
      <c r="G3" s="106"/>
      <c r="H3" s="103" t="s">
        <v>390</v>
      </c>
      <c r="I3" s="104"/>
      <c r="J3" s="105" t="s">
        <v>389</v>
      </c>
      <c r="K3" s="103" t="s">
        <v>388</v>
      </c>
      <c r="L3" s="104"/>
      <c r="M3" s="103" t="s">
        <v>387</v>
      </c>
      <c r="N3" s="102"/>
      <c r="R3" s="63"/>
      <c r="S3" s="63"/>
    </row>
    <row r="4" spans="1:19" ht="20.100000000000001" customHeight="1">
      <c r="A4" s="444"/>
      <c r="B4" s="445"/>
      <c r="C4" s="446"/>
      <c r="D4" s="101" t="s">
        <v>386</v>
      </c>
      <c r="E4" s="101" t="s">
        <v>385</v>
      </c>
      <c r="F4" s="101" t="s">
        <v>384</v>
      </c>
      <c r="G4" s="101" t="s">
        <v>383</v>
      </c>
      <c r="H4" s="84" t="s">
        <v>381</v>
      </c>
      <c r="I4" s="84" t="s">
        <v>380</v>
      </c>
      <c r="J4" s="100" t="s">
        <v>382</v>
      </c>
      <c r="K4" s="84" t="s">
        <v>381</v>
      </c>
      <c r="L4" s="84" t="s">
        <v>380</v>
      </c>
      <c r="M4" s="84" t="s">
        <v>379</v>
      </c>
      <c r="N4" s="99" t="s">
        <v>378</v>
      </c>
      <c r="R4" s="63"/>
      <c r="S4" s="63"/>
    </row>
    <row r="5" spans="1:19" ht="35.1" customHeight="1">
      <c r="A5" s="97"/>
      <c r="B5" s="98" t="s">
        <v>377</v>
      </c>
      <c r="C5" s="95"/>
      <c r="D5" s="94"/>
      <c r="E5" s="93"/>
      <c r="F5" s="84" t="str">
        <f>IFERROR(IF(R5="D","",IF(C5="","",INT(O5/30))),"")</f>
        <v/>
      </c>
      <c r="G5" s="84" t="str">
        <f>IFERROR(IF(R5="D",Q5,IF(C5="","",O5-(F5*30))),"")</f>
        <v/>
      </c>
      <c r="H5" s="92">
        <v>0</v>
      </c>
      <c r="I5" s="80">
        <f>IFERROR(IF($R5="D",H5*$Q5,(H5/30)*$Q5),0)</f>
        <v>0</v>
      </c>
      <c r="J5" s="93"/>
      <c r="K5" s="92">
        <v>0</v>
      </c>
      <c r="L5" s="80">
        <f>IFERROR(IF($R5="D",K5*$Q5,(K5/30)*$Q5),0)</f>
        <v>0</v>
      </c>
      <c r="M5" s="80">
        <f t="shared" ref="M5:M17" si="0">(L5-I5)</f>
        <v>0</v>
      </c>
      <c r="N5" s="91"/>
      <c r="O5" s="62">
        <f t="shared" ref="O5:O17" si="1">IF(DAY(A5)=31,DAYS360(A5+1,C5+1,0),DAYS360(A5,C5+1,0))</f>
        <v>1</v>
      </c>
      <c r="P5" s="62">
        <f t="shared" ref="P5:P17" si="2">IF(AND(MONTH(A5)=2,MONTH(A5+1)=3),DAYS360(A5,C5+1,1),O5)</f>
        <v>1</v>
      </c>
      <c r="Q5" s="62">
        <f t="shared" ref="Q5:Q17" si="3">IF(R5="D",C5-A5+1,P5)</f>
        <v>1</v>
      </c>
      <c r="R5" s="90"/>
      <c r="S5" s="63"/>
    </row>
    <row r="6" spans="1:19" ht="35.1" customHeight="1">
      <c r="A6" s="97"/>
      <c r="B6" s="98" t="s">
        <v>377</v>
      </c>
      <c r="C6" s="95"/>
      <c r="D6" s="94"/>
      <c r="E6" s="93"/>
      <c r="F6" s="84" t="str">
        <f t="shared" ref="F6:F17" si="4">IFERROR(IF(R6="D","",IF(C6="","",INT(O6/30))),"")</f>
        <v/>
      </c>
      <c r="G6" s="84" t="str">
        <f t="shared" ref="G6:G17" si="5">IFERROR(IF(R6="D",Q6,IF(C6="","",O6-(F6*30))),"")</f>
        <v/>
      </c>
      <c r="H6" s="92">
        <v>0</v>
      </c>
      <c r="I6" s="80">
        <f t="shared" ref="I6:I17" si="6">IFERROR(IF($R6="D",H6*$Q6,(H6/30)*$Q6),0)</f>
        <v>0</v>
      </c>
      <c r="J6" s="93"/>
      <c r="K6" s="92">
        <v>0</v>
      </c>
      <c r="L6" s="80">
        <f t="shared" ref="L6:L17" si="7">IFERROR(IF($R6="D",K6*$Q6,(K6/30)*$Q6),0)</f>
        <v>0</v>
      </c>
      <c r="M6" s="80">
        <f t="shared" si="0"/>
        <v>0</v>
      </c>
      <c r="N6" s="91"/>
      <c r="O6" s="62">
        <f t="shared" si="1"/>
        <v>1</v>
      </c>
      <c r="P6" s="62">
        <f t="shared" si="2"/>
        <v>1</v>
      </c>
      <c r="Q6" s="62">
        <f t="shared" si="3"/>
        <v>1</v>
      </c>
      <c r="R6" s="90"/>
      <c r="S6" s="63"/>
    </row>
    <row r="7" spans="1:19" ht="35.1" customHeight="1">
      <c r="A7" s="97"/>
      <c r="B7" s="96" t="s">
        <v>377</v>
      </c>
      <c r="C7" s="95"/>
      <c r="D7" s="94"/>
      <c r="E7" s="93"/>
      <c r="F7" s="84" t="str">
        <f t="shared" si="4"/>
        <v/>
      </c>
      <c r="G7" s="84" t="str">
        <f t="shared" si="5"/>
        <v/>
      </c>
      <c r="H7" s="92">
        <v>0</v>
      </c>
      <c r="I7" s="80">
        <f t="shared" si="6"/>
        <v>0</v>
      </c>
      <c r="J7" s="93"/>
      <c r="K7" s="92">
        <v>0</v>
      </c>
      <c r="L7" s="80">
        <f t="shared" si="7"/>
        <v>0</v>
      </c>
      <c r="M7" s="80">
        <f t="shared" si="0"/>
        <v>0</v>
      </c>
      <c r="N7" s="91"/>
      <c r="O7" s="62">
        <f t="shared" si="1"/>
        <v>1</v>
      </c>
      <c r="P7" s="62">
        <f t="shared" si="2"/>
        <v>1</v>
      </c>
      <c r="Q7" s="62">
        <f t="shared" si="3"/>
        <v>1</v>
      </c>
      <c r="R7" s="90"/>
      <c r="S7" s="63"/>
    </row>
    <row r="8" spans="1:19" ht="35.1" customHeight="1">
      <c r="A8" s="97"/>
      <c r="B8" s="98" t="s">
        <v>377</v>
      </c>
      <c r="C8" s="95"/>
      <c r="D8" s="94"/>
      <c r="E8" s="93"/>
      <c r="F8" s="84" t="str">
        <f t="shared" si="4"/>
        <v/>
      </c>
      <c r="G8" s="84" t="str">
        <f t="shared" si="5"/>
        <v/>
      </c>
      <c r="H8" s="92">
        <v>0</v>
      </c>
      <c r="I8" s="80">
        <f t="shared" si="6"/>
        <v>0</v>
      </c>
      <c r="J8" s="93"/>
      <c r="K8" s="92">
        <v>0</v>
      </c>
      <c r="L8" s="80">
        <f t="shared" si="7"/>
        <v>0</v>
      </c>
      <c r="M8" s="80">
        <f t="shared" si="0"/>
        <v>0</v>
      </c>
      <c r="N8" s="91"/>
      <c r="O8" s="62">
        <f t="shared" si="1"/>
        <v>1</v>
      </c>
      <c r="P8" s="62">
        <f t="shared" si="2"/>
        <v>1</v>
      </c>
      <c r="Q8" s="62">
        <f t="shared" si="3"/>
        <v>1</v>
      </c>
      <c r="R8" s="90"/>
      <c r="S8" s="63"/>
    </row>
    <row r="9" spans="1:19" ht="35.1" customHeight="1">
      <c r="A9" s="97"/>
      <c r="B9" s="96" t="s">
        <v>377</v>
      </c>
      <c r="C9" s="95"/>
      <c r="D9" s="94"/>
      <c r="E9" s="93"/>
      <c r="F9" s="84" t="str">
        <f t="shared" si="4"/>
        <v/>
      </c>
      <c r="G9" s="84" t="str">
        <f t="shared" si="5"/>
        <v/>
      </c>
      <c r="H9" s="92">
        <v>0</v>
      </c>
      <c r="I9" s="80">
        <f t="shared" si="6"/>
        <v>0</v>
      </c>
      <c r="J9" s="93"/>
      <c r="K9" s="92">
        <v>0</v>
      </c>
      <c r="L9" s="80">
        <f t="shared" si="7"/>
        <v>0</v>
      </c>
      <c r="M9" s="80">
        <f t="shared" si="0"/>
        <v>0</v>
      </c>
      <c r="N9" s="91"/>
      <c r="O9" s="62">
        <f t="shared" si="1"/>
        <v>1</v>
      </c>
      <c r="P9" s="62">
        <f t="shared" si="2"/>
        <v>1</v>
      </c>
      <c r="Q9" s="62">
        <f t="shared" si="3"/>
        <v>1</v>
      </c>
      <c r="R9" s="90"/>
      <c r="S9" s="63"/>
    </row>
    <row r="10" spans="1:19" ht="35.1" customHeight="1">
      <c r="A10" s="97"/>
      <c r="B10" s="98" t="s">
        <v>377</v>
      </c>
      <c r="C10" s="95"/>
      <c r="D10" s="94"/>
      <c r="E10" s="93"/>
      <c r="F10" s="84" t="str">
        <f t="shared" si="4"/>
        <v/>
      </c>
      <c r="G10" s="84" t="str">
        <f t="shared" si="5"/>
        <v/>
      </c>
      <c r="H10" s="92">
        <v>0</v>
      </c>
      <c r="I10" s="80">
        <f t="shared" si="6"/>
        <v>0</v>
      </c>
      <c r="J10" s="93"/>
      <c r="K10" s="92">
        <v>0</v>
      </c>
      <c r="L10" s="80">
        <f t="shared" si="7"/>
        <v>0</v>
      </c>
      <c r="M10" s="80">
        <f t="shared" si="0"/>
        <v>0</v>
      </c>
      <c r="N10" s="91"/>
      <c r="O10" s="62">
        <f t="shared" si="1"/>
        <v>1</v>
      </c>
      <c r="P10" s="62">
        <f t="shared" si="2"/>
        <v>1</v>
      </c>
      <c r="Q10" s="62">
        <f t="shared" si="3"/>
        <v>1</v>
      </c>
      <c r="R10" s="90"/>
      <c r="S10" s="63"/>
    </row>
    <row r="11" spans="1:19" ht="35.1" customHeight="1">
      <c r="A11" s="97"/>
      <c r="B11" s="96" t="s">
        <v>377</v>
      </c>
      <c r="C11" s="95"/>
      <c r="D11" s="94"/>
      <c r="E11" s="93"/>
      <c r="F11" s="84" t="str">
        <f t="shared" si="4"/>
        <v/>
      </c>
      <c r="G11" s="84" t="str">
        <f t="shared" si="5"/>
        <v/>
      </c>
      <c r="H11" s="92">
        <v>0</v>
      </c>
      <c r="I11" s="80">
        <f t="shared" si="6"/>
        <v>0</v>
      </c>
      <c r="J11" s="93"/>
      <c r="K11" s="92">
        <v>0</v>
      </c>
      <c r="L11" s="80">
        <f t="shared" si="7"/>
        <v>0</v>
      </c>
      <c r="M11" s="80">
        <f t="shared" si="0"/>
        <v>0</v>
      </c>
      <c r="N11" s="91"/>
      <c r="O11" s="62">
        <f t="shared" si="1"/>
        <v>1</v>
      </c>
      <c r="P11" s="62">
        <f t="shared" si="2"/>
        <v>1</v>
      </c>
      <c r="Q11" s="62">
        <f t="shared" si="3"/>
        <v>1</v>
      </c>
      <c r="R11" s="90"/>
      <c r="S11" s="63"/>
    </row>
    <row r="12" spans="1:19" ht="35.1" customHeight="1">
      <c r="A12" s="97"/>
      <c r="B12" s="96" t="s">
        <v>377</v>
      </c>
      <c r="C12" s="95"/>
      <c r="D12" s="94"/>
      <c r="E12" s="93"/>
      <c r="F12" s="84" t="str">
        <f t="shared" si="4"/>
        <v/>
      </c>
      <c r="G12" s="84" t="str">
        <f t="shared" si="5"/>
        <v/>
      </c>
      <c r="H12" s="92">
        <v>0</v>
      </c>
      <c r="I12" s="80">
        <f t="shared" si="6"/>
        <v>0</v>
      </c>
      <c r="J12" s="93"/>
      <c r="K12" s="92">
        <v>0</v>
      </c>
      <c r="L12" s="80">
        <f t="shared" si="7"/>
        <v>0</v>
      </c>
      <c r="M12" s="80">
        <f t="shared" si="0"/>
        <v>0</v>
      </c>
      <c r="N12" s="91"/>
      <c r="O12" s="62">
        <f t="shared" si="1"/>
        <v>1</v>
      </c>
      <c r="P12" s="62">
        <f t="shared" si="2"/>
        <v>1</v>
      </c>
      <c r="Q12" s="62">
        <f t="shared" si="3"/>
        <v>1</v>
      </c>
      <c r="R12" s="90"/>
      <c r="S12" s="63"/>
    </row>
    <row r="13" spans="1:19" ht="35.1" customHeight="1">
      <c r="A13" s="97"/>
      <c r="B13" s="96" t="s">
        <v>377</v>
      </c>
      <c r="C13" s="95"/>
      <c r="D13" s="94"/>
      <c r="E13" s="93"/>
      <c r="F13" s="84" t="str">
        <f t="shared" si="4"/>
        <v/>
      </c>
      <c r="G13" s="84" t="str">
        <f t="shared" si="5"/>
        <v/>
      </c>
      <c r="H13" s="92">
        <v>0</v>
      </c>
      <c r="I13" s="80">
        <f t="shared" si="6"/>
        <v>0</v>
      </c>
      <c r="J13" s="93"/>
      <c r="K13" s="92">
        <v>0</v>
      </c>
      <c r="L13" s="80">
        <f t="shared" si="7"/>
        <v>0</v>
      </c>
      <c r="M13" s="80">
        <f t="shared" si="0"/>
        <v>0</v>
      </c>
      <c r="N13" s="91"/>
      <c r="O13" s="62">
        <f t="shared" si="1"/>
        <v>1</v>
      </c>
      <c r="P13" s="62">
        <f t="shared" si="2"/>
        <v>1</v>
      </c>
      <c r="Q13" s="62">
        <f t="shared" si="3"/>
        <v>1</v>
      </c>
      <c r="R13" s="90"/>
      <c r="S13" s="63"/>
    </row>
    <row r="14" spans="1:19" ht="35.1" customHeight="1">
      <c r="A14" s="97"/>
      <c r="B14" s="96" t="s">
        <v>377</v>
      </c>
      <c r="C14" s="95"/>
      <c r="D14" s="94"/>
      <c r="E14" s="93"/>
      <c r="F14" s="84" t="str">
        <f t="shared" si="4"/>
        <v/>
      </c>
      <c r="G14" s="84" t="str">
        <f t="shared" si="5"/>
        <v/>
      </c>
      <c r="H14" s="92">
        <v>0</v>
      </c>
      <c r="I14" s="80">
        <f t="shared" si="6"/>
        <v>0</v>
      </c>
      <c r="J14" s="93"/>
      <c r="K14" s="92">
        <v>0</v>
      </c>
      <c r="L14" s="80">
        <f t="shared" si="7"/>
        <v>0</v>
      </c>
      <c r="M14" s="80">
        <f t="shared" si="0"/>
        <v>0</v>
      </c>
      <c r="N14" s="91"/>
      <c r="O14" s="62">
        <f t="shared" si="1"/>
        <v>1</v>
      </c>
      <c r="P14" s="62">
        <f t="shared" si="2"/>
        <v>1</v>
      </c>
      <c r="Q14" s="62">
        <f t="shared" si="3"/>
        <v>1</v>
      </c>
      <c r="R14" s="90"/>
      <c r="S14" s="63"/>
    </row>
    <row r="15" spans="1:19" ht="35.1" customHeight="1">
      <c r="A15" s="97"/>
      <c r="B15" s="96" t="s">
        <v>377</v>
      </c>
      <c r="C15" s="95"/>
      <c r="D15" s="94"/>
      <c r="E15" s="93"/>
      <c r="F15" s="84" t="str">
        <f t="shared" si="4"/>
        <v/>
      </c>
      <c r="G15" s="84" t="str">
        <f t="shared" si="5"/>
        <v/>
      </c>
      <c r="H15" s="92">
        <v>0</v>
      </c>
      <c r="I15" s="80">
        <f t="shared" si="6"/>
        <v>0</v>
      </c>
      <c r="J15" s="93"/>
      <c r="K15" s="92">
        <v>0</v>
      </c>
      <c r="L15" s="80">
        <f t="shared" si="7"/>
        <v>0</v>
      </c>
      <c r="M15" s="80">
        <f t="shared" si="0"/>
        <v>0</v>
      </c>
      <c r="N15" s="91"/>
      <c r="O15" s="62">
        <f t="shared" si="1"/>
        <v>1</v>
      </c>
      <c r="P15" s="62">
        <f t="shared" si="2"/>
        <v>1</v>
      </c>
      <c r="Q15" s="62">
        <f t="shared" si="3"/>
        <v>1</v>
      </c>
      <c r="R15" s="90"/>
      <c r="S15" s="63"/>
    </row>
    <row r="16" spans="1:19" ht="35.1" customHeight="1">
      <c r="A16" s="97"/>
      <c r="B16" s="96" t="s">
        <v>377</v>
      </c>
      <c r="C16" s="95"/>
      <c r="D16" s="94"/>
      <c r="E16" s="93"/>
      <c r="F16" s="84" t="str">
        <f t="shared" si="4"/>
        <v/>
      </c>
      <c r="G16" s="84" t="str">
        <f t="shared" si="5"/>
        <v/>
      </c>
      <c r="H16" s="92">
        <v>0</v>
      </c>
      <c r="I16" s="80">
        <f t="shared" si="6"/>
        <v>0</v>
      </c>
      <c r="J16" s="93"/>
      <c r="K16" s="92">
        <v>0</v>
      </c>
      <c r="L16" s="80">
        <f t="shared" si="7"/>
        <v>0</v>
      </c>
      <c r="M16" s="80">
        <f t="shared" si="0"/>
        <v>0</v>
      </c>
      <c r="N16" s="91"/>
      <c r="O16" s="62">
        <f t="shared" si="1"/>
        <v>1</v>
      </c>
      <c r="P16" s="62">
        <f t="shared" si="2"/>
        <v>1</v>
      </c>
      <c r="Q16" s="62">
        <f t="shared" si="3"/>
        <v>1</v>
      </c>
      <c r="R16" s="90"/>
      <c r="S16" s="63"/>
    </row>
    <row r="17" spans="1:19" ht="35.1" customHeight="1">
      <c r="A17" s="97"/>
      <c r="B17" s="96" t="s">
        <v>377</v>
      </c>
      <c r="C17" s="95"/>
      <c r="D17" s="94"/>
      <c r="E17" s="93"/>
      <c r="F17" s="84" t="str">
        <f t="shared" si="4"/>
        <v/>
      </c>
      <c r="G17" s="84" t="str">
        <f t="shared" si="5"/>
        <v/>
      </c>
      <c r="H17" s="92">
        <v>0</v>
      </c>
      <c r="I17" s="80">
        <f t="shared" si="6"/>
        <v>0</v>
      </c>
      <c r="J17" s="93"/>
      <c r="K17" s="92">
        <v>0</v>
      </c>
      <c r="L17" s="80">
        <f t="shared" si="7"/>
        <v>0</v>
      </c>
      <c r="M17" s="80">
        <f t="shared" si="0"/>
        <v>0</v>
      </c>
      <c r="N17" s="91"/>
      <c r="O17" s="62">
        <f t="shared" si="1"/>
        <v>1</v>
      </c>
      <c r="P17" s="62">
        <f t="shared" si="2"/>
        <v>1</v>
      </c>
      <c r="Q17" s="62">
        <f t="shared" si="3"/>
        <v>1</v>
      </c>
      <c r="R17" s="90"/>
      <c r="S17" s="63"/>
    </row>
    <row r="18" spans="1:19" ht="35.1" customHeight="1">
      <c r="A18" s="83"/>
      <c r="B18" s="82"/>
      <c r="C18" s="82"/>
      <c r="D18" s="82"/>
      <c r="E18" s="82"/>
      <c r="F18" s="82"/>
      <c r="G18" s="82"/>
      <c r="H18" s="82"/>
      <c r="I18" s="82"/>
      <c r="J18" s="82" t="s">
        <v>376</v>
      </c>
      <c r="K18" s="82"/>
      <c r="L18" s="81"/>
      <c r="M18" s="80">
        <f>SUM(DEBT.B!M5:M26)</f>
        <v>0</v>
      </c>
      <c r="N18" s="91"/>
      <c r="R18" s="90"/>
      <c r="S18" s="63"/>
    </row>
    <row r="19" spans="1:19" ht="35.1" customHeight="1">
      <c r="A19" s="83"/>
      <c r="B19" s="82"/>
      <c r="C19" s="82"/>
      <c r="D19" s="82" t="s">
        <v>375</v>
      </c>
      <c r="E19" s="82"/>
      <c r="F19" s="82"/>
      <c r="G19" s="82"/>
      <c r="H19" s="82"/>
      <c r="I19" s="82"/>
      <c r="J19" s="82"/>
      <c r="K19" s="82"/>
      <c r="L19" s="81"/>
      <c r="M19" s="80">
        <f>SUM(M5:M18)</f>
        <v>0</v>
      </c>
      <c r="N19" s="79"/>
      <c r="R19" s="63"/>
      <c r="S19" s="63"/>
    </row>
    <row r="20" spans="1:19" ht="35.1" customHeight="1">
      <c r="A20" s="83"/>
      <c r="B20" s="82"/>
      <c r="C20" s="82"/>
      <c r="D20" s="82" t="s">
        <v>374</v>
      </c>
      <c r="E20" s="82"/>
      <c r="F20" s="82"/>
      <c r="G20" s="82" t="s">
        <v>373</v>
      </c>
      <c r="H20" s="82"/>
      <c r="I20" s="89" t="s">
        <v>372</v>
      </c>
      <c r="J20" s="220">
        <v>0</v>
      </c>
      <c r="K20" s="221"/>
      <c r="L20" s="85">
        <v>0</v>
      </c>
      <c r="M20" s="84"/>
      <c r="N20" s="79"/>
      <c r="R20" s="63"/>
      <c r="S20" s="63"/>
    </row>
    <row r="21" spans="1:19" ht="35.1" customHeight="1">
      <c r="A21" s="83"/>
      <c r="B21" s="82"/>
      <c r="C21" s="82"/>
      <c r="D21" s="82"/>
      <c r="E21" s="88"/>
      <c r="F21" s="82"/>
      <c r="G21" s="82" t="s">
        <v>371</v>
      </c>
      <c r="H21" s="82"/>
      <c r="I21" s="87" t="s">
        <v>370</v>
      </c>
      <c r="J21" s="220">
        <v>0</v>
      </c>
      <c r="K21" s="221"/>
      <c r="L21" s="152">
        <f>ROUND((PRODUCT(J21,0.062)),2)</f>
        <v>0</v>
      </c>
      <c r="M21" s="84"/>
      <c r="N21" s="79"/>
      <c r="R21" s="63"/>
      <c r="S21" s="63"/>
    </row>
    <row r="22" spans="1:19" ht="35.1" customHeight="1">
      <c r="A22" s="83"/>
      <c r="B22" s="82"/>
      <c r="C22" s="82"/>
      <c r="D22" s="82"/>
      <c r="E22" s="88"/>
      <c r="F22" s="82"/>
      <c r="G22" s="82" t="s">
        <v>369</v>
      </c>
      <c r="H22" s="82"/>
      <c r="I22" s="87" t="s">
        <v>368</v>
      </c>
      <c r="J22" s="220">
        <v>0</v>
      </c>
      <c r="K22" s="221"/>
      <c r="L22" s="152">
        <f>ROUND((PRODUCT(J22,0.0145)),2)</f>
        <v>0</v>
      </c>
      <c r="M22" s="84"/>
      <c r="N22" s="79"/>
      <c r="R22" s="63"/>
      <c r="S22" s="63"/>
    </row>
    <row r="23" spans="1:19" ht="35.1" customHeight="1">
      <c r="A23" s="83"/>
      <c r="B23" s="82"/>
      <c r="C23" s="82"/>
      <c r="D23" s="82"/>
      <c r="E23" s="153"/>
      <c r="F23" s="82"/>
      <c r="G23" s="82" t="s">
        <v>367</v>
      </c>
      <c r="H23" s="82"/>
      <c r="I23" s="86" t="str">
        <f>IF(E23="","",TEXT(O23,"0.00%")&amp;" OF")</f>
        <v/>
      </c>
      <c r="J23" s="220">
        <v>0</v>
      </c>
      <c r="K23" s="221"/>
      <c r="L23" s="152" t="str">
        <f>IF(E23="","",J23*O23)</f>
        <v/>
      </c>
      <c r="M23" s="84"/>
      <c r="N23" s="79"/>
      <c r="O23" s="191">
        <f>IFERROR(VLOOKUP($E$23,stateTaxTable[],2,1),0)</f>
        <v>0</v>
      </c>
      <c r="R23" s="63"/>
      <c r="S23" s="63"/>
    </row>
    <row r="24" spans="1:19" ht="35.1" customHeight="1">
      <c r="A24" s="83"/>
      <c r="B24" s="82"/>
      <c r="C24" s="82"/>
      <c r="D24" s="82"/>
      <c r="E24" s="82"/>
      <c r="F24" s="82" t="s">
        <v>366</v>
      </c>
      <c r="G24" s="82"/>
      <c r="H24" s="82"/>
      <c r="I24" s="82"/>
      <c r="J24" s="82"/>
      <c r="K24" s="82"/>
      <c r="L24" s="81"/>
      <c r="M24" s="80">
        <f>SUM(L20:L23)</f>
        <v>0</v>
      </c>
      <c r="N24" s="79"/>
      <c r="R24" s="63"/>
      <c r="S24" s="63"/>
    </row>
    <row r="25" spans="1:19" ht="35.1" customHeight="1">
      <c r="A25" s="83"/>
      <c r="B25" s="82"/>
      <c r="C25" s="82"/>
      <c r="D25" s="82"/>
      <c r="E25" s="82"/>
      <c r="F25" s="82" t="s">
        <v>365</v>
      </c>
      <c r="G25" s="82"/>
      <c r="H25" s="82"/>
      <c r="I25" s="82"/>
      <c r="J25" s="82"/>
      <c r="K25" s="82"/>
      <c r="L25" s="81"/>
      <c r="M25" s="80">
        <f>SUM(M19-M24)</f>
        <v>0</v>
      </c>
      <c r="N25" s="79"/>
      <c r="R25" s="63"/>
      <c r="S25" s="63"/>
    </row>
    <row r="26" spans="1:19" ht="24.95" customHeight="1">
      <c r="A26" s="78"/>
      <c r="B26" s="77"/>
      <c r="C26" s="77"/>
      <c r="D26" s="74"/>
      <c r="E26" s="74"/>
      <c r="F26" s="74"/>
      <c r="G26" s="74"/>
      <c r="H26" s="76"/>
      <c r="I26" s="75" t="s">
        <v>364</v>
      </c>
      <c r="J26" s="74"/>
      <c r="K26" s="74"/>
      <c r="L26" s="74"/>
      <c r="M26" s="74"/>
      <c r="N26" s="73"/>
      <c r="R26" s="63"/>
      <c r="S26" s="63"/>
    </row>
    <row r="27" spans="1:19" ht="35.1" customHeight="1" thickBot="1">
      <c r="A27" s="72" t="s">
        <v>363</v>
      </c>
      <c r="B27" s="71"/>
      <c r="C27" s="71"/>
      <c r="D27" s="68"/>
      <c r="E27" s="68"/>
      <c r="F27" s="68"/>
      <c r="G27" s="68"/>
      <c r="H27" s="70"/>
      <c r="I27" s="69"/>
      <c r="J27" s="68"/>
      <c r="K27" s="68"/>
      <c r="L27" s="68"/>
      <c r="M27" s="68"/>
      <c r="N27" s="67"/>
      <c r="R27" s="63"/>
      <c r="S27" s="63"/>
    </row>
    <row r="28" spans="1:19" ht="21">
      <c r="A28" s="66" t="s">
        <v>362</v>
      </c>
      <c r="B28" s="66"/>
      <c r="C28" s="66"/>
      <c r="D28" s="64"/>
      <c r="E28" s="64"/>
      <c r="F28" s="64"/>
      <c r="G28" s="65" t="s">
        <v>361</v>
      </c>
      <c r="H28" s="65"/>
      <c r="I28" s="65"/>
      <c r="J28" s="65"/>
      <c r="K28" s="64"/>
      <c r="L28" s="64"/>
      <c r="M28" s="64"/>
      <c r="N28" s="64"/>
      <c r="R28" s="63"/>
      <c r="S28" s="63"/>
    </row>
    <row r="29" spans="1:1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R29" s="63"/>
      <c r="S29" s="63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copies="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000-235A-4299-A57C-926C99587951}">
  <sheetPr codeName="S05_F110B">
    <tabColor theme="2" tint="-0.499984740745262"/>
    <pageSetUpPr fitToPage="1"/>
  </sheetPr>
  <dimension ref="A1:S27"/>
  <sheetViews>
    <sheetView showGridLines="0" zoomScale="50" workbookViewId="0">
      <selection activeCell="D5" sqref="D5"/>
    </sheetView>
  </sheetViews>
  <sheetFormatPr defaultColWidth="9.140625" defaultRowHeight="12.75"/>
  <cols>
    <col min="1" max="1" width="12.140625" style="120" customWidth="1"/>
    <col min="2" max="2" width="3" style="120" customWidth="1"/>
    <col min="3" max="3" width="13.85546875" style="120" customWidth="1"/>
    <col min="4" max="4" width="13" style="120" customWidth="1"/>
    <col min="5" max="5" width="9.28515625" style="120" customWidth="1"/>
    <col min="6" max="7" width="10.7109375" style="120" customWidth="1"/>
    <col min="8" max="8" width="16.5703125" style="120" customWidth="1"/>
    <col min="9" max="12" width="15.7109375" style="120" customWidth="1"/>
    <col min="13" max="14" width="25.7109375" style="120" customWidth="1"/>
    <col min="15" max="17" width="9.140625" style="120" hidden="1" customWidth="1"/>
    <col min="18" max="16384" width="9.140625" style="120"/>
  </cols>
  <sheetData>
    <row r="1" spans="1:19" ht="20.100000000000001" customHeight="1">
      <c r="A1" s="151"/>
      <c r="B1" s="150"/>
      <c r="C1" s="150"/>
      <c r="D1" s="149"/>
      <c r="E1" s="149"/>
      <c r="F1" s="149"/>
      <c r="G1" s="149"/>
      <c r="H1" s="146" t="s">
        <v>394</v>
      </c>
      <c r="I1" s="148"/>
      <c r="J1" s="148"/>
      <c r="K1" s="148"/>
      <c r="L1" s="147"/>
      <c r="M1" s="146" t="s">
        <v>393</v>
      </c>
      <c r="N1" s="145"/>
      <c r="O1" s="63"/>
      <c r="P1" s="134"/>
      <c r="Q1" s="134"/>
      <c r="R1" s="134"/>
      <c r="S1" s="134"/>
    </row>
    <row r="2" spans="1:19" ht="20.100000000000001" customHeight="1">
      <c r="A2" s="144" t="s">
        <v>392</v>
      </c>
      <c r="B2" s="143"/>
      <c r="C2" s="143"/>
      <c r="D2" s="142"/>
      <c r="E2" s="142"/>
      <c r="F2" s="142"/>
      <c r="G2" s="142"/>
      <c r="H2" s="141">
        <f>DEBT.A!H2</f>
        <v>0</v>
      </c>
      <c r="I2" s="140"/>
      <c r="J2" s="140"/>
      <c r="K2" s="140"/>
      <c r="L2" s="139"/>
      <c r="M2" s="138">
        <f>DEBT.A!M2</f>
        <v>0</v>
      </c>
      <c r="N2" s="137"/>
      <c r="O2" s="63"/>
      <c r="P2" s="134"/>
      <c r="Q2" s="134"/>
      <c r="R2" s="134"/>
      <c r="S2" s="134"/>
    </row>
    <row r="3" spans="1:19" ht="20.100000000000001" customHeight="1">
      <c r="A3" s="447" t="s">
        <v>391</v>
      </c>
      <c r="B3" s="448"/>
      <c r="C3" s="449"/>
      <c r="D3" s="105"/>
      <c r="E3" s="136"/>
      <c r="F3" s="105"/>
      <c r="G3" s="105"/>
      <c r="H3" s="103" t="s">
        <v>390</v>
      </c>
      <c r="I3" s="104"/>
      <c r="J3" s="105" t="s">
        <v>389</v>
      </c>
      <c r="K3" s="103" t="s">
        <v>388</v>
      </c>
      <c r="L3" s="104"/>
      <c r="M3" s="103" t="s">
        <v>387</v>
      </c>
      <c r="N3" s="102"/>
      <c r="O3" s="63"/>
      <c r="P3" s="134"/>
      <c r="Q3" s="134"/>
      <c r="R3" s="134"/>
      <c r="S3" s="134"/>
    </row>
    <row r="4" spans="1:19" ht="20.100000000000001" customHeight="1">
      <c r="A4" s="450"/>
      <c r="B4" s="451"/>
      <c r="C4" s="452"/>
      <c r="D4" s="100" t="s">
        <v>386</v>
      </c>
      <c r="E4" s="135" t="s">
        <v>474</v>
      </c>
      <c r="F4" s="100" t="s">
        <v>384</v>
      </c>
      <c r="G4" s="100" t="s">
        <v>383</v>
      </c>
      <c r="H4" s="84" t="s">
        <v>381</v>
      </c>
      <c r="I4" s="84" t="s">
        <v>380</v>
      </c>
      <c r="J4" s="100" t="s">
        <v>382</v>
      </c>
      <c r="K4" s="84" t="s">
        <v>381</v>
      </c>
      <c r="L4" s="84" t="s">
        <v>380</v>
      </c>
      <c r="M4" s="84" t="s">
        <v>379</v>
      </c>
      <c r="N4" s="99" t="s">
        <v>378</v>
      </c>
      <c r="O4" s="63"/>
      <c r="P4" s="134"/>
      <c r="Q4" s="134"/>
      <c r="R4" s="134"/>
      <c r="S4" s="134"/>
    </row>
    <row r="5" spans="1:19" ht="35.1" customHeight="1">
      <c r="A5" s="133"/>
      <c r="B5" s="132" t="s">
        <v>377</v>
      </c>
      <c r="C5" s="131"/>
      <c r="D5" s="130"/>
      <c r="E5" s="128"/>
      <c r="F5" s="129" t="str">
        <f>IFERROR(IF(R5="D","",IF(C5="","",INT(O5/30))),"")</f>
        <v/>
      </c>
      <c r="G5" s="129" t="str">
        <f>IFERROR(IF(R5="D",Q5,IF(C5="","",O5-(F5*30))),"")</f>
        <v/>
      </c>
      <c r="H5" s="127">
        <v>0</v>
      </c>
      <c r="I5" s="126">
        <f>IFERROR(IF($R5="D",H5*$Q5,(H5/30)*$Q5),0)</f>
        <v>0</v>
      </c>
      <c r="J5" s="128"/>
      <c r="K5" s="127">
        <v>0</v>
      </c>
      <c r="L5" s="126">
        <f>IFERROR(IF($R5="D",K5*$Q5,(K5/30)*$Q5),0)</f>
        <v>0</v>
      </c>
      <c r="M5" s="126">
        <f t="shared" ref="M5:M26" si="0">(L5-I5)</f>
        <v>0</v>
      </c>
      <c r="N5" s="125"/>
      <c r="O5" s="62">
        <f t="shared" ref="O5:O26" si="1">IF(DAY(A5)=31,DAYS360(A5+1,C5+1,0),DAYS360(A5,C5+1,0))</f>
        <v>1</v>
      </c>
      <c r="P5" s="62">
        <f t="shared" ref="P5:P26" si="2">IF(AND(MONTH(A5)=2,MONTH(A5+1)=3),DAYS360(A5,C5+1,1),O5)</f>
        <v>1</v>
      </c>
      <c r="Q5" s="62">
        <f t="shared" ref="Q5:Q26" si="3">IF(R5="D",C5-A5+1,P5)</f>
        <v>1</v>
      </c>
      <c r="R5" s="124"/>
      <c r="S5" s="121"/>
    </row>
    <row r="6" spans="1:19" ht="35.1" customHeight="1">
      <c r="A6" s="133"/>
      <c r="B6" s="132" t="s">
        <v>377</v>
      </c>
      <c r="C6" s="131"/>
      <c r="D6" s="130"/>
      <c r="E6" s="128"/>
      <c r="F6" s="129" t="str">
        <f t="shared" ref="F6:F26" si="4">IFERROR(IF(R6="D","",IF(C6="","",INT(O6/30))),"")</f>
        <v/>
      </c>
      <c r="G6" s="129" t="str">
        <f t="shared" ref="G6:G26" si="5">IFERROR(IF(R6="D",Q6,IF(C6="","",O6-(F6*30))),"")</f>
        <v/>
      </c>
      <c r="H6" s="127">
        <v>0</v>
      </c>
      <c r="I6" s="126">
        <f t="shared" ref="I6:I26" si="6">IFERROR(IF($R6="D",H6*$Q6,(H6/30)*$Q6),0)</f>
        <v>0</v>
      </c>
      <c r="J6" s="128"/>
      <c r="K6" s="127">
        <v>0</v>
      </c>
      <c r="L6" s="126">
        <f t="shared" ref="L6:L26" si="7">IFERROR(IF($R6="D",K6*$Q6,(K6/30)*$Q6),0)</f>
        <v>0</v>
      </c>
      <c r="M6" s="126">
        <f t="shared" si="0"/>
        <v>0</v>
      </c>
      <c r="N6" s="125"/>
      <c r="O6" s="62">
        <f t="shared" si="1"/>
        <v>1</v>
      </c>
      <c r="P6" s="62">
        <f t="shared" si="2"/>
        <v>1</v>
      </c>
      <c r="Q6" s="62">
        <f t="shared" si="3"/>
        <v>1</v>
      </c>
      <c r="R6" s="124"/>
      <c r="S6" s="121"/>
    </row>
    <row r="7" spans="1:19" ht="35.1" customHeight="1">
      <c r="A7" s="133"/>
      <c r="B7" s="132" t="s">
        <v>377</v>
      </c>
      <c r="C7" s="131"/>
      <c r="D7" s="130"/>
      <c r="E7" s="128"/>
      <c r="F7" s="129" t="str">
        <f t="shared" si="4"/>
        <v/>
      </c>
      <c r="G7" s="129" t="str">
        <f t="shared" si="5"/>
        <v/>
      </c>
      <c r="H7" s="127">
        <v>0</v>
      </c>
      <c r="I7" s="126">
        <f t="shared" si="6"/>
        <v>0</v>
      </c>
      <c r="J7" s="128"/>
      <c r="K7" s="127">
        <v>0</v>
      </c>
      <c r="L7" s="126">
        <f t="shared" si="7"/>
        <v>0</v>
      </c>
      <c r="M7" s="126">
        <f t="shared" si="0"/>
        <v>0</v>
      </c>
      <c r="N7" s="125"/>
      <c r="O7" s="62">
        <f t="shared" si="1"/>
        <v>1</v>
      </c>
      <c r="P7" s="62">
        <f t="shared" si="2"/>
        <v>1</v>
      </c>
      <c r="Q7" s="62">
        <f t="shared" si="3"/>
        <v>1</v>
      </c>
      <c r="R7" s="124"/>
      <c r="S7" s="121"/>
    </row>
    <row r="8" spans="1:19" ht="35.1" customHeight="1">
      <c r="A8" s="133"/>
      <c r="B8" s="132" t="s">
        <v>377</v>
      </c>
      <c r="C8" s="131"/>
      <c r="D8" s="130"/>
      <c r="E8" s="128"/>
      <c r="F8" s="129" t="str">
        <f t="shared" si="4"/>
        <v/>
      </c>
      <c r="G8" s="129" t="str">
        <f t="shared" si="5"/>
        <v/>
      </c>
      <c r="H8" s="127">
        <v>0</v>
      </c>
      <c r="I8" s="126">
        <f t="shared" si="6"/>
        <v>0</v>
      </c>
      <c r="J8" s="128"/>
      <c r="K8" s="127">
        <v>0</v>
      </c>
      <c r="L8" s="126">
        <f t="shared" si="7"/>
        <v>0</v>
      </c>
      <c r="M8" s="126">
        <f t="shared" si="0"/>
        <v>0</v>
      </c>
      <c r="N8" s="125"/>
      <c r="O8" s="62">
        <f t="shared" si="1"/>
        <v>1</v>
      </c>
      <c r="P8" s="62">
        <f t="shared" si="2"/>
        <v>1</v>
      </c>
      <c r="Q8" s="62">
        <f t="shared" si="3"/>
        <v>1</v>
      </c>
      <c r="R8" s="124"/>
      <c r="S8" s="121"/>
    </row>
    <row r="9" spans="1:19" ht="35.1" customHeight="1">
      <c r="A9" s="133"/>
      <c r="B9" s="132" t="s">
        <v>377</v>
      </c>
      <c r="C9" s="131"/>
      <c r="D9" s="130"/>
      <c r="E9" s="128"/>
      <c r="F9" s="129" t="str">
        <f t="shared" si="4"/>
        <v/>
      </c>
      <c r="G9" s="129" t="str">
        <f t="shared" si="5"/>
        <v/>
      </c>
      <c r="H9" s="127">
        <v>0</v>
      </c>
      <c r="I9" s="126">
        <f t="shared" si="6"/>
        <v>0</v>
      </c>
      <c r="J9" s="128"/>
      <c r="K9" s="127">
        <v>0</v>
      </c>
      <c r="L9" s="126">
        <f t="shared" si="7"/>
        <v>0</v>
      </c>
      <c r="M9" s="126">
        <f t="shared" si="0"/>
        <v>0</v>
      </c>
      <c r="N9" s="125"/>
      <c r="O9" s="62">
        <f t="shared" si="1"/>
        <v>1</v>
      </c>
      <c r="P9" s="62">
        <f t="shared" si="2"/>
        <v>1</v>
      </c>
      <c r="Q9" s="62">
        <f t="shared" si="3"/>
        <v>1</v>
      </c>
      <c r="R9" s="124"/>
      <c r="S9" s="121"/>
    </row>
    <row r="10" spans="1:19" ht="35.1" customHeight="1">
      <c r="A10" s="133"/>
      <c r="B10" s="132" t="s">
        <v>377</v>
      </c>
      <c r="C10" s="131"/>
      <c r="D10" s="130"/>
      <c r="E10" s="128"/>
      <c r="F10" s="129" t="str">
        <f t="shared" si="4"/>
        <v/>
      </c>
      <c r="G10" s="129" t="str">
        <f t="shared" si="5"/>
        <v/>
      </c>
      <c r="H10" s="127">
        <v>0</v>
      </c>
      <c r="I10" s="126">
        <f t="shared" si="6"/>
        <v>0</v>
      </c>
      <c r="J10" s="128"/>
      <c r="K10" s="127">
        <v>0</v>
      </c>
      <c r="L10" s="126">
        <f t="shared" si="7"/>
        <v>0</v>
      </c>
      <c r="M10" s="126">
        <f t="shared" si="0"/>
        <v>0</v>
      </c>
      <c r="N10" s="125"/>
      <c r="O10" s="62">
        <f t="shared" si="1"/>
        <v>1</v>
      </c>
      <c r="P10" s="62">
        <f t="shared" si="2"/>
        <v>1</v>
      </c>
      <c r="Q10" s="62">
        <f t="shared" si="3"/>
        <v>1</v>
      </c>
      <c r="R10" s="124"/>
      <c r="S10" s="121"/>
    </row>
    <row r="11" spans="1:19" ht="35.1" customHeight="1">
      <c r="A11" s="133"/>
      <c r="B11" s="132" t="s">
        <v>377</v>
      </c>
      <c r="C11" s="131"/>
      <c r="D11" s="130"/>
      <c r="E11" s="128"/>
      <c r="F11" s="129" t="str">
        <f t="shared" si="4"/>
        <v/>
      </c>
      <c r="G11" s="129" t="str">
        <f t="shared" si="5"/>
        <v/>
      </c>
      <c r="H11" s="127">
        <v>0</v>
      </c>
      <c r="I11" s="126">
        <f t="shared" si="6"/>
        <v>0</v>
      </c>
      <c r="J11" s="128"/>
      <c r="K11" s="127">
        <v>0</v>
      </c>
      <c r="L11" s="126">
        <f t="shared" si="7"/>
        <v>0</v>
      </c>
      <c r="M11" s="126">
        <f t="shared" si="0"/>
        <v>0</v>
      </c>
      <c r="N11" s="125"/>
      <c r="O11" s="62">
        <f t="shared" si="1"/>
        <v>1</v>
      </c>
      <c r="P11" s="62">
        <f t="shared" si="2"/>
        <v>1</v>
      </c>
      <c r="Q11" s="62">
        <f t="shared" si="3"/>
        <v>1</v>
      </c>
      <c r="R11" s="124"/>
      <c r="S11" s="121"/>
    </row>
    <row r="12" spans="1:19" ht="35.1" customHeight="1">
      <c r="A12" s="133"/>
      <c r="B12" s="132" t="s">
        <v>377</v>
      </c>
      <c r="C12" s="131"/>
      <c r="D12" s="130"/>
      <c r="E12" s="128"/>
      <c r="F12" s="129" t="str">
        <f t="shared" si="4"/>
        <v/>
      </c>
      <c r="G12" s="129" t="str">
        <f t="shared" si="5"/>
        <v/>
      </c>
      <c r="H12" s="127">
        <v>0</v>
      </c>
      <c r="I12" s="126">
        <f t="shared" si="6"/>
        <v>0</v>
      </c>
      <c r="J12" s="128"/>
      <c r="K12" s="127">
        <v>0</v>
      </c>
      <c r="L12" s="126">
        <f t="shared" si="7"/>
        <v>0</v>
      </c>
      <c r="M12" s="126">
        <f t="shared" si="0"/>
        <v>0</v>
      </c>
      <c r="N12" s="125"/>
      <c r="O12" s="62">
        <f t="shared" si="1"/>
        <v>1</v>
      </c>
      <c r="P12" s="62">
        <f t="shared" si="2"/>
        <v>1</v>
      </c>
      <c r="Q12" s="62">
        <f t="shared" si="3"/>
        <v>1</v>
      </c>
      <c r="R12" s="124"/>
      <c r="S12" s="121"/>
    </row>
    <row r="13" spans="1:19" ht="35.1" customHeight="1">
      <c r="A13" s="133"/>
      <c r="B13" s="132" t="s">
        <v>377</v>
      </c>
      <c r="C13" s="131"/>
      <c r="D13" s="130"/>
      <c r="E13" s="128"/>
      <c r="F13" s="129" t="str">
        <f t="shared" si="4"/>
        <v/>
      </c>
      <c r="G13" s="129" t="str">
        <f t="shared" si="5"/>
        <v/>
      </c>
      <c r="H13" s="127">
        <v>0</v>
      </c>
      <c r="I13" s="126">
        <f t="shared" si="6"/>
        <v>0</v>
      </c>
      <c r="J13" s="128"/>
      <c r="K13" s="127">
        <v>0</v>
      </c>
      <c r="L13" s="126">
        <f t="shared" si="7"/>
        <v>0</v>
      </c>
      <c r="M13" s="126">
        <f t="shared" si="0"/>
        <v>0</v>
      </c>
      <c r="N13" s="125"/>
      <c r="O13" s="62">
        <f t="shared" si="1"/>
        <v>1</v>
      </c>
      <c r="P13" s="62">
        <f t="shared" si="2"/>
        <v>1</v>
      </c>
      <c r="Q13" s="62">
        <f t="shared" si="3"/>
        <v>1</v>
      </c>
      <c r="R13" s="124"/>
      <c r="S13" s="121"/>
    </row>
    <row r="14" spans="1:19" ht="35.1" customHeight="1">
      <c r="A14" s="133"/>
      <c r="B14" s="132" t="s">
        <v>377</v>
      </c>
      <c r="C14" s="131"/>
      <c r="D14" s="130"/>
      <c r="E14" s="128"/>
      <c r="F14" s="129" t="str">
        <f t="shared" si="4"/>
        <v/>
      </c>
      <c r="G14" s="129" t="str">
        <f t="shared" si="5"/>
        <v/>
      </c>
      <c r="H14" s="127">
        <v>0</v>
      </c>
      <c r="I14" s="126">
        <f t="shared" si="6"/>
        <v>0</v>
      </c>
      <c r="J14" s="128"/>
      <c r="K14" s="127">
        <v>0</v>
      </c>
      <c r="L14" s="126">
        <f t="shared" si="7"/>
        <v>0</v>
      </c>
      <c r="M14" s="126">
        <f t="shared" si="0"/>
        <v>0</v>
      </c>
      <c r="N14" s="125"/>
      <c r="O14" s="62">
        <f t="shared" si="1"/>
        <v>1</v>
      </c>
      <c r="P14" s="62">
        <f t="shared" si="2"/>
        <v>1</v>
      </c>
      <c r="Q14" s="62">
        <f t="shared" si="3"/>
        <v>1</v>
      </c>
      <c r="R14" s="124"/>
      <c r="S14" s="121"/>
    </row>
    <row r="15" spans="1:19" ht="35.1" customHeight="1">
      <c r="A15" s="133"/>
      <c r="B15" s="132" t="s">
        <v>377</v>
      </c>
      <c r="C15" s="131"/>
      <c r="D15" s="130"/>
      <c r="E15" s="128"/>
      <c r="F15" s="129" t="str">
        <f t="shared" si="4"/>
        <v/>
      </c>
      <c r="G15" s="129" t="str">
        <f t="shared" si="5"/>
        <v/>
      </c>
      <c r="H15" s="127">
        <v>0</v>
      </c>
      <c r="I15" s="126">
        <f t="shared" si="6"/>
        <v>0</v>
      </c>
      <c r="J15" s="128"/>
      <c r="K15" s="127">
        <v>0</v>
      </c>
      <c r="L15" s="126">
        <f t="shared" si="7"/>
        <v>0</v>
      </c>
      <c r="M15" s="126">
        <f t="shared" si="0"/>
        <v>0</v>
      </c>
      <c r="N15" s="125"/>
      <c r="O15" s="62">
        <f t="shared" si="1"/>
        <v>1</v>
      </c>
      <c r="P15" s="62">
        <f t="shared" si="2"/>
        <v>1</v>
      </c>
      <c r="Q15" s="62">
        <f t="shared" si="3"/>
        <v>1</v>
      </c>
      <c r="R15" s="124"/>
      <c r="S15" s="121"/>
    </row>
    <row r="16" spans="1:19" ht="35.1" customHeight="1">
      <c r="A16" s="133"/>
      <c r="B16" s="132" t="s">
        <v>377</v>
      </c>
      <c r="C16" s="131"/>
      <c r="D16" s="130"/>
      <c r="E16" s="128"/>
      <c r="F16" s="129" t="str">
        <f t="shared" si="4"/>
        <v/>
      </c>
      <c r="G16" s="129" t="str">
        <f t="shared" si="5"/>
        <v/>
      </c>
      <c r="H16" s="127">
        <v>0</v>
      </c>
      <c r="I16" s="126">
        <f t="shared" si="6"/>
        <v>0</v>
      </c>
      <c r="J16" s="128"/>
      <c r="K16" s="127">
        <v>0</v>
      </c>
      <c r="L16" s="126">
        <f t="shared" si="7"/>
        <v>0</v>
      </c>
      <c r="M16" s="126">
        <f t="shared" si="0"/>
        <v>0</v>
      </c>
      <c r="N16" s="125"/>
      <c r="O16" s="62">
        <f t="shared" si="1"/>
        <v>1</v>
      </c>
      <c r="P16" s="62">
        <f t="shared" si="2"/>
        <v>1</v>
      </c>
      <c r="Q16" s="62">
        <f t="shared" si="3"/>
        <v>1</v>
      </c>
      <c r="R16" s="124"/>
      <c r="S16" s="121"/>
    </row>
    <row r="17" spans="1:19" ht="35.1" customHeight="1">
      <c r="A17" s="133"/>
      <c r="B17" s="132" t="s">
        <v>377</v>
      </c>
      <c r="C17" s="131"/>
      <c r="D17" s="130"/>
      <c r="E17" s="128"/>
      <c r="F17" s="129" t="str">
        <f t="shared" si="4"/>
        <v/>
      </c>
      <c r="G17" s="129" t="str">
        <f t="shared" si="5"/>
        <v/>
      </c>
      <c r="H17" s="127">
        <v>0</v>
      </c>
      <c r="I17" s="126">
        <f t="shared" si="6"/>
        <v>0</v>
      </c>
      <c r="J17" s="128"/>
      <c r="K17" s="127">
        <v>0</v>
      </c>
      <c r="L17" s="126">
        <f t="shared" si="7"/>
        <v>0</v>
      </c>
      <c r="M17" s="126">
        <f t="shared" si="0"/>
        <v>0</v>
      </c>
      <c r="N17" s="125"/>
      <c r="O17" s="62">
        <f t="shared" si="1"/>
        <v>1</v>
      </c>
      <c r="P17" s="62">
        <f t="shared" si="2"/>
        <v>1</v>
      </c>
      <c r="Q17" s="62">
        <f t="shared" si="3"/>
        <v>1</v>
      </c>
      <c r="R17" s="124"/>
      <c r="S17" s="121"/>
    </row>
    <row r="18" spans="1:19" ht="35.1" customHeight="1">
      <c r="A18" s="133"/>
      <c r="B18" s="132" t="s">
        <v>377</v>
      </c>
      <c r="C18" s="131"/>
      <c r="D18" s="130"/>
      <c r="E18" s="128"/>
      <c r="F18" s="129" t="str">
        <f t="shared" si="4"/>
        <v/>
      </c>
      <c r="G18" s="129" t="str">
        <f t="shared" si="5"/>
        <v/>
      </c>
      <c r="H18" s="127">
        <v>0</v>
      </c>
      <c r="I18" s="126">
        <f t="shared" si="6"/>
        <v>0</v>
      </c>
      <c r="J18" s="128"/>
      <c r="K18" s="127">
        <v>0</v>
      </c>
      <c r="L18" s="126">
        <f t="shared" si="7"/>
        <v>0</v>
      </c>
      <c r="M18" s="126">
        <f t="shared" si="0"/>
        <v>0</v>
      </c>
      <c r="N18" s="125"/>
      <c r="O18" s="62">
        <f t="shared" si="1"/>
        <v>1</v>
      </c>
      <c r="P18" s="62">
        <f t="shared" si="2"/>
        <v>1</v>
      </c>
      <c r="Q18" s="62">
        <f t="shared" si="3"/>
        <v>1</v>
      </c>
      <c r="R18" s="124"/>
      <c r="S18" s="121"/>
    </row>
    <row r="19" spans="1:19" ht="35.1" customHeight="1">
      <c r="A19" s="133"/>
      <c r="B19" s="132" t="s">
        <v>377</v>
      </c>
      <c r="C19" s="131"/>
      <c r="D19" s="130"/>
      <c r="E19" s="128"/>
      <c r="F19" s="129" t="str">
        <f t="shared" si="4"/>
        <v/>
      </c>
      <c r="G19" s="129" t="str">
        <f t="shared" si="5"/>
        <v/>
      </c>
      <c r="H19" s="127">
        <v>0</v>
      </c>
      <c r="I19" s="126">
        <f t="shared" si="6"/>
        <v>0</v>
      </c>
      <c r="J19" s="128"/>
      <c r="K19" s="127">
        <v>0</v>
      </c>
      <c r="L19" s="126">
        <f t="shared" si="7"/>
        <v>0</v>
      </c>
      <c r="M19" s="126">
        <f t="shared" si="0"/>
        <v>0</v>
      </c>
      <c r="N19" s="125"/>
      <c r="O19" s="62">
        <f t="shared" si="1"/>
        <v>1</v>
      </c>
      <c r="P19" s="62">
        <f t="shared" si="2"/>
        <v>1</v>
      </c>
      <c r="Q19" s="62">
        <f t="shared" si="3"/>
        <v>1</v>
      </c>
      <c r="R19" s="124"/>
      <c r="S19" s="121"/>
    </row>
    <row r="20" spans="1:19" ht="35.1" customHeight="1">
      <c r="A20" s="133"/>
      <c r="B20" s="132" t="s">
        <v>377</v>
      </c>
      <c r="C20" s="131"/>
      <c r="D20" s="130"/>
      <c r="E20" s="128"/>
      <c r="F20" s="129" t="str">
        <f t="shared" si="4"/>
        <v/>
      </c>
      <c r="G20" s="129" t="str">
        <f t="shared" si="5"/>
        <v/>
      </c>
      <c r="H20" s="127">
        <v>0</v>
      </c>
      <c r="I20" s="126">
        <f t="shared" si="6"/>
        <v>0</v>
      </c>
      <c r="J20" s="128"/>
      <c r="K20" s="127">
        <v>0</v>
      </c>
      <c r="L20" s="126">
        <f t="shared" si="7"/>
        <v>0</v>
      </c>
      <c r="M20" s="126">
        <f t="shared" si="0"/>
        <v>0</v>
      </c>
      <c r="N20" s="125"/>
      <c r="O20" s="62">
        <f t="shared" si="1"/>
        <v>1</v>
      </c>
      <c r="P20" s="62">
        <f t="shared" si="2"/>
        <v>1</v>
      </c>
      <c r="Q20" s="62">
        <f t="shared" si="3"/>
        <v>1</v>
      </c>
      <c r="R20" s="124"/>
      <c r="S20" s="121"/>
    </row>
    <row r="21" spans="1:19" ht="35.1" customHeight="1">
      <c r="A21" s="133"/>
      <c r="B21" s="132" t="s">
        <v>377</v>
      </c>
      <c r="C21" s="131"/>
      <c r="D21" s="130"/>
      <c r="E21" s="128"/>
      <c r="F21" s="129" t="str">
        <f t="shared" si="4"/>
        <v/>
      </c>
      <c r="G21" s="129" t="str">
        <f t="shared" si="5"/>
        <v/>
      </c>
      <c r="H21" s="127">
        <v>0</v>
      </c>
      <c r="I21" s="126">
        <f t="shared" si="6"/>
        <v>0</v>
      </c>
      <c r="J21" s="128"/>
      <c r="K21" s="127">
        <v>0</v>
      </c>
      <c r="L21" s="126">
        <f t="shared" si="7"/>
        <v>0</v>
      </c>
      <c r="M21" s="126">
        <f t="shared" si="0"/>
        <v>0</v>
      </c>
      <c r="N21" s="125"/>
      <c r="O21" s="62">
        <f t="shared" si="1"/>
        <v>1</v>
      </c>
      <c r="P21" s="62">
        <f t="shared" si="2"/>
        <v>1</v>
      </c>
      <c r="Q21" s="62">
        <f t="shared" si="3"/>
        <v>1</v>
      </c>
      <c r="R21" s="124"/>
      <c r="S21" s="121"/>
    </row>
    <row r="22" spans="1:19" ht="35.1" customHeight="1">
      <c r="A22" s="133"/>
      <c r="B22" s="132" t="s">
        <v>377</v>
      </c>
      <c r="C22" s="131"/>
      <c r="D22" s="130"/>
      <c r="E22" s="128"/>
      <c r="F22" s="129" t="str">
        <f t="shared" si="4"/>
        <v/>
      </c>
      <c r="G22" s="129" t="str">
        <f t="shared" si="5"/>
        <v/>
      </c>
      <c r="H22" s="127">
        <v>0</v>
      </c>
      <c r="I22" s="126">
        <f t="shared" si="6"/>
        <v>0</v>
      </c>
      <c r="J22" s="128"/>
      <c r="K22" s="127">
        <v>0</v>
      </c>
      <c r="L22" s="126">
        <f t="shared" si="7"/>
        <v>0</v>
      </c>
      <c r="M22" s="126">
        <f t="shared" si="0"/>
        <v>0</v>
      </c>
      <c r="N22" s="125"/>
      <c r="O22" s="62">
        <f t="shared" si="1"/>
        <v>1</v>
      </c>
      <c r="P22" s="62">
        <f t="shared" si="2"/>
        <v>1</v>
      </c>
      <c r="Q22" s="62">
        <f t="shared" si="3"/>
        <v>1</v>
      </c>
      <c r="R22" s="124"/>
      <c r="S22" s="121"/>
    </row>
    <row r="23" spans="1:19" ht="35.1" customHeight="1">
      <c r="A23" s="133"/>
      <c r="B23" s="132" t="s">
        <v>377</v>
      </c>
      <c r="C23" s="131"/>
      <c r="D23" s="130"/>
      <c r="E23" s="128"/>
      <c r="F23" s="129" t="str">
        <f t="shared" si="4"/>
        <v/>
      </c>
      <c r="G23" s="129" t="str">
        <f t="shared" si="5"/>
        <v/>
      </c>
      <c r="H23" s="127">
        <v>0</v>
      </c>
      <c r="I23" s="126">
        <f t="shared" si="6"/>
        <v>0</v>
      </c>
      <c r="J23" s="128"/>
      <c r="K23" s="127">
        <v>0</v>
      </c>
      <c r="L23" s="126">
        <f t="shared" si="7"/>
        <v>0</v>
      </c>
      <c r="M23" s="126">
        <f t="shared" si="0"/>
        <v>0</v>
      </c>
      <c r="N23" s="125"/>
      <c r="O23" s="62">
        <f t="shared" si="1"/>
        <v>1</v>
      </c>
      <c r="P23" s="62">
        <f t="shared" si="2"/>
        <v>1</v>
      </c>
      <c r="Q23" s="62">
        <f t="shared" si="3"/>
        <v>1</v>
      </c>
      <c r="R23" s="124"/>
      <c r="S23" s="121"/>
    </row>
    <row r="24" spans="1:19" ht="35.1" customHeight="1">
      <c r="A24" s="133"/>
      <c r="B24" s="132" t="s">
        <v>377</v>
      </c>
      <c r="C24" s="131"/>
      <c r="D24" s="130"/>
      <c r="E24" s="128"/>
      <c r="F24" s="129" t="str">
        <f t="shared" si="4"/>
        <v/>
      </c>
      <c r="G24" s="129" t="str">
        <f t="shared" si="5"/>
        <v/>
      </c>
      <c r="H24" s="127">
        <v>0</v>
      </c>
      <c r="I24" s="126">
        <f t="shared" si="6"/>
        <v>0</v>
      </c>
      <c r="J24" s="128"/>
      <c r="K24" s="127">
        <v>0</v>
      </c>
      <c r="L24" s="126">
        <f t="shared" si="7"/>
        <v>0</v>
      </c>
      <c r="M24" s="126">
        <f t="shared" si="0"/>
        <v>0</v>
      </c>
      <c r="N24" s="125"/>
      <c r="O24" s="62">
        <f t="shared" si="1"/>
        <v>1</v>
      </c>
      <c r="P24" s="62">
        <f t="shared" si="2"/>
        <v>1</v>
      </c>
      <c r="Q24" s="62">
        <f t="shared" si="3"/>
        <v>1</v>
      </c>
      <c r="R24" s="124"/>
      <c r="S24" s="121"/>
    </row>
    <row r="25" spans="1:19" ht="35.1" customHeight="1">
      <c r="A25" s="133"/>
      <c r="B25" s="132" t="s">
        <v>377</v>
      </c>
      <c r="C25" s="131"/>
      <c r="D25" s="130"/>
      <c r="E25" s="128"/>
      <c r="F25" s="129" t="str">
        <f t="shared" si="4"/>
        <v/>
      </c>
      <c r="G25" s="129" t="str">
        <f t="shared" si="5"/>
        <v/>
      </c>
      <c r="H25" s="127">
        <v>0</v>
      </c>
      <c r="I25" s="126">
        <f t="shared" si="6"/>
        <v>0</v>
      </c>
      <c r="J25" s="128"/>
      <c r="K25" s="127">
        <v>0</v>
      </c>
      <c r="L25" s="126">
        <f t="shared" si="7"/>
        <v>0</v>
      </c>
      <c r="M25" s="126">
        <f t="shared" si="0"/>
        <v>0</v>
      </c>
      <c r="N25" s="125"/>
      <c r="O25" s="62">
        <f t="shared" si="1"/>
        <v>1</v>
      </c>
      <c r="P25" s="62">
        <f t="shared" si="2"/>
        <v>1</v>
      </c>
      <c r="Q25" s="62">
        <f t="shared" si="3"/>
        <v>1</v>
      </c>
      <c r="R25" s="124"/>
      <c r="S25" s="121"/>
    </row>
    <row r="26" spans="1:19" ht="35.1" customHeight="1">
      <c r="A26" s="133"/>
      <c r="B26" s="132" t="s">
        <v>377</v>
      </c>
      <c r="C26" s="131"/>
      <c r="D26" s="130"/>
      <c r="E26" s="128"/>
      <c r="F26" s="129" t="str">
        <f t="shared" si="4"/>
        <v/>
      </c>
      <c r="G26" s="129" t="str">
        <f t="shared" si="5"/>
        <v/>
      </c>
      <c r="H26" s="127">
        <v>0</v>
      </c>
      <c r="I26" s="126">
        <f t="shared" si="6"/>
        <v>0</v>
      </c>
      <c r="J26" s="128"/>
      <c r="K26" s="127">
        <v>0</v>
      </c>
      <c r="L26" s="126">
        <f t="shared" si="7"/>
        <v>0</v>
      </c>
      <c r="M26" s="126">
        <f t="shared" si="0"/>
        <v>0</v>
      </c>
      <c r="N26" s="125"/>
      <c r="O26" s="62">
        <f t="shared" si="1"/>
        <v>1</v>
      </c>
      <c r="P26" s="62">
        <f t="shared" si="2"/>
        <v>1</v>
      </c>
      <c r="Q26" s="62">
        <f t="shared" si="3"/>
        <v>1</v>
      </c>
      <c r="R26" s="124"/>
      <c r="S26" s="121"/>
    </row>
    <row r="27" spans="1:19" ht="20.25">
      <c r="A27" s="154" t="s">
        <v>362</v>
      </c>
      <c r="B27" s="122"/>
      <c r="C27" s="122"/>
      <c r="D27" s="122"/>
      <c r="E27" s="122"/>
      <c r="F27" s="122"/>
      <c r="G27" s="123" t="s">
        <v>361</v>
      </c>
      <c r="H27" s="122"/>
      <c r="I27" s="122"/>
      <c r="J27" s="122"/>
      <c r="K27" s="122"/>
      <c r="L27" s="122"/>
      <c r="M27" s="122"/>
      <c r="N27" s="122"/>
      <c r="O27" s="121"/>
      <c r="P27" s="121"/>
      <c r="Q27" s="121"/>
      <c r="R27" s="121"/>
      <c r="S27" s="121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6C4D-48D4-49D9-9B11-249CC4647D53}">
  <sheetPr codeName="S06_F2424">
    <tabColor theme="2" tint="-0.499984740745262"/>
  </sheetPr>
  <dimension ref="A1:K26"/>
  <sheetViews>
    <sheetView zoomScale="70" zoomScaleNormal="70" workbookViewId="0">
      <selection activeCell="J28" sqref="J28"/>
    </sheetView>
  </sheetViews>
  <sheetFormatPr defaultRowHeight="15"/>
  <cols>
    <col min="1" max="1" width="2.7109375" style="265" customWidth="1"/>
    <col min="2" max="2" width="20" style="265" customWidth="1"/>
    <col min="3" max="3" width="3.7109375" style="265" customWidth="1"/>
    <col min="4" max="4" width="3.42578125" style="265" customWidth="1"/>
    <col min="5" max="5" width="1.5703125" style="265" customWidth="1"/>
    <col min="6" max="6" width="9.28515625" style="265" customWidth="1"/>
    <col min="7" max="7" width="3.7109375" style="265" customWidth="1"/>
    <col min="8" max="8" width="11.28515625" style="265" bestFit="1" customWidth="1"/>
    <col min="9" max="9" width="3.7109375" style="265" customWidth="1"/>
    <col min="10" max="10" width="19.7109375" style="265" customWidth="1"/>
    <col min="11" max="16384" width="9.140625" style="265"/>
  </cols>
  <sheetData>
    <row r="1" spans="1:11">
      <c r="A1" s="370" t="s">
        <v>1870</v>
      </c>
      <c r="B1" s="371"/>
      <c r="C1" s="371"/>
      <c r="D1" s="371"/>
      <c r="E1" s="371"/>
      <c r="F1" s="371"/>
      <c r="G1" s="371"/>
      <c r="H1" s="371"/>
      <c r="I1" s="371"/>
      <c r="J1" s="371"/>
      <c r="K1" s="372"/>
    </row>
    <row r="2" spans="1:11">
      <c r="A2" s="373" t="s">
        <v>1871</v>
      </c>
      <c r="B2" s="274"/>
      <c r="C2" s="274"/>
      <c r="D2" s="274"/>
      <c r="E2" s="274"/>
      <c r="F2" s="274"/>
      <c r="G2" s="274"/>
      <c r="H2" s="274"/>
      <c r="I2" s="274"/>
      <c r="J2" s="274"/>
      <c r="K2" s="374"/>
    </row>
    <row r="3" spans="1:11">
      <c r="A3" s="375" t="s">
        <v>1834</v>
      </c>
      <c r="B3" s="266"/>
      <c r="C3" s="266"/>
      <c r="D3" s="266"/>
      <c r="E3" s="266"/>
      <c r="F3" s="266"/>
      <c r="G3" s="266"/>
      <c r="H3" s="266"/>
      <c r="I3" s="266"/>
      <c r="J3" s="266"/>
      <c r="K3" s="376"/>
    </row>
    <row r="4" spans="1:11">
      <c r="A4" s="377" t="s">
        <v>1835</v>
      </c>
      <c r="B4" s="267"/>
      <c r="C4" s="267"/>
      <c r="D4" s="267"/>
      <c r="E4" s="267"/>
      <c r="F4" s="267"/>
      <c r="G4" s="267"/>
      <c r="H4" s="267"/>
      <c r="I4" s="267"/>
      <c r="J4" s="267"/>
      <c r="K4" s="378"/>
    </row>
    <row r="5" spans="1:11">
      <c r="A5" s="377" t="s">
        <v>1836</v>
      </c>
      <c r="B5" s="267"/>
      <c r="C5" s="267"/>
      <c r="D5" s="267"/>
      <c r="E5" s="267"/>
      <c r="F5" s="267"/>
      <c r="G5" s="267"/>
      <c r="H5" s="267"/>
      <c r="I5" s="267"/>
      <c r="J5" s="267"/>
      <c r="K5" s="378"/>
    </row>
    <row r="6" spans="1:11">
      <c r="A6" s="377" t="s">
        <v>1837</v>
      </c>
      <c r="B6" s="268"/>
      <c r="C6" s="268"/>
      <c r="D6" s="268"/>
      <c r="E6" s="268"/>
      <c r="F6" s="268"/>
      <c r="G6" s="268"/>
      <c r="H6" s="268"/>
      <c r="I6" s="268"/>
      <c r="J6" s="268"/>
      <c r="K6" s="379"/>
    </row>
    <row r="7" spans="1:11">
      <c r="A7" s="380" t="s">
        <v>1838</v>
      </c>
      <c r="B7" s="269"/>
      <c r="C7" s="269"/>
      <c r="D7" s="269"/>
      <c r="E7" s="269"/>
      <c r="F7" s="269"/>
      <c r="G7" s="269"/>
      <c r="H7" s="269"/>
      <c r="I7" s="269"/>
      <c r="J7" s="269"/>
      <c r="K7" s="381"/>
    </row>
    <row r="8" spans="1:11">
      <c r="A8" s="382" t="s">
        <v>1830</v>
      </c>
      <c r="B8" s="271"/>
      <c r="C8" s="271"/>
      <c r="D8" s="271"/>
      <c r="E8" s="273" t="s">
        <v>1831</v>
      </c>
      <c r="F8" s="270"/>
      <c r="G8" s="271"/>
      <c r="H8" s="271"/>
      <c r="I8" s="271"/>
      <c r="J8" s="271"/>
      <c r="K8" s="383" t="s">
        <v>1832</v>
      </c>
    </row>
    <row r="9" spans="1:11" ht="24.75" customHeight="1">
      <c r="A9" s="384" t="s">
        <v>1833</v>
      </c>
      <c r="B9" s="311"/>
      <c r="C9" s="280"/>
      <c r="D9" s="281"/>
      <c r="E9" s="282"/>
      <c r="F9" s="453"/>
      <c r="G9" s="454"/>
      <c r="H9" s="454"/>
      <c r="I9" s="454"/>
      <c r="J9" s="454"/>
      <c r="K9" s="455"/>
    </row>
    <row r="10" spans="1:11" ht="15.75" thickBot="1">
      <c r="A10" s="385" t="s">
        <v>1839</v>
      </c>
      <c r="B10" s="277"/>
      <c r="C10" s="308"/>
      <c r="D10" s="277" t="s">
        <v>1840</v>
      </c>
      <c r="E10" s="277"/>
      <c r="F10" s="277"/>
      <c r="G10" s="310"/>
      <c r="H10" s="277" t="s">
        <v>1843</v>
      </c>
      <c r="I10" s="310"/>
      <c r="J10" s="277" t="s">
        <v>1844</v>
      </c>
      <c r="K10" s="386"/>
    </row>
    <row r="11" spans="1:11" ht="15.75" thickBot="1">
      <c r="A11" s="387"/>
      <c r="B11" s="275"/>
      <c r="C11" s="309"/>
      <c r="D11" s="275" t="s">
        <v>1841</v>
      </c>
      <c r="E11" s="275"/>
      <c r="F11" s="275"/>
      <c r="G11" s="275"/>
      <c r="H11" s="275"/>
      <c r="I11" s="275"/>
      <c r="J11" s="275"/>
      <c r="K11" s="388"/>
    </row>
    <row r="12" spans="1:11">
      <c r="A12" s="389"/>
      <c r="B12" s="272"/>
      <c r="C12" s="309"/>
      <c r="D12" s="272" t="s">
        <v>1842</v>
      </c>
      <c r="E12" s="272"/>
      <c r="F12" s="272"/>
      <c r="G12" s="326"/>
      <c r="H12" s="283"/>
      <c r="I12" s="283"/>
      <c r="J12" s="283"/>
      <c r="K12" s="390"/>
    </row>
    <row r="13" spans="1:11">
      <c r="A13" s="385" t="s">
        <v>1845</v>
      </c>
      <c r="B13" s="277"/>
      <c r="C13" s="277"/>
      <c r="D13" s="277"/>
      <c r="E13" s="278"/>
      <c r="F13" s="276" t="s">
        <v>1846</v>
      </c>
      <c r="G13" s="277"/>
      <c r="H13" s="277"/>
      <c r="I13" s="277"/>
      <c r="J13" s="277"/>
      <c r="K13" s="386"/>
    </row>
    <row r="14" spans="1:11">
      <c r="A14" s="391"/>
      <c r="B14" s="306"/>
      <c r="C14" s="283"/>
      <c r="D14" s="283"/>
      <c r="E14" s="284"/>
      <c r="F14" s="279"/>
      <c r="G14" s="456"/>
      <c r="H14" s="456"/>
      <c r="I14" s="283"/>
      <c r="J14" s="283"/>
      <c r="K14" s="390"/>
    </row>
    <row r="15" spans="1:11">
      <c r="A15" s="385" t="s">
        <v>1856</v>
      </c>
      <c r="B15" s="277"/>
      <c r="C15" s="277"/>
      <c r="D15" s="277"/>
      <c r="E15" s="277"/>
      <c r="F15" s="277"/>
      <c r="G15" s="277"/>
      <c r="H15" s="278"/>
      <c r="I15" s="276" t="s">
        <v>1857</v>
      </c>
      <c r="J15" s="277"/>
      <c r="K15" s="386"/>
    </row>
    <row r="16" spans="1:11">
      <c r="A16" s="391"/>
      <c r="B16" s="307"/>
      <c r="C16" s="283"/>
      <c r="D16" s="283"/>
      <c r="E16" s="283"/>
      <c r="F16" s="283"/>
      <c r="G16" s="283"/>
      <c r="H16" s="284"/>
      <c r="I16" s="279"/>
      <c r="J16" s="312"/>
      <c r="K16" s="390"/>
    </row>
    <row r="17" spans="1:11">
      <c r="A17" s="392" t="s">
        <v>1858</v>
      </c>
      <c r="B17" s="277"/>
      <c r="C17" s="277"/>
      <c r="D17" s="277"/>
      <c r="E17" s="277"/>
      <c r="F17" s="277"/>
      <c r="G17" s="277"/>
      <c r="H17" s="277"/>
      <c r="I17" s="277"/>
      <c r="J17" s="277"/>
      <c r="K17" s="386"/>
    </row>
    <row r="18" spans="1:11">
      <c r="A18" s="391"/>
      <c r="B18" s="307"/>
      <c r="C18" s="283"/>
      <c r="D18" s="283"/>
      <c r="E18" s="283"/>
      <c r="F18" s="283"/>
      <c r="G18" s="283"/>
      <c r="H18" s="283"/>
      <c r="I18" s="283"/>
      <c r="J18" s="283"/>
      <c r="K18" s="390"/>
    </row>
    <row r="19" spans="1:11">
      <c r="A19" s="392" t="s">
        <v>1859</v>
      </c>
      <c r="B19" s="277"/>
      <c r="C19" s="277"/>
      <c r="D19" s="277"/>
      <c r="E19" s="277"/>
      <c r="F19" s="277"/>
      <c r="G19" s="277"/>
      <c r="H19" s="277"/>
      <c r="I19" s="277"/>
      <c r="J19" s="277"/>
      <c r="K19" s="386"/>
    </row>
    <row r="20" spans="1:11">
      <c r="A20" s="391"/>
      <c r="B20" s="307"/>
      <c r="C20" s="283"/>
      <c r="D20" s="283"/>
      <c r="E20" s="283"/>
      <c r="F20" s="283"/>
      <c r="G20" s="283"/>
      <c r="H20" s="283"/>
      <c r="I20" s="283"/>
      <c r="J20" s="283"/>
      <c r="K20" s="390"/>
    </row>
    <row r="21" spans="1:11">
      <c r="A21" s="393"/>
      <c r="B21" s="304" t="s">
        <v>1860</v>
      </c>
      <c r="C21" s="303"/>
      <c r="D21" s="303"/>
      <c r="E21" s="303"/>
      <c r="F21" s="303"/>
      <c r="G21" s="303"/>
      <c r="H21" s="303"/>
      <c r="I21" s="303"/>
      <c r="J21" s="303"/>
      <c r="K21" s="394"/>
    </row>
    <row r="22" spans="1:11">
      <c r="A22" s="392" t="s">
        <v>1861</v>
      </c>
      <c r="B22" s="277"/>
      <c r="C22" s="277"/>
      <c r="D22" s="277"/>
      <c r="E22" s="277"/>
      <c r="F22" s="277"/>
      <c r="G22" s="277"/>
      <c r="H22" s="277"/>
      <c r="I22" s="277"/>
      <c r="J22" s="277"/>
      <c r="K22" s="386"/>
    </row>
    <row r="23" spans="1:11">
      <c r="A23" s="391"/>
      <c r="B23" s="307"/>
      <c r="C23" s="283"/>
      <c r="D23" s="283"/>
      <c r="E23" s="283"/>
      <c r="F23" s="283"/>
      <c r="G23" s="283"/>
      <c r="H23" s="283"/>
      <c r="I23" s="283"/>
      <c r="J23" s="283"/>
      <c r="K23" s="390"/>
    </row>
    <row r="24" spans="1:11">
      <c r="A24" s="392" t="s">
        <v>1862</v>
      </c>
      <c r="B24" s="277"/>
      <c r="C24" s="277"/>
      <c r="D24" s="277"/>
      <c r="E24" s="277"/>
      <c r="F24" s="278"/>
      <c r="G24" s="302" t="s">
        <v>1863</v>
      </c>
      <c r="H24" s="277"/>
      <c r="I24" s="277"/>
      <c r="J24" s="277"/>
      <c r="K24" s="386"/>
    </row>
    <row r="25" spans="1:11" ht="15.75" thickBot="1">
      <c r="A25" s="395"/>
      <c r="B25" s="396"/>
      <c r="C25" s="397"/>
      <c r="D25" s="397"/>
      <c r="E25" s="397"/>
      <c r="F25" s="398"/>
      <c r="G25" s="399"/>
      <c r="H25" s="396"/>
      <c r="I25" s="397"/>
      <c r="J25" s="397"/>
      <c r="K25" s="400"/>
    </row>
    <row r="26" spans="1:11">
      <c r="A26" s="305" t="s">
        <v>1864</v>
      </c>
    </row>
  </sheetData>
  <mergeCells count="2">
    <mergeCell ref="F9:K9"/>
    <mergeCell ref="G14:H14"/>
  </mergeCells>
  <pageMargins left="0.70866141732283472" right="0.70866141732283472" top="0.74803149606299213" bottom="0.74803149606299213" header="0.31496062992125984" footer="0.31496062992125984"/>
  <pageSetup fitToHeight="0" orientation="portrait" blackAndWhite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AEF-3A77-4BD6-991B-9FF8C3642F22}">
  <sheetPr codeName="S98_Sconfig">
    <tabColor theme="1" tint="0.249977111117893"/>
  </sheetPr>
  <dimension ref="A1:J69"/>
  <sheetViews>
    <sheetView topLeftCell="B1" workbookViewId="0">
      <selection activeCell="C38" sqref="C38"/>
    </sheetView>
  </sheetViews>
  <sheetFormatPr defaultColWidth="3.7109375" defaultRowHeight="11.25"/>
  <cols>
    <col min="1" max="1" width="24.5703125" style="155" customWidth="1"/>
    <col min="2" max="2" width="5.140625" style="155" customWidth="1"/>
    <col min="3" max="3" width="41" style="155" bestFit="1" customWidth="1"/>
    <col min="4" max="4" width="7.7109375" style="156" customWidth="1"/>
    <col min="5" max="5" width="24.42578125" style="155" bestFit="1" customWidth="1"/>
    <col min="6" max="6" width="6.42578125" style="155" customWidth="1"/>
    <col min="7" max="7" width="21.42578125" style="155" bestFit="1" customWidth="1"/>
    <col min="8" max="8" width="7.85546875" style="155" customWidth="1"/>
    <col min="9" max="9" width="28.5703125" style="155" bestFit="1" customWidth="1"/>
    <col min="10" max="10" width="8" style="155" bestFit="1" customWidth="1"/>
    <col min="11" max="16384" width="3.7109375" style="155"/>
  </cols>
  <sheetData>
    <row r="1" spans="1:10">
      <c r="A1" s="159" t="s">
        <v>407</v>
      </c>
      <c r="B1" s="155" t="s">
        <v>396</v>
      </c>
      <c r="C1" s="159" t="s">
        <v>397</v>
      </c>
      <c r="D1" s="156" t="s">
        <v>396</v>
      </c>
      <c r="E1" s="159" t="s">
        <v>472</v>
      </c>
      <c r="F1" s="155" t="s">
        <v>396</v>
      </c>
      <c r="G1" s="159" t="s">
        <v>1824</v>
      </c>
      <c r="H1" s="155" t="s">
        <v>396</v>
      </c>
      <c r="I1" s="159" t="s">
        <v>1926</v>
      </c>
      <c r="J1" s="155" t="s">
        <v>396</v>
      </c>
    </row>
    <row r="2" spans="1:10">
      <c r="A2" s="155" t="s">
        <v>408</v>
      </c>
      <c r="B2" s="157"/>
      <c r="C2" s="155" t="s">
        <v>398</v>
      </c>
      <c r="D2" s="158">
        <v>0</v>
      </c>
      <c r="E2" s="155" t="s">
        <v>470</v>
      </c>
      <c r="F2" s="170" t="s">
        <v>1869</v>
      </c>
      <c r="G2" s="155" t="s">
        <v>1825</v>
      </c>
      <c r="H2" s="170" t="s">
        <v>1827</v>
      </c>
      <c r="I2" s="155" t="s">
        <v>1847</v>
      </c>
      <c r="J2" s="170" t="s">
        <v>1925</v>
      </c>
    </row>
    <row r="3" spans="1:10">
      <c r="A3" s="155" t="s">
        <v>409</v>
      </c>
      <c r="B3" s="158"/>
      <c r="C3" s="155" t="s">
        <v>399</v>
      </c>
      <c r="D3" s="158">
        <v>0</v>
      </c>
      <c r="E3" s="155" t="s">
        <v>471</v>
      </c>
      <c r="F3" s="170" t="s">
        <v>404</v>
      </c>
      <c r="G3" s="155" t="s">
        <v>1826</v>
      </c>
      <c r="H3" s="170" t="s">
        <v>1828</v>
      </c>
      <c r="I3" s="155" t="s">
        <v>1848</v>
      </c>
      <c r="J3" s="170" t="s">
        <v>404</v>
      </c>
    </row>
    <row r="4" spans="1:10">
      <c r="A4" s="155" t="s">
        <v>410</v>
      </c>
      <c r="B4" s="157" t="s">
        <v>1829</v>
      </c>
      <c r="C4" s="155" t="s">
        <v>400</v>
      </c>
      <c r="D4" s="158" t="str">
        <f>_xlfn.CONCAT("Sensei ",D6,"_",D7,".",TEXT(D8,"000"))</f>
        <v>Sensei 1.5.7_RELEASE.001</v>
      </c>
      <c r="E4" s="155" t="s">
        <v>473</v>
      </c>
      <c r="F4" s="170" t="str">
        <f>_xlfn.CONCAT("[SENSEI Form Distiller ver.",F2,"_",F3,"]")</f>
        <v>[SENSEI Form Distiller ver.1.1.0_RELEASE]</v>
      </c>
      <c r="H4" s="170"/>
      <c r="I4" s="155" t="s">
        <v>1914</v>
      </c>
      <c r="J4" s="170" t="b">
        <v>0</v>
      </c>
    </row>
    <row r="5" spans="1:10">
      <c r="A5" s="155" t="s">
        <v>413</v>
      </c>
      <c r="B5" s="157" t="s">
        <v>404</v>
      </c>
      <c r="C5" s="155" t="s">
        <v>401</v>
      </c>
      <c r="D5" s="158" t="str">
        <f>_xlfn.CONCAT("[Sensei ",D6,"_",LEFT(D7,3),".",TEXT(D8,"000"),"]")</f>
        <v>[Sensei 1.5.7_REL.001]</v>
      </c>
      <c r="E5" s="155" t="s">
        <v>1817</v>
      </c>
      <c r="F5" s="170" t="b">
        <v>0</v>
      </c>
      <c r="H5" s="170"/>
      <c r="I5" s="155" t="s">
        <v>1915</v>
      </c>
      <c r="J5" s="170">
        <v>180</v>
      </c>
    </row>
    <row r="6" spans="1:10">
      <c r="A6" s="155" t="s">
        <v>411</v>
      </c>
      <c r="B6" s="157"/>
      <c r="C6" s="155" t="s">
        <v>402</v>
      </c>
      <c r="D6" s="158" t="s">
        <v>1931</v>
      </c>
      <c r="E6" s="155" t="s">
        <v>1818</v>
      </c>
      <c r="F6" s="170"/>
      <c r="H6" s="170"/>
      <c r="I6" s="155" t="s">
        <v>1916</v>
      </c>
      <c r="J6" s="170">
        <v>180</v>
      </c>
    </row>
    <row r="7" spans="1:10">
      <c r="A7" s="155" t="s">
        <v>412</v>
      </c>
      <c r="B7" s="158"/>
      <c r="C7" s="155" t="s">
        <v>403</v>
      </c>
      <c r="D7" s="158" t="s">
        <v>404</v>
      </c>
      <c r="E7" s="155" t="s">
        <v>1821</v>
      </c>
      <c r="F7" s="170" t="b">
        <v>1</v>
      </c>
      <c r="H7" s="170"/>
      <c r="I7" s="155" t="s">
        <v>1917</v>
      </c>
      <c r="J7" s="170">
        <v>180</v>
      </c>
    </row>
    <row r="8" spans="1:10">
      <c r="A8" s="155" t="s">
        <v>416</v>
      </c>
      <c r="B8" s="157"/>
      <c r="C8" s="155" t="s">
        <v>406</v>
      </c>
      <c r="D8" s="170">
        <v>1</v>
      </c>
      <c r="E8" s="155" t="s">
        <v>1876</v>
      </c>
      <c r="F8" s="170" t="b">
        <v>0</v>
      </c>
      <c r="H8" s="170"/>
      <c r="I8" s="155" t="s">
        <v>1918</v>
      </c>
      <c r="J8" s="170">
        <v>180</v>
      </c>
    </row>
    <row r="9" spans="1:10">
      <c r="A9" s="155" t="s">
        <v>415</v>
      </c>
      <c r="B9" s="158"/>
      <c r="C9" s="155" t="s">
        <v>504</v>
      </c>
      <c r="D9" s="170">
        <v>2</v>
      </c>
      <c r="F9" s="170"/>
      <c r="H9" s="170"/>
      <c r="I9" s="155" t="s">
        <v>1919</v>
      </c>
      <c r="J9" s="170">
        <v>180</v>
      </c>
    </row>
    <row r="10" spans="1:10">
      <c r="B10" s="170"/>
      <c r="C10" s="155" t="s">
        <v>1819</v>
      </c>
      <c r="D10" s="170">
        <v>2</v>
      </c>
      <c r="F10" s="170"/>
      <c r="H10" s="170"/>
      <c r="I10" s="155" t="s">
        <v>1923</v>
      </c>
      <c r="J10" s="170" t="b">
        <v>0</v>
      </c>
    </row>
    <row r="11" spans="1:10">
      <c r="B11" s="170"/>
      <c r="C11" s="155" t="s">
        <v>506</v>
      </c>
      <c r="D11" s="170">
        <v>2</v>
      </c>
      <c r="F11" s="170"/>
      <c r="H11" s="170"/>
      <c r="I11" s="155" t="s">
        <v>1924</v>
      </c>
      <c r="J11" s="170"/>
    </row>
    <row r="12" spans="1:10">
      <c r="B12" s="170"/>
      <c r="C12" s="155" t="s">
        <v>1820</v>
      </c>
      <c r="D12" s="170" t="b">
        <v>0</v>
      </c>
      <c r="F12" s="170"/>
      <c r="H12" s="170"/>
      <c r="J12" s="170"/>
    </row>
    <row r="13" spans="1:10">
      <c r="B13" s="170"/>
      <c r="C13" s="155" t="s">
        <v>1822</v>
      </c>
      <c r="D13" s="170" t="b">
        <v>0</v>
      </c>
      <c r="F13" s="170"/>
      <c r="H13" s="170"/>
      <c r="J13" s="170"/>
    </row>
    <row r="14" spans="1:10">
      <c r="B14" s="170"/>
      <c r="C14" s="155" t="s">
        <v>1823</v>
      </c>
      <c r="D14" s="170">
        <v>0</v>
      </c>
      <c r="F14" s="170"/>
      <c r="H14" s="170"/>
      <c r="J14" s="170"/>
    </row>
    <row r="15" spans="1:10">
      <c r="B15" s="170"/>
      <c r="C15" s="155" t="s">
        <v>1909</v>
      </c>
      <c r="D15" s="170"/>
      <c r="F15" s="170"/>
      <c r="H15" s="170"/>
      <c r="J15" s="170"/>
    </row>
    <row r="16" spans="1:10">
      <c r="B16" s="170"/>
      <c r="C16" s="155" t="s">
        <v>1910</v>
      </c>
      <c r="D16" s="170"/>
      <c r="F16" s="170"/>
      <c r="H16" s="170"/>
      <c r="J16" s="170"/>
    </row>
    <row r="17" spans="1:10">
      <c r="B17" s="170"/>
      <c r="C17" s="155" t="s">
        <v>1911</v>
      </c>
      <c r="D17" s="170" t="b">
        <v>0</v>
      </c>
      <c r="F17" s="170"/>
      <c r="H17" s="170"/>
      <c r="J17" s="170"/>
    </row>
    <row r="18" spans="1:10">
      <c r="B18" s="170"/>
      <c r="C18" s="155" t="s">
        <v>1905</v>
      </c>
      <c r="D18" s="170">
        <v>0</v>
      </c>
      <c r="F18" s="170"/>
      <c r="H18" s="170"/>
      <c r="J18" s="170"/>
    </row>
    <row r="19" spans="1:10">
      <c r="B19" s="170"/>
      <c r="C19" s="155" t="s">
        <v>1906</v>
      </c>
      <c r="D19" s="170">
        <v>0</v>
      </c>
      <c r="F19" s="170"/>
      <c r="H19" s="170"/>
      <c r="J19" s="170"/>
    </row>
    <row r="20" spans="1:10">
      <c r="B20" s="170"/>
      <c r="C20" s="155" t="s">
        <v>1907</v>
      </c>
      <c r="D20" s="170">
        <v>0</v>
      </c>
      <c r="F20" s="170"/>
      <c r="H20" s="170"/>
      <c r="J20" s="170"/>
    </row>
    <row r="21" spans="1:10">
      <c r="B21" s="170"/>
      <c r="C21" s="155" t="s">
        <v>1908</v>
      </c>
      <c r="D21" s="170">
        <v>0</v>
      </c>
      <c r="F21" s="170"/>
      <c r="H21" s="170"/>
      <c r="J21" s="170"/>
    </row>
    <row r="22" spans="1:10">
      <c r="B22" s="170"/>
      <c r="C22" s="155" t="s">
        <v>1912</v>
      </c>
      <c r="D22" s="170" t="b">
        <v>0</v>
      </c>
      <c r="F22" s="170"/>
      <c r="H22" s="170"/>
      <c r="J22" s="170"/>
    </row>
    <row r="23" spans="1:10">
      <c r="B23" s="170"/>
      <c r="C23" s="366" t="s">
        <v>1920</v>
      </c>
      <c r="D23" s="170" t="b">
        <v>0</v>
      </c>
      <c r="F23" s="170"/>
      <c r="H23" s="170"/>
      <c r="J23" s="170"/>
    </row>
    <row r="24" spans="1:10">
      <c r="B24" s="170"/>
      <c r="C24" s="367" t="s">
        <v>1921</v>
      </c>
      <c r="D24" s="170">
        <v>2</v>
      </c>
      <c r="F24" s="170"/>
      <c r="H24" s="170"/>
      <c r="J24" s="170"/>
    </row>
    <row r="25" spans="1:10">
      <c r="B25" s="170"/>
      <c r="C25" s="368" t="s">
        <v>1922</v>
      </c>
      <c r="D25" s="170">
        <v>25</v>
      </c>
      <c r="F25" s="170"/>
      <c r="H25" s="170"/>
      <c r="J25" s="170"/>
    </row>
    <row r="26" spans="1:10">
      <c r="B26" s="170"/>
      <c r="C26" s="155" t="s">
        <v>1929</v>
      </c>
      <c r="D26" s="170" t="s">
        <v>1930</v>
      </c>
      <c r="F26" s="170"/>
      <c r="H26" s="170"/>
      <c r="J26" s="170"/>
    </row>
    <row r="27" spans="1:10">
      <c r="B27" s="170"/>
      <c r="D27" s="170"/>
      <c r="F27" s="170"/>
      <c r="H27" s="170"/>
      <c r="J27" s="170"/>
    </row>
    <row r="28" spans="1:10">
      <c r="B28" s="170"/>
      <c r="D28" s="170"/>
      <c r="F28" s="170"/>
      <c r="H28" s="170"/>
      <c r="J28" s="170"/>
    </row>
    <row r="29" spans="1:10">
      <c r="B29" s="170"/>
      <c r="D29" s="170"/>
      <c r="F29" s="170"/>
      <c r="H29" s="170"/>
      <c r="J29" s="170"/>
    </row>
    <row r="30" spans="1:10">
      <c r="B30" s="170"/>
      <c r="D30" s="170"/>
      <c r="F30" s="170"/>
      <c r="H30" s="170"/>
      <c r="J30" s="170"/>
    </row>
    <row r="31" spans="1:10">
      <c r="B31" s="170"/>
      <c r="D31" s="170"/>
      <c r="F31" s="170"/>
      <c r="H31" s="170"/>
      <c r="J31" s="170"/>
    </row>
    <row r="32" spans="1:10">
      <c r="A32" s="159" t="s">
        <v>1902</v>
      </c>
      <c r="B32" s="155" t="s">
        <v>396</v>
      </c>
      <c r="D32" s="155"/>
      <c r="E32" s="159" t="s">
        <v>1865</v>
      </c>
      <c r="F32" s="155" t="s">
        <v>396</v>
      </c>
    </row>
    <row r="33" spans="1:10">
      <c r="A33" s="155" t="s">
        <v>1903</v>
      </c>
      <c r="B33" s="170"/>
      <c r="D33" s="170"/>
      <c r="E33" s="155" t="s">
        <v>1866</v>
      </c>
      <c r="F33" s="170" t="b">
        <v>0</v>
      </c>
      <c r="H33" s="170"/>
      <c r="J33" s="170"/>
    </row>
    <row r="34" spans="1:10">
      <c r="A34" s="155" t="s">
        <v>1904</v>
      </c>
      <c r="B34" s="170"/>
      <c r="D34" s="170"/>
      <c r="E34" s="155" t="s">
        <v>1867</v>
      </c>
      <c r="F34" s="170" t="b">
        <v>0</v>
      </c>
      <c r="H34" s="170"/>
      <c r="J34" s="170"/>
    </row>
    <row r="35" spans="1:10">
      <c r="B35" s="170"/>
      <c r="D35" s="170"/>
      <c r="E35" s="155" t="s">
        <v>1868</v>
      </c>
      <c r="F35" s="170" t="b">
        <v>0</v>
      </c>
      <c r="H35" s="170"/>
      <c r="J35" s="170"/>
    </row>
    <row r="36" spans="1:10">
      <c r="B36" s="170"/>
      <c r="D36" s="170"/>
      <c r="E36" s="155" t="s">
        <v>1879</v>
      </c>
      <c r="F36" s="170" t="b">
        <v>0</v>
      </c>
      <c r="H36" s="170"/>
      <c r="J36" s="170"/>
    </row>
    <row r="37" spans="1:10">
      <c r="B37" s="170"/>
      <c r="D37" s="170"/>
      <c r="E37" s="155" t="s">
        <v>1880</v>
      </c>
      <c r="F37" s="170" t="b">
        <v>0</v>
      </c>
      <c r="H37" s="170"/>
      <c r="J37" s="170"/>
    </row>
    <row r="38" spans="1:10">
      <c r="B38" s="170"/>
      <c r="D38" s="170"/>
      <c r="E38" s="155" t="s">
        <v>1881</v>
      </c>
      <c r="F38" s="170" t="b">
        <v>0</v>
      </c>
      <c r="H38" s="170"/>
      <c r="J38" s="170"/>
    </row>
    <row r="39" spans="1:10">
      <c r="B39" s="170"/>
      <c r="D39" s="170"/>
      <c r="E39" s="155" t="s">
        <v>1882</v>
      </c>
      <c r="F39" s="170" t="b">
        <v>0</v>
      </c>
      <c r="H39" s="170"/>
      <c r="J39" s="170"/>
    </row>
    <row r="40" spans="1:10">
      <c r="B40" s="170"/>
      <c r="D40" s="170"/>
      <c r="F40" s="170"/>
      <c r="H40" s="170"/>
      <c r="J40" s="170"/>
    </row>
    <row r="41" spans="1:10">
      <c r="B41" s="170"/>
      <c r="D41" s="170"/>
      <c r="F41" s="170"/>
      <c r="H41" s="170"/>
      <c r="J41" s="170"/>
    </row>
    <row r="42" spans="1:10">
      <c r="B42" s="170"/>
      <c r="D42" s="170"/>
      <c r="F42" s="170"/>
      <c r="H42" s="170"/>
      <c r="J42" s="170"/>
    </row>
    <row r="43" spans="1:10">
      <c r="B43" s="170"/>
      <c r="D43" s="170"/>
      <c r="F43" s="170"/>
      <c r="H43" s="170"/>
      <c r="J43" s="170"/>
    </row>
    <row r="44" spans="1:10">
      <c r="B44" s="170"/>
      <c r="D44" s="170"/>
      <c r="F44" s="170"/>
      <c r="H44" s="170"/>
      <c r="J44" s="170"/>
    </row>
    <row r="45" spans="1:10">
      <c r="B45" s="170"/>
      <c r="D45" s="170"/>
      <c r="F45" s="170"/>
      <c r="H45" s="170"/>
      <c r="J45" s="170"/>
    </row>
    <row r="46" spans="1:10">
      <c r="B46" s="170"/>
      <c r="D46" s="170"/>
      <c r="F46" s="170"/>
      <c r="H46" s="170"/>
      <c r="J46" s="170"/>
    </row>
    <row r="47" spans="1:10">
      <c r="B47" s="170"/>
      <c r="D47" s="170"/>
      <c r="F47" s="170"/>
      <c r="H47" s="170"/>
      <c r="J47" s="170"/>
    </row>
    <row r="48" spans="1:10">
      <c r="B48" s="170"/>
      <c r="D48" s="170"/>
      <c r="F48" s="170"/>
      <c r="H48" s="170"/>
      <c r="J48" s="170"/>
    </row>
    <row r="49" spans="2:10">
      <c r="B49" s="170"/>
      <c r="D49" s="170"/>
      <c r="F49" s="170"/>
      <c r="H49" s="170"/>
      <c r="J49" s="170"/>
    </row>
    <row r="50" spans="2:10">
      <c r="B50" s="170"/>
      <c r="D50" s="170"/>
      <c r="F50" s="170"/>
      <c r="H50" s="170"/>
      <c r="J50" s="170"/>
    </row>
    <row r="51" spans="2:10">
      <c r="B51" s="170"/>
      <c r="D51" s="170"/>
      <c r="F51" s="170"/>
      <c r="H51" s="170"/>
      <c r="J51" s="170"/>
    </row>
    <row r="52" spans="2:10">
      <c r="B52" s="170"/>
      <c r="D52" s="170"/>
      <c r="F52" s="170"/>
      <c r="H52" s="170"/>
      <c r="J52" s="170"/>
    </row>
    <row r="53" spans="2:10">
      <c r="B53" s="170"/>
      <c r="D53" s="170"/>
      <c r="F53" s="170"/>
      <c r="H53" s="170"/>
      <c r="J53" s="170"/>
    </row>
    <row r="54" spans="2:10">
      <c r="B54" s="170"/>
      <c r="D54" s="170"/>
      <c r="F54" s="170"/>
      <c r="H54" s="170"/>
      <c r="J54" s="170"/>
    </row>
    <row r="55" spans="2:10">
      <c r="B55" s="170"/>
      <c r="D55" s="170"/>
      <c r="F55" s="170"/>
      <c r="H55" s="170"/>
      <c r="J55" s="170"/>
    </row>
    <row r="56" spans="2:10">
      <c r="B56" s="170"/>
      <c r="D56" s="170"/>
      <c r="F56" s="170"/>
      <c r="H56" s="170"/>
      <c r="J56" s="170"/>
    </row>
    <row r="57" spans="2:10">
      <c r="B57" s="170"/>
      <c r="D57" s="170"/>
      <c r="F57" s="170"/>
      <c r="H57" s="170"/>
      <c r="J57" s="170"/>
    </row>
    <row r="58" spans="2:10">
      <c r="B58" s="170"/>
      <c r="D58" s="170"/>
      <c r="F58" s="170"/>
      <c r="H58" s="170"/>
      <c r="J58" s="170"/>
    </row>
    <row r="59" spans="2:10">
      <c r="B59" s="170"/>
      <c r="D59" s="170"/>
      <c r="F59" s="170"/>
      <c r="H59" s="170"/>
      <c r="J59" s="170"/>
    </row>
    <row r="60" spans="2:10">
      <c r="B60" s="170"/>
      <c r="D60" s="170"/>
      <c r="F60" s="170"/>
      <c r="H60" s="170"/>
      <c r="J60" s="170"/>
    </row>
    <row r="61" spans="2:10">
      <c r="B61" s="170"/>
      <c r="D61" s="170"/>
      <c r="F61" s="170"/>
      <c r="H61" s="170"/>
      <c r="J61" s="170"/>
    </row>
    <row r="62" spans="2:10">
      <c r="B62" s="170"/>
      <c r="D62" s="170"/>
      <c r="F62" s="170"/>
      <c r="H62" s="170"/>
      <c r="J62" s="170"/>
    </row>
    <row r="63" spans="2:10">
      <c r="E63" s="159" t="s">
        <v>1872</v>
      </c>
      <c r="F63" s="155" t="s">
        <v>396</v>
      </c>
    </row>
    <row r="64" spans="2:10">
      <c r="D64" s="170"/>
      <c r="E64" s="155" t="s">
        <v>1883</v>
      </c>
      <c r="F64" s="170" t="b">
        <v>0</v>
      </c>
    </row>
    <row r="65" spans="4:6">
      <c r="D65" s="170"/>
      <c r="E65" s="155" t="s">
        <v>1873</v>
      </c>
      <c r="F65" s="170" t="b">
        <v>0</v>
      </c>
    </row>
    <row r="66" spans="4:6">
      <c r="D66" s="170"/>
      <c r="E66" s="155" t="s">
        <v>1874</v>
      </c>
      <c r="F66" s="170" t="b">
        <v>0</v>
      </c>
    </row>
    <row r="67" spans="4:6">
      <c r="D67" s="170"/>
      <c r="E67" s="155" t="s">
        <v>1877</v>
      </c>
      <c r="F67" s="170" t="b">
        <v>0</v>
      </c>
    </row>
    <row r="68" spans="4:6">
      <c r="D68" s="170"/>
      <c r="E68" s="155" t="s">
        <v>1878</v>
      </c>
      <c r="F68" s="170"/>
    </row>
    <row r="69" spans="4:6">
      <c r="D69" s="170"/>
      <c r="E69" s="155" t="s">
        <v>1875</v>
      </c>
      <c r="F69" s="170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99_Sdata">
    <tabColor theme="1" tint="0.249977111117893"/>
  </sheetPr>
  <dimension ref="A1:L541"/>
  <sheetViews>
    <sheetView topLeftCell="D1" workbookViewId="0">
      <selection activeCell="G19" sqref="G19"/>
    </sheetView>
  </sheetViews>
  <sheetFormatPr defaultColWidth="9" defaultRowHeight="15"/>
  <cols>
    <col min="1" max="1" width="9" style="167"/>
    <col min="2" max="2" width="12.140625" style="167" customWidth="1"/>
    <col min="3" max="4" width="10.85546875" style="167" customWidth="1"/>
    <col min="5" max="5" width="14" style="167" customWidth="1"/>
    <col min="6" max="6" width="13.42578125" style="167" customWidth="1"/>
    <col min="7" max="7" width="14.7109375" style="167" customWidth="1"/>
    <col min="8" max="8" width="9" style="167"/>
    <col min="9" max="11" width="9" style="207"/>
    <col min="12" max="12" width="10.28515625" style="167" bestFit="1" customWidth="1"/>
    <col min="13" max="16384" width="9" style="167"/>
  </cols>
  <sheetData>
    <row r="1" spans="1:12">
      <c r="A1" s="168" t="s">
        <v>239</v>
      </c>
      <c r="B1" s="168" t="s">
        <v>10</v>
      </c>
      <c r="C1" s="168" t="s">
        <v>11</v>
      </c>
      <c r="D1" s="168" t="s">
        <v>12</v>
      </c>
      <c r="E1" s="168" t="s">
        <v>11</v>
      </c>
      <c r="F1" s="168" t="s">
        <v>507</v>
      </c>
      <c r="G1" s="168" t="s">
        <v>394</v>
      </c>
      <c r="H1" s="206" t="s">
        <v>508</v>
      </c>
      <c r="I1" s="206" t="s">
        <v>509</v>
      </c>
      <c r="J1" s="206" t="s">
        <v>733</v>
      </c>
      <c r="K1" s="168" t="s">
        <v>394</v>
      </c>
      <c r="L1" s="168" t="s">
        <v>1849</v>
      </c>
    </row>
    <row r="2" spans="1:12">
      <c r="A2" s="168" t="s">
        <v>20</v>
      </c>
      <c r="B2" s="168">
        <v>1</v>
      </c>
      <c r="C2" s="169" t="s">
        <v>241</v>
      </c>
      <c r="D2" s="168">
        <v>1</v>
      </c>
      <c r="E2" s="168" t="s">
        <v>481</v>
      </c>
      <c r="F2" s="205">
        <v>2</v>
      </c>
      <c r="G2" s="168" t="s">
        <v>1814</v>
      </c>
      <c r="H2" s="206" t="s">
        <v>735</v>
      </c>
      <c r="I2" s="206" t="s">
        <v>735</v>
      </c>
      <c r="J2" s="206" t="s">
        <v>735</v>
      </c>
      <c r="K2" s="168"/>
      <c r="L2" s="168"/>
    </row>
    <row r="3" spans="1:12">
      <c r="A3" s="168" t="s">
        <v>21</v>
      </c>
      <c r="B3" s="168">
        <v>2</v>
      </c>
      <c r="C3" s="169" t="s">
        <v>242</v>
      </c>
      <c r="D3" s="168">
        <v>2</v>
      </c>
      <c r="E3" s="168" t="s">
        <v>482</v>
      </c>
      <c r="F3" s="205">
        <v>15</v>
      </c>
      <c r="G3" s="168" t="s">
        <v>1815</v>
      </c>
      <c r="H3" s="206" t="s">
        <v>735</v>
      </c>
      <c r="I3" s="206" t="s">
        <v>735</v>
      </c>
      <c r="J3" s="206" t="s">
        <v>735</v>
      </c>
    </row>
    <row r="4" spans="1:12">
      <c r="A4" s="168" t="s">
        <v>22</v>
      </c>
      <c r="B4" s="168">
        <v>3</v>
      </c>
      <c r="C4" s="169" t="s">
        <v>243</v>
      </c>
      <c r="D4" s="168">
        <v>3</v>
      </c>
      <c r="E4" s="168" t="s">
        <v>483</v>
      </c>
      <c r="F4" s="205">
        <v>70</v>
      </c>
      <c r="G4" s="168" t="s">
        <v>937</v>
      </c>
      <c r="H4" s="206" t="s">
        <v>736</v>
      </c>
      <c r="I4" s="206" t="s">
        <v>735</v>
      </c>
      <c r="J4" s="206" t="s">
        <v>735</v>
      </c>
    </row>
    <row r="5" spans="1:12">
      <c r="A5" s="168" t="s">
        <v>23</v>
      </c>
      <c r="B5" s="168">
        <v>4</v>
      </c>
      <c r="C5" s="169" t="s">
        <v>244</v>
      </c>
      <c r="D5" s="168">
        <v>4</v>
      </c>
      <c r="E5" s="168" t="s">
        <v>484</v>
      </c>
      <c r="F5" s="205">
        <v>71</v>
      </c>
      <c r="G5" s="168" t="s">
        <v>938</v>
      </c>
      <c r="H5" s="206" t="s">
        <v>735</v>
      </c>
      <c r="I5" s="206" t="s">
        <v>735</v>
      </c>
      <c r="J5" s="206" t="s">
        <v>735</v>
      </c>
    </row>
    <row r="6" spans="1:12">
      <c r="A6" s="168" t="s">
        <v>24</v>
      </c>
      <c r="B6" s="168">
        <v>5</v>
      </c>
      <c r="C6" s="169" t="s">
        <v>245</v>
      </c>
      <c r="D6" s="168">
        <v>5</v>
      </c>
      <c r="E6" s="168" t="s">
        <v>485</v>
      </c>
      <c r="F6" s="205">
        <v>72</v>
      </c>
      <c r="G6" s="168" t="s">
        <v>769</v>
      </c>
      <c r="H6" s="206" t="s">
        <v>736</v>
      </c>
      <c r="I6" s="206" t="s">
        <v>735</v>
      </c>
      <c r="J6" s="206" t="s">
        <v>735</v>
      </c>
    </row>
    <row r="7" spans="1:12">
      <c r="A7" s="168" t="s">
        <v>25</v>
      </c>
      <c r="B7" s="168" t="s">
        <v>265</v>
      </c>
      <c r="C7" s="168" t="s">
        <v>266</v>
      </c>
      <c r="D7" s="168">
        <v>6</v>
      </c>
      <c r="E7" s="168" t="s">
        <v>486</v>
      </c>
      <c r="F7" s="205">
        <v>73</v>
      </c>
      <c r="G7" s="168" t="s">
        <v>770</v>
      </c>
      <c r="H7" s="206" t="s">
        <v>736</v>
      </c>
      <c r="I7" s="206" t="s">
        <v>735</v>
      </c>
      <c r="J7" s="206" t="s">
        <v>735</v>
      </c>
    </row>
    <row r="8" spans="1:12">
      <c r="A8" s="168" t="s">
        <v>26</v>
      </c>
      <c r="B8" s="168">
        <v>3898</v>
      </c>
      <c r="C8" s="168" t="s">
        <v>267</v>
      </c>
      <c r="D8" s="168">
        <v>7</v>
      </c>
      <c r="E8" s="168" t="s">
        <v>487</v>
      </c>
      <c r="F8" s="205">
        <v>74</v>
      </c>
      <c r="G8" s="168" t="s">
        <v>771</v>
      </c>
      <c r="H8" s="206" t="s">
        <v>736</v>
      </c>
      <c r="I8" s="206" t="s">
        <v>735</v>
      </c>
      <c r="J8" s="206" t="s">
        <v>735</v>
      </c>
    </row>
    <row r="9" spans="1:12">
      <c r="A9" s="168" t="s">
        <v>27</v>
      </c>
      <c r="B9" s="168">
        <v>4001</v>
      </c>
      <c r="C9" s="168" t="s">
        <v>268</v>
      </c>
      <c r="D9" s="168">
        <v>8</v>
      </c>
      <c r="E9" s="168" t="s">
        <v>240</v>
      </c>
      <c r="F9" s="205">
        <v>75</v>
      </c>
      <c r="G9" s="168" t="s">
        <v>772</v>
      </c>
      <c r="H9" s="206" t="s">
        <v>736</v>
      </c>
      <c r="I9" s="206" t="s">
        <v>735</v>
      </c>
      <c r="J9" s="206" t="s">
        <v>735</v>
      </c>
    </row>
    <row r="10" spans="1:12">
      <c r="A10" s="168" t="s">
        <v>28</v>
      </c>
      <c r="B10" s="168">
        <v>4002</v>
      </c>
      <c r="C10" s="168" t="s">
        <v>269</v>
      </c>
      <c r="D10" s="168">
        <v>9</v>
      </c>
      <c r="E10" s="168" t="s">
        <v>487</v>
      </c>
      <c r="F10" s="205">
        <v>76</v>
      </c>
      <c r="G10" s="168" t="s">
        <v>767</v>
      </c>
      <c r="H10" s="206" t="s">
        <v>736</v>
      </c>
      <c r="I10" s="206" t="s">
        <v>735</v>
      </c>
      <c r="J10" s="206" t="s">
        <v>735</v>
      </c>
    </row>
    <row r="11" spans="1:12">
      <c r="A11" s="168" t="s">
        <v>29</v>
      </c>
      <c r="B11" s="168">
        <v>4003</v>
      </c>
      <c r="C11" s="168" t="s">
        <v>270</v>
      </c>
      <c r="D11" s="168">
        <v>10</v>
      </c>
      <c r="E11" s="168" t="s">
        <v>488</v>
      </c>
      <c r="F11" s="205">
        <v>77</v>
      </c>
      <c r="G11" s="168" t="s">
        <v>768</v>
      </c>
      <c r="H11" s="206" t="s">
        <v>736</v>
      </c>
      <c r="I11" s="206" t="s">
        <v>735</v>
      </c>
      <c r="J11" s="206" t="s">
        <v>735</v>
      </c>
    </row>
    <row r="12" spans="1:12">
      <c r="A12" s="168" t="s">
        <v>30</v>
      </c>
      <c r="B12" s="168">
        <v>4004</v>
      </c>
      <c r="C12" s="168" t="s">
        <v>271</v>
      </c>
      <c r="D12" s="168">
        <v>11</v>
      </c>
      <c r="E12" s="168" t="s">
        <v>489</v>
      </c>
      <c r="F12" s="205">
        <v>78</v>
      </c>
      <c r="G12" s="168" t="s">
        <v>760</v>
      </c>
      <c r="H12" s="206" t="s">
        <v>735</v>
      </c>
      <c r="I12" s="206" t="s">
        <v>735</v>
      </c>
      <c r="J12" s="206" t="s">
        <v>736</v>
      </c>
    </row>
    <row r="13" spans="1:12">
      <c r="A13" s="168" t="s">
        <v>31</v>
      </c>
      <c r="B13" s="168">
        <v>4005</v>
      </c>
      <c r="C13" s="168" t="s">
        <v>272</v>
      </c>
      <c r="D13" s="168">
        <v>12</v>
      </c>
      <c r="E13" s="168" t="s">
        <v>487</v>
      </c>
      <c r="F13" s="205">
        <v>79</v>
      </c>
      <c r="G13" s="168" t="s">
        <v>756</v>
      </c>
      <c r="H13" s="206" t="s">
        <v>735</v>
      </c>
      <c r="I13" s="206" t="s">
        <v>735</v>
      </c>
      <c r="J13" s="206" t="s">
        <v>736</v>
      </c>
    </row>
    <row r="14" spans="1:12">
      <c r="A14" s="168" t="s">
        <v>32</v>
      </c>
      <c r="B14" s="168">
        <v>4008</v>
      </c>
      <c r="C14" s="168" t="s">
        <v>273</v>
      </c>
      <c r="D14" s="168">
        <v>13</v>
      </c>
      <c r="E14" s="168" t="s">
        <v>490</v>
      </c>
      <c r="F14" s="205">
        <v>80</v>
      </c>
      <c r="G14" s="168" t="s">
        <v>755</v>
      </c>
      <c r="H14" s="206" t="s">
        <v>735</v>
      </c>
      <c r="I14" s="206" t="s">
        <v>735</v>
      </c>
      <c r="J14" s="206" t="s">
        <v>736</v>
      </c>
    </row>
    <row r="15" spans="1:12">
      <c r="A15" s="168" t="s">
        <v>33</v>
      </c>
      <c r="B15" s="168">
        <v>4009</v>
      </c>
      <c r="C15" s="168" t="s">
        <v>274</v>
      </c>
      <c r="D15" s="168">
        <v>14</v>
      </c>
      <c r="E15" s="168" t="s">
        <v>491</v>
      </c>
      <c r="F15" s="205">
        <v>81</v>
      </c>
      <c r="G15" s="168" t="s">
        <v>1816</v>
      </c>
      <c r="H15" s="206" t="s">
        <v>736</v>
      </c>
      <c r="I15" s="206" t="s">
        <v>735</v>
      </c>
      <c r="J15" s="206" t="s">
        <v>736</v>
      </c>
    </row>
    <row r="16" spans="1:12">
      <c r="A16" s="168" t="s">
        <v>34</v>
      </c>
      <c r="B16" s="168">
        <v>4011</v>
      </c>
      <c r="C16" s="168" t="s">
        <v>275</v>
      </c>
      <c r="D16" s="168">
        <v>15</v>
      </c>
      <c r="E16" s="168" t="s">
        <v>405</v>
      </c>
      <c r="F16" s="205">
        <v>82</v>
      </c>
      <c r="G16" s="168" t="s">
        <v>743</v>
      </c>
      <c r="H16" s="206" t="s">
        <v>736</v>
      </c>
      <c r="I16" s="206" t="s">
        <v>735</v>
      </c>
      <c r="J16" s="206" t="s">
        <v>736</v>
      </c>
    </row>
    <row r="17" spans="1:10">
      <c r="A17" s="168" t="s">
        <v>35</v>
      </c>
      <c r="B17" s="168">
        <v>4012</v>
      </c>
      <c r="C17" s="168" t="s">
        <v>276</v>
      </c>
      <c r="D17" s="168">
        <v>16</v>
      </c>
      <c r="E17" s="168" t="s">
        <v>487</v>
      </c>
      <c r="F17" s="205">
        <v>83</v>
      </c>
      <c r="G17" s="168" t="s">
        <v>741</v>
      </c>
      <c r="H17" s="206" t="s">
        <v>735</v>
      </c>
      <c r="I17" s="206" t="s">
        <v>735</v>
      </c>
      <c r="J17" s="206" t="s">
        <v>736</v>
      </c>
    </row>
    <row r="18" spans="1:10">
      <c r="A18" s="168" t="s">
        <v>36</v>
      </c>
      <c r="B18" s="168">
        <v>4013</v>
      </c>
      <c r="C18" s="168" t="s">
        <v>277</v>
      </c>
      <c r="D18" s="168" t="s">
        <v>469</v>
      </c>
      <c r="E18" s="168" t="s">
        <v>423</v>
      </c>
      <c r="F18" s="205">
        <v>84</v>
      </c>
      <c r="G18" s="168" t="s">
        <v>742</v>
      </c>
      <c r="H18" s="206" t="s">
        <v>735</v>
      </c>
      <c r="I18" s="206" t="s">
        <v>735</v>
      </c>
      <c r="J18" s="206" t="s">
        <v>736</v>
      </c>
    </row>
    <row r="19" spans="1:10">
      <c r="A19" s="168" t="s">
        <v>37</v>
      </c>
      <c r="B19" s="168">
        <v>4014</v>
      </c>
      <c r="C19" s="168" t="s">
        <v>278</v>
      </c>
      <c r="D19" s="168" t="s">
        <v>424</v>
      </c>
      <c r="E19" s="190">
        <v>0.03</v>
      </c>
      <c r="F19" s="205">
        <v>85</v>
      </c>
      <c r="G19" s="168" t="s">
        <v>739</v>
      </c>
      <c r="H19" s="206" t="s">
        <v>735</v>
      </c>
      <c r="I19" s="206" t="s">
        <v>735</v>
      </c>
      <c r="J19" s="206" t="s">
        <v>736</v>
      </c>
    </row>
    <row r="20" spans="1:10">
      <c r="A20" s="168" t="s">
        <v>38</v>
      </c>
      <c r="B20" s="168">
        <v>4015</v>
      </c>
      <c r="C20" s="168" t="s">
        <v>279</v>
      </c>
      <c r="D20" s="168" t="s">
        <v>425</v>
      </c>
      <c r="E20" s="190">
        <v>0</v>
      </c>
      <c r="F20" s="205">
        <v>86</v>
      </c>
      <c r="G20" s="168" t="s">
        <v>740</v>
      </c>
      <c r="H20" s="206" t="s">
        <v>735</v>
      </c>
      <c r="I20" s="206" t="s">
        <v>735</v>
      </c>
      <c r="J20" s="206" t="s">
        <v>736</v>
      </c>
    </row>
    <row r="21" spans="1:10">
      <c r="A21" s="168" t="s">
        <v>39</v>
      </c>
      <c r="B21" s="168">
        <v>4016</v>
      </c>
      <c r="C21" s="168" t="s">
        <v>280</v>
      </c>
      <c r="D21" s="168" t="s">
        <v>426</v>
      </c>
      <c r="E21" s="190">
        <v>0</v>
      </c>
      <c r="F21" s="205">
        <v>87</v>
      </c>
      <c r="G21" s="168" t="s">
        <v>734</v>
      </c>
      <c r="H21" s="206" t="s">
        <v>735</v>
      </c>
      <c r="I21" s="206" t="s">
        <v>735</v>
      </c>
      <c r="J21" s="206" t="s">
        <v>736</v>
      </c>
    </row>
    <row r="22" spans="1:10">
      <c r="A22" s="168" t="s">
        <v>40</v>
      </c>
      <c r="B22" s="168">
        <v>4017</v>
      </c>
      <c r="C22" s="168" t="s">
        <v>281</v>
      </c>
      <c r="D22" s="168" t="s">
        <v>419</v>
      </c>
      <c r="E22" s="190">
        <v>7.0000000000000007E-2</v>
      </c>
      <c r="F22" s="205">
        <v>88</v>
      </c>
      <c r="G22" s="168" t="s">
        <v>737</v>
      </c>
      <c r="H22" s="206" t="s">
        <v>735</v>
      </c>
      <c r="I22" s="206" t="s">
        <v>735</v>
      </c>
      <c r="J22" s="206" t="s">
        <v>736</v>
      </c>
    </row>
    <row r="23" spans="1:10">
      <c r="A23" s="168" t="s">
        <v>41</v>
      </c>
      <c r="B23" s="168">
        <v>4018</v>
      </c>
      <c r="C23" s="168" t="s">
        <v>282</v>
      </c>
      <c r="D23" s="168" t="s">
        <v>422</v>
      </c>
      <c r="E23" s="190">
        <v>0.06</v>
      </c>
      <c r="F23" s="205" t="s">
        <v>526</v>
      </c>
      <c r="G23" s="168" t="s">
        <v>764</v>
      </c>
      <c r="H23" s="206" t="s">
        <v>735</v>
      </c>
      <c r="I23" s="206" t="s">
        <v>735</v>
      </c>
      <c r="J23" s="206" t="s">
        <v>736</v>
      </c>
    </row>
    <row r="24" spans="1:10">
      <c r="A24" s="168" t="s">
        <v>42</v>
      </c>
      <c r="B24" s="168">
        <v>4019</v>
      </c>
      <c r="C24" s="168" t="s">
        <v>283</v>
      </c>
      <c r="D24" s="168" t="s">
        <v>421</v>
      </c>
      <c r="E24" s="190">
        <v>4.5999999999999999E-2</v>
      </c>
      <c r="F24" s="205" t="s">
        <v>1010</v>
      </c>
      <c r="G24" s="168" t="s">
        <v>1012</v>
      </c>
      <c r="H24" s="206" t="s">
        <v>735</v>
      </c>
      <c r="I24" s="206" t="s">
        <v>736</v>
      </c>
      <c r="J24" s="206" t="s">
        <v>735</v>
      </c>
    </row>
    <row r="25" spans="1:10">
      <c r="A25" s="168" t="s">
        <v>43</v>
      </c>
      <c r="B25" s="168">
        <v>4020</v>
      </c>
      <c r="C25" s="168" t="s">
        <v>284</v>
      </c>
      <c r="D25" s="168" t="s">
        <v>427</v>
      </c>
      <c r="E25" s="190">
        <v>4.4999999999999998E-2</v>
      </c>
      <c r="F25" s="205" t="s">
        <v>531</v>
      </c>
      <c r="G25" s="168" t="s">
        <v>775</v>
      </c>
      <c r="H25" s="206" t="s">
        <v>735</v>
      </c>
      <c r="I25" s="206" t="s">
        <v>735</v>
      </c>
      <c r="J25" s="206" t="s">
        <v>735</v>
      </c>
    </row>
    <row r="26" spans="1:10">
      <c r="A26" s="168" t="s">
        <v>44</v>
      </c>
      <c r="B26" s="168">
        <v>4021</v>
      </c>
      <c r="C26" s="168" t="s">
        <v>285</v>
      </c>
      <c r="D26" s="168" t="s">
        <v>428</v>
      </c>
      <c r="E26" s="190">
        <v>5.6000000000000001E-2</v>
      </c>
      <c r="F26" s="205" t="s">
        <v>532</v>
      </c>
      <c r="G26" s="168" t="s">
        <v>776</v>
      </c>
      <c r="H26" s="206" t="s">
        <v>736</v>
      </c>
      <c r="I26" s="206" t="s">
        <v>736</v>
      </c>
      <c r="J26" s="206" t="s">
        <v>735</v>
      </c>
    </row>
    <row r="27" spans="1:10">
      <c r="A27" s="168" t="s">
        <v>45</v>
      </c>
      <c r="B27" s="168">
        <v>4022</v>
      </c>
      <c r="C27" s="168" t="s">
        <v>286</v>
      </c>
      <c r="D27" s="168" t="s">
        <v>429</v>
      </c>
      <c r="E27" s="190">
        <v>0.04</v>
      </c>
      <c r="F27" s="205" t="s">
        <v>533</v>
      </c>
      <c r="G27" s="168" t="s">
        <v>777</v>
      </c>
      <c r="H27" s="206" t="s">
        <v>736</v>
      </c>
      <c r="I27" s="206" t="s">
        <v>736</v>
      </c>
      <c r="J27" s="206" t="s">
        <v>736</v>
      </c>
    </row>
    <row r="28" spans="1:10">
      <c r="A28" s="168" t="s">
        <v>46</v>
      </c>
      <c r="B28" s="168">
        <v>4023</v>
      </c>
      <c r="C28" s="168" t="s">
        <v>250</v>
      </c>
      <c r="D28" s="168" t="s">
        <v>430</v>
      </c>
      <c r="E28" s="190">
        <v>0</v>
      </c>
      <c r="F28" s="205" t="s">
        <v>534</v>
      </c>
      <c r="G28" s="168" t="s">
        <v>778</v>
      </c>
      <c r="H28" s="206" t="s">
        <v>735</v>
      </c>
      <c r="I28" s="206" t="s">
        <v>736</v>
      </c>
      <c r="J28" s="206" t="s">
        <v>735</v>
      </c>
    </row>
    <row r="29" spans="1:10">
      <c r="A29" s="168" t="s">
        <v>47</v>
      </c>
      <c r="B29" s="168">
        <v>4024</v>
      </c>
      <c r="C29" s="168" t="s">
        <v>287</v>
      </c>
      <c r="D29" s="168" t="s">
        <v>431</v>
      </c>
      <c r="E29" s="190">
        <v>0.04</v>
      </c>
      <c r="F29" s="205" t="s">
        <v>669</v>
      </c>
      <c r="G29" s="168" t="s">
        <v>939</v>
      </c>
      <c r="H29" s="206" t="s">
        <v>735</v>
      </c>
      <c r="I29" s="206" t="s">
        <v>735</v>
      </c>
      <c r="J29" s="206" t="s">
        <v>735</v>
      </c>
    </row>
    <row r="30" spans="1:10">
      <c r="A30" s="168" t="s">
        <v>48</v>
      </c>
      <c r="B30" s="168">
        <v>4025</v>
      </c>
      <c r="C30" s="168" t="s">
        <v>288</v>
      </c>
      <c r="D30" s="168" t="s">
        <v>432</v>
      </c>
      <c r="E30" s="190">
        <v>0.04</v>
      </c>
      <c r="F30" s="205" t="s">
        <v>425</v>
      </c>
      <c r="G30" s="168" t="s">
        <v>925</v>
      </c>
      <c r="H30" s="206" t="s">
        <v>735</v>
      </c>
      <c r="I30" s="206" t="s">
        <v>736</v>
      </c>
      <c r="J30" s="206" t="s">
        <v>735</v>
      </c>
    </row>
    <row r="31" spans="1:10">
      <c r="A31" s="168" t="s">
        <v>49</v>
      </c>
      <c r="B31" s="168">
        <v>4026</v>
      </c>
      <c r="C31" s="168" t="s">
        <v>289</v>
      </c>
      <c r="D31" s="168" t="s">
        <v>433</v>
      </c>
      <c r="E31" s="190">
        <v>7.8E-2</v>
      </c>
      <c r="F31" s="205" t="s">
        <v>424</v>
      </c>
      <c r="G31" s="168" t="s">
        <v>779</v>
      </c>
      <c r="H31" s="206" t="s">
        <v>736</v>
      </c>
      <c r="I31" s="206" t="s">
        <v>736</v>
      </c>
      <c r="J31" s="206" t="s">
        <v>735</v>
      </c>
    </row>
    <row r="32" spans="1:10">
      <c r="A32" s="168" t="s">
        <v>50</v>
      </c>
      <c r="B32" s="168">
        <v>4027</v>
      </c>
      <c r="C32" s="168" t="s">
        <v>290</v>
      </c>
      <c r="D32" s="168" t="s">
        <v>434</v>
      </c>
      <c r="E32" s="190">
        <v>0</v>
      </c>
      <c r="F32" s="205" t="s">
        <v>535</v>
      </c>
      <c r="G32" s="168" t="s">
        <v>780</v>
      </c>
      <c r="H32" s="206" t="s">
        <v>735</v>
      </c>
      <c r="I32" s="206" t="s">
        <v>736</v>
      </c>
      <c r="J32" s="206" t="s">
        <v>735</v>
      </c>
    </row>
    <row r="33" spans="1:10">
      <c r="A33" s="168" t="s">
        <v>51</v>
      </c>
      <c r="B33" s="168">
        <v>4028</v>
      </c>
      <c r="C33" s="168" t="s">
        <v>291</v>
      </c>
      <c r="D33" s="168" t="s">
        <v>435</v>
      </c>
      <c r="E33" s="190">
        <v>3.4000000000000002E-2</v>
      </c>
      <c r="F33" s="205" t="s">
        <v>536</v>
      </c>
      <c r="G33" s="168" t="s">
        <v>781</v>
      </c>
      <c r="H33" s="206" t="s">
        <v>735</v>
      </c>
      <c r="I33" s="206" t="s">
        <v>735</v>
      </c>
      <c r="J33" s="206" t="s">
        <v>735</v>
      </c>
    </row>
    <row r="34" spans="1:10">
      <c r="A34" s="168" t="s">
        <v>52</v>
      </c>
      <c r="B34" s="168">
        <v>4029</v>
      </c>
      <c r="C34" s="168" t="s">
        <v>292</v>
      </c>
      <c r="D34" s="168" t="s">
        <v>436</v>
      </c>
      <c r="E34" s="190">
        <v>0.06</v>
      </c>
      <c r="F34" s="205" t="s">
        <v>537</v>
      </c>
      <c r="G34" s="168" t="s">
        <v>782</v>
      </c>
      <c r="H34" s="206" t="s">
        <v>735</v>
      </c>
      <c r="I34" s="206" t="s">
        <v>736</v>
      </c>
      <c r="J34" s="206" t="s">
        <v>735</v>
      </c>
    </row>
    <row r="35" spans="1:10">
      <c r="A35" s="168" t="s">
        <v>53</v>
      </c>
      <c r="B35" s="168">
        <v>4030</v>
      </c>
      <c r="C35" s="168" t="s">
        <v>293</v>
      </c>
      <c r="D35" s="168" t="s">
        <v>437</v>
      </c>
      <c r="E35" s="190">
        <v>0.05</v>
      </c>
      <c r="F35" s="205" t="s">
        <v>538</v>
      </c>
      <c r="G35" s="168" t="s">
        <v>783</v>
      </c>
      <c r="H35" s="206" t="s">
        <v>735</v>
      </c>
      <c r="I35" s="206" t="s">
        <v>736</v>
      </c>
      <c r="J35" s="206" t="s">
        <v>735</v>
      </c>
    </row>
    <row r="36" spans="1:10">
      <c r="A36" s="168" t="s">
        <v>54</v>
      </c>
      <c r="B36" s="168">
        <v>4031</v>
      </c>
      <c r="C36" s="168" t="s">
        <v>294</v>
      </c>
      <c r="D36" s="168" t="s">
        <v>438</v>
      </c>
      <c r="E36" s="190">
        <v>0.04</v>
      </c>
      <c r="F36" s="205" t="s">
        <v>419</v>
      </c>
      <c r="G36" s="168" t="s">
        <v>784</v>
      </c>
      <c r="H36" s="206" t="s">
        <v>735</v>
      </c>
      <c r="I36" s="206" t="s">
        <v>736</v>
      </c>
      <c r="J36" s="206" t="s">
        <v>735</v>
      </c>
    </row>
    <row r="37" spans="1:10">
      <c r="A37" s="168" t="s">
        <v>55</v>
      </c>
      <c r="B37" s="168">
        <v>4032</v>
      </c>
      <c r="C37" s="168" t="s">
        <v>295</v>
      </c>
      <c r="D37" s="168" t="s">
        <v>439</v>
      </c>
      <c r="E37" s="190">
        <v>0.03</v>
      </c>
      <c r="F37" s="205" t="s">
        <v>661</v>
      </c>
      <c r="G37" s="168" t="s">
        <v>926</v>
      </c>
      <c r="H37" s="206" t="s">
        <v>735</v>
      </c>
      <c r="I37" s="206" t="s">
        <v>736</v>
      </c>
      <c r="J37" s="206" t="s">
        <v>735</v>
      </c>
    </row>
    <row r="38" spans="1:10">
      <c r="A38" s="168" t="s">
        <v>56</v>
      </c>
      <c r="B38" s="168">
        <v>4033</v>
      </c>
      <c r="C38" s="168" t="s">
        <v>296</v>
      </c>
      <c r="D38" s="168" t="s">
        <v>440</v>
      </c>
      <c r="E38" s="190">
        <v>0.05</v>
      </c>
      <c r="F38" s="205" t="s">
        <v>670</v>
      </c>
      <c r="G38" s="168" t="s">
        <v>940</v>
      </c>
      <c r="H38" s="206" t="s">
        <v>735</v>
      </c>
      <c r="I38" s="206" t="s">
        <v>735</v>
      </c>
      <c r="J38" s="206" t="s">
        <v>735</v>
      </c>
    </row>
    <row r="39" spans="1:10">
      <c r="A39" s="168" t="s">
        <v>57</v>
      </c>
      <c r="B39" s="168">
        <v>4034</v>
      </c>
      <c r="C39" s="168" t="s">
        <v>297</v>
      </c>
      <c r="D39" s="168" t="s">
        <v>441</v>
      </c>
      <c r="E39" s="190">
        <v>4.8000000000000001E-2</v>
      </c>
      <c r="F39" s="205" t="s">
        <v>671</v>
      </c>
      <c r="G39" s="168" t="s">
        <v>941</v>
      </c>
      <c r="H39" s="206" t="s">
        <v>735</v>
      </c>
      <c r="I39" s="206" t="s">
        <v>736</v>
      </c>
      <c r="J39" s="206" t="s">
        <v>735</v>
      </c>
    </row>
    <row r="40" spans="1:10">
      <c r="A40" s="168" t="s">
        <v>58</v>
      </c>
      <c r="B40" s="168">
        <v>4036</v>
      </c>
      <c r="C40" s="168" t="s">
        <v>298</v>
      </c>
      <c r="D40" s="168" t="s">
        <v>442</v>
      </c>
      <c r="E40" s="190">
        <v>5.2999999999999999E-2</v>
      </c>
      <c r="F40" s="205" t="s">
        <v>672</v>
      </c>
      <c r="G40" s="168" t="s">
        <v>942</v>
      </c>
      <c r="H40" s="206" t="s">
        <v>735</v>
      </c>
      <c r="I40" s="206" t="s">
        <v>736</v>
      </c>
      <c r="J40" s="206" t="s">
        <v>735</v>
      </c>
    </row>
    <row r="41" spans="1:10">
      <c r="A41" s="168" t="s">
        <v>59</v>
      </c>
      <c r="B41" s="168">
        <v>4037</v>
      </c>
      <c r="C41" s="168" t="s">
        <v>299</v>
      </c>
      <c r="D41" s="168" t="s">
        <v>414</v>
      </c>
      <c r="E41" s="190">
        <v>0</v>
      </c>
      <c r="F41" s="205" t="s">
        <v>426</v>
      </c>
      <c r="G41" s="168" t="s">
        <v>785</v>
      </c>
      <c r="H41" s="206" t="s">
        <v>735</v>
      </c>
      <c r="I41" s="206" t="s">
        <v>736</v>
      </c>
      <c r="J41" s="206" t="s">
        <v>736</v>
      </c>
    </row>
    <row r="42" spans="1:10">
      <c r="A42" s="168" t="s">
        <v>60</v>
      </c>
      <c r="B42" s="168">
        <v>4038</v>
      </c>
      <c r="C42" s="168" t="s">
        <v>300</v>
      </c>
      <c r="D42" s="168" t="s">
        <v>443</v>
      </c>
      <c r="E42" s="190">
        <v>6.3E-2</v>
      </c>
      <c r="F42" s="205" t="s">
        <v>539</v>
      </c>
      <c r="G42" s="168" t="s">
        <v>786</v>
      </c>
      <c r="H42" s="206" t="s">
        <v>735</v>
      </c>
      <c r="I42" s="206" t="s">
        <v>736</v>
      </c>
      <c r="J42" s="206" t="s">
        <v>735</v>
      </c>
    </row>
    <row r="43" spans="1:10">
      <c r="A43" s="168" t="s">
        <v>61</v>
      </c>
      <c r="B43" s="168">
        <v>4039</v>
      </c>
      <c r="C43" s="168" t="s">
        <v>301</v>
      </c>
      <c r="D43" s="168" t="s">
        <v>418</v>
      </c>
      <c r="E43" s="190">
        <v>0.04</v>
      </c>
      <c r="F43" s="205" t="s">
        <v>673</v>
      </c>
      <c r="G43" s="168" t="s">
        <v>943</v>
      </c>
      <c r="H43" s="206" t="s">
        <v>735</v>
      </c>
      <c r="I43" s="206" t="s">
        <v>736</v>
      </c>
      <c r="J43" s="206" t="s">
        <v>735</v>
      </c>
    </row>
    <row r="44" spans="1:10">
      <c r="A44" s="168" t="s">
        <v>62</v>
      </c>
      <c r="B44" s="168">
        <v>4040</v>
      </c>
      <c r="C44" s="168" t="s">
        <v>302</v>
      </c>
      <c r="D44" s="168" t="s">
        <v>444</v>
      </c>
      <c r="E44" s="190">
        <v>0.06</v>
      </c>
      <c r="F44" s="205" t="s">
        <v>540</v>
      </c>
      <c r="G44" s="168" t="s">
        <v>787</v>
      </c>
      <c r="H44" s="206" t="s">
        <v>735</v>
      </c>
      <c r="I44" s="206" t="s">
        <v>736</v>
      </c>
      <c r="J44" s="206" t="s">
        <v>735</v>
      </c>
    </row>
    <row r="45" spans="1:10">
      <c r="A45" s="168" t="s">
        <v>63</v>
      </c>
      <c r="B45" s="168">
        <v>4041</v>
      </c>
      <c r="C45" s="168" t="s">
        <v>303</v>
      </c>
      <c r="D45" s="168" t="s">
        <v>445</v>
      </c>
      <c r="E45" s="190">
        <v>0</v>
      </c>
      <c r="F45" s="205" t="s">
        <v>674</v>
      </c>
      <c r="G45" s="168" t="s">
        <v>944</v>
      </c>
      <c r="H45" s="206" t="s">
        <v>735</v>
      </c>
      <c r="I45" s="206" t="s">
        <v>735</v>
      </c>
      <c r="J45" s="206" t="s">
        <v>735</v>
      </c>
    </row>
    <row r="46" spans="1:10">
      <c r="A46" s="168" t="s">
        <v>64</v>
      </c>
      <c r="B46" s="168">
        <v>4042</v>
      </c>
      <c r="C46" s="168" t="s">
        <v>304</v>
      </c>
      <c r="D46" s="168" t="s">
        <v>446</v>
      </c>
      <c r="E46" s="190">
        <v>0.05</v>
      </c>
      <c r="F46" s="205" t="s">
        <v>541</v>
      </c>
      <c r="G46" s="168" t="s">
        <v>788</v>
      </c>
      <c r="H46" s="206" t="s">
        <v>735</v>
      </c>
      <c r="I46" s="206" t="s">
        <v>736</v>
      </c>
      <c r="J46" s="206" t="s">
        <v>735</v>
      </c>
    </row>
    <row r="47" spans="1:10">
      <c r="A47" s="168" t="s">
        <v>65</v>
      </c>
      <c r="B47" s="168">
        <v>4043</v>
      </c>
      <c r="C47" s="168" t="s">
        <v>305</v>
      </c>
      <c r="D47" s="168" t="s">
        <v>447</v>
      </c>
      <c r="E47" s="190">
        <v>0</v>
      </c>
      <c r="F47" s="205" t="s">
        <v>542</v>
      </c>
      <c r="G47" s="168" t="s">
        <v>789</v>
      </c>
      <c r="H47" s="206" t="s">
        <v>735</v>
      </c>
      <c r="I47" s="206" t="s">
        <v>736</v>
      </c>
      <c r="J47" s="206" t="s">
        <v>735</v>
      </c>
    </row>
    <row r="48" spans="1:10">
      <c r="A48" s="168" t="s">
        <v>66</v>
      </c>
      <c r="B48" s="168">
        <v>4043</v>
      </c>
      <c r="C48" s="168" t="s">
        <v>306</v>
      </c>
      <c r="D48" s="168" t="s">
        <v>448</v>
      </c>
      <c r="E48" s="190">
        <v>0</v>
      </c>
      <c r="F48" s="205" t="s">
        <v>675</v>
      </c>
      <c r="G48" s="168" t="s">
        <v>945</v>
      </c>
      <c r="H48" s="206" t="s">
        <v>736</v>
      </c>
      <c r="I48" s="206" t="s">
        <v>736</v>
      </c>
      <c r="J48" s="206" t="s">
        <v>735</v>
      </c>
    </row>
    <row r="49" spans="1:10">
      <c r="A49" s="168" t="s">
        <v>67</v>
      </c>
      <c r="B49" s="168">
        <v>4045</v>
      </c>
      <c r="C49" s="168" t="s">
        <v>307</v>
      </c>
      <c r="D49" s="168" t="s">
        <v>449</v>
      </c>
      <c r="E49" s="190">
        <v>0.02</v>
      </c>
      <c r="F49" s="205" t="s">
        <v>543</v>
      </c>
      <c r="G49" s="168" t="s">
        <v>790</v>
      </c>
      <c r="H49" s="206" t="s">
        <v>735</v>
      </c>
      <c r="I49" s="206" t="s">
        <v>736</v>
      </c>
      <c r="J49" s="206" t="s">
        <v>736</v>
      </c>
    </row>
    <row r="50" spans="1:10">
      <c r="A50" s="168" t="s">
        <v>68</v>
      </c>
      <c r="B50" s="168">
        <v>4046</v>
      </c>
      <c r="C50" s="168" t="s">
        <v>308</v>
      </c>
      <c r="D50" s="168" t="s">
        <v>450</v>
      </c>
      <c r="E50" s="190">
        <v>8.5000000000000006E-2</v>
      </c>
      <c r="F50" s="205" t="s">
        <v>544</v>
      </c>
      <c r="G50" s="168" t="s">
        <v>791</v>
      </c>
      <c r="H50" s="206" t="s">
        <v>735</v>
      </c>
      <c r="I50" s="206" t="s">
        <v>736</v>
      </c>
      <c r="J50" s="206" t="s">
        <v>735</v>
      </c>
    </row>
    <row r="51" spans="1:10">
      <c r="A51" s="168" t="s">
        <v>69</v>
      </c>
      <c r="B51" s="168">
        <v>4047</v>
      </c>
      <c r="C51" s="168" t="s">
        <v>309</v>
      </c>
      <c r="D51" s="168" t="s">
        <v>420</v>
      </c>
      <c r="E51" s="190">
        <v>7.3999999999999996E-2</v>
      </c>
      <c r="F51" s="205" t="s">
        <v>676</v>
      </c>
      <c r="G51" s="168" t="s">
        <v>946</v>
      </c>
      <c r="H51" s="206" t="s">
        <v>735</v>
      </c>
      <c r="I51" s="206" t="s">
        <v>735</v>
      </c>
      <c r="J51" s="206" t="s">
        <v>735</v>
      </c>
    </row>
    <row r="52" spans="1:10">
      <c r="A52" s="168" t="s">
        <v>70</v>
      </c>
      <c r="B52" s="168">
        <v>4048</v>
      </c>
      <c r="C52" s="168" t="s">
        <v>310</v>
      </c>
      <c r="D52" s="168" t="s">
        <v>451</v>
      </c>
      <c r="E52" s="190">
        <v>0.06</v>
      </c>
      <c r="F52" s="205" t="s">
        <v>545</v>
      </c>
      <c r="G52" s="168" t="s">
        <v>792</v>
      </c>
      <c r="H52" s="206" t="s">
        <v>735</v>
      </c>
      <c r="I52" s="206" t="s">
        <v>736</v>
      </c>
      <c r="J52" s="206" t="s">
        <v>735</v>
      </c>
    </row>
    <row r="53" spans="1:10">
      <c r="A53" s="168" t="s">
        <v>71</v>
      </c>
      <c r="B53" s="168">
        <v>4050</v>
      </c>
      <c r="C53" s="168" t="s">
        <v>311</v>
      </c>
      <c r="D53" s="168" t="s">
        <v>452</v>
      </c>
      <c r="E53" s="190">
        <v>3.9E-2</v>
      </c>
      <c r="F53" s="205" t="s">
        <v>546</v>
      </c>
      <c r="G53" s="168" t="s">
        <v>793</v>
      </c>
      <c r="H53" s="206" t="s">
        <v>735</v>
      </c>
      <c r="I53" s="206" t="s">
        <v>736</v>
      </c>
      <c r="J53" s="206" t="s">
        <v>735</v>
      </c>
    </row>
    <row r="54" spans="1:10">
      <c r="A54" s="168" t="s">
        <v>72</v>
      </c>
      <c r="B54" s="168">
        <v>4051</v>
      </c>
      <c r="C54" s="168" t="s">
        <v>312</v>
      </c>
      <c r="D54" s="168" t="s">
        <v>453</v>
      </c>
      <c r="E54" s="190">
        <v>3.5000000000000003E-2</v>
      </c>
      <c r="F54" s="205" t="s">
        <v>547</v>
      </c>
      <c r="G54" s="168" t="s">
        <v>794</v>
      </c>
      <c r="H54" s="206" t="s">
        <v>735</v>
      </c>
      <c r="I54" s="206" t="s">
        <v>736</v>
      </c>
      <c r="J54" s="206" t="s">
        <v>735</v>
      </c>
    </row>
    <row r="55" spans="1:10">
      <c r="A55" s="168" t="s">
        <v>73</v>
      </c>
      <c r="B55" s="168">
        <v>4052</v>
      </c>
      <c r="C55" s="168" t="s">
        <v>313</v>
      </c>
      <c r="D55" s="168" t="s">
        <v>395</v>
      </c>
      <c r="E55" s="190">
        <v>7.0000000000000007E-2</v>
      </c>
      <c r="F55" s="205" t="s">
        <v>548</v>
      </c>
      <c r="G55" s="168" t="s">
        <v>795</v>
      </c>
      <c r="H55" s="206" t="s">
        <v>735</v>
      </c>
      <c r="I55" s="206" t="s">
        <v>736</v>
      </c>
      <c r="J55" s="206" t="s">
        <v>735</v>
      </c>
    </row>
    <row r="56" spans="1:10">
      <c r="A56" s="168" t="s">
        <v>74</v>
      </c>
      <c r="B56" s="168">
        <v>4053</v>
      </c>
      <c r="C56" s="168" t="s">
        <v>314</v>
      </c>
      <c r="D56" s="168" t="s">
        <v>454</v>
      </c>
      <c r="E56" s="190">
        <v>0.09</v>
      </c>
      <c r="F56" s="205" t="s">
        <v>549</v>
      </c>
      <c r="G56" s="168" t="s">
        <v>796</v>
      </c>
      <c r="H56" s="206" t="s">
        <v>735</v>
      </c>
      <c r="I56" s="206" t="s">
        <v>735</v>
      </c>
      <c r="J56" s="206" t="s">
        <v>735</v>
      </c>
    </row>
    <row r="57" spans="1:10">
      <c r="A57" s="168" t="s">
        <v>75</v>
      </c>
      <c r="B57" s="168">
        <v>4054</v>
      </c>
      <c r="C57" s="168" t="s">
        <v>315</v>
      </c>
      <c r="D57" s="168" t="s">
        <v>455</v>
      </c>
      <c r="E57" s="190">
        <v>2.8000000000000001E-2</v>
      </c>
      <c r="F57" s="205" t="s">
        <v>677</v>
      </c>
      <c r="G57" s="168" t="s">
        <v>947</v>
      </c>
      <c r="H57" s="206" t="s">
        <v>735</v>
      </c>
      <c r="I57" s="206" t="s">
        <v>735</v>
      </c>
      <c r="J57" s="206" t="s">
        <v>735</v>
      </c>
    </row>
    <row r="58" spans="1:10">
      <c r="A58" s="168" t="s">
        <v>76</v>
      </c>
      <c r="B58" s="168">
        <v>4055</v>
      </c>
      <c r="C58" s="168" t="s">
        <v>316</v>
      </c>
      <c r="D58" s="168" t="s">
        <v>456</v>
      </c>
      <c r="E58" s="190">
        <v>0.2</v>
      </c>
      <c r="F58" s="205" t="s">
        <v>550</v>
      </c>
      <c r="G58" s="168" t="s">
        <v>797</v>
      </c>
      <c r="H58" s="206" t="s">
        <v>735</v>
      </c>
      <c r="I58" s="206" t="s">
        <v>736</v>
      </c>
      <c r="J58" s="206" t="s">
        <v>735</v>
      </c>
    </row>
    <row r="59" spans="1:10">
      <c r="A59" s="168" t="s">
        <v>77</v>
      </c>
      <c r="B59" s="168">
        <v>4056</v>
      </c>
      <c r="C59" s="168" t="s">
        <v>317</v>
      </c>
      <c r="D59" s="168" t="s">
        <v>457</v>
      </c>
      <c r="E59" s="190">
        <v>7.0999999999999994E-2</v>
      </c>
      <c r="F59" s="205" t="s">
        <v>551</v>
      </c>
      <c r="G59" s="168" t="s">
        <v>798</v>
      </c>
      <c r="H59" s="206" t="s">
        <v>735</v>
      </c>
      <c r="I59" s="206" t="s">
        <v>736</v>
      </c>
      <c r="J59" s="206" t="s">
        <v>735</v>
      </c>
    </row>
    <row r="60" spans="1:10">
      <c r="A60" s="168" t="s">
        <v>78</v>
      </c>
      <c r="B60" s="168">
        <v>4057</v>
      </c>
      <c r="C60" s="168" t="s">
        <v>318</v>
      </c>
      <c r="D60" s="168" t="s">
        <v>458</v>
      </c>
      <c r="E60" s="190">
        <v>7.0000000000000007E-2</v>
      </c>
      <c r="F60" s="205" t="s">
        <v>678</v>
      </c>
      <c r="G60" s="168" t="s">
        <v>948</v>
      </c>
      <c r="H60" s="206" t="s">
        <v>735</v>
      </c>
      <c r="I60" s="206" t="s">
        <v>736</v>
      </c>
      <c r="J60" s="206" t="s">
        <v>735</v>
      </c>
    </row>
    <row r="61" spans="1:10">
      <c r="A61" s="168" t="s">
        <v>79</v>
      </c>
      <c r="B61" s="168">
        <v>4058</v>
      </c>
      <c r="C61" s="168" t="s">
        <v>319</v>
      </c>
      <c r="D61" s="168" t="s">
        <v>459</v>
      </c>
      <c r="E61" s="190">
        <v>0</v>
      </c>
      <c r="F61" s="205" t="s">
        <v>422</v>
      </c>
      <c r="G61" s="168" t="s">
        <v>949</v>
      </c>
      <c r="H61" s="206" t="s">
        <v>735</v>
      </c>
      <c r="I61" s="206" t="s">
        <v>736</v>
      </c>
      <c r="J61" s="206" t="s">
        <v>735</v>
      </c>
    </row>
    <row r="62" spans="1:10">
      <c r="A62" s="168" t="s">
        <v>80</v>
      </c>
      <c r="B62" s="168">
        <v>4059</v>
      </c>
      <c r="C62" s="168" t="s">
        <v>320</v>
      </c>
      <c r="D62" s="168" t="s">
        <v>460</v>
      </c>
      <c r="E62" s="190">
        <v>0</v>
      </c>
      <c r="F62" s="205" t="s">
        <v>552</v>
      </c>
      <c r="G62" s="168" t="s">
        <v>799</v>
      </c>
      <c r="H62" s="206" t="s">
        <v>735</v>
      </c>
      <c r="I62" s="206" t="s">
        <v>735</v>
      </c>
      <c r="J62" s="206" t="s">
        <v>735</v>
      </c>
    </row>
    <row r="63" spans="1:10">
      <c r="A63" s="168" t="s">
        <v>81</v>
      </c>
      <c r="B63" s="168">
        <v>4060</v>
      </c>
      <c r="C63" s="168" t="s">
        <v>321</v>
      </c>
      <c r="D63" s="168" t="s">
        <v>417</v>
      </c>
      <c r="E63" s="190">
        <v>0</v>
      </c>
      <c r="F63" s="205" t="s">
        <v>510</v>
      </c>
      <c r="G63" s="168" t="s">
        <v>745</v>
      </c>
      <c r="H63" s="206" t="s">
        <v>735</v>
      </c>
      <c r="I63" s="206" t="s">
        <v>736</v>
      </c>
      <c r="J63" s="206" t="s">
        <v>736</v>
      </c>
    </row>
    <row r="64" spans="1:10">
      <c r="A64" s="168" t="s">
        <v>82</v>
      </c>
      <c r="B64" s="168">
        <v>4061</v>
      </c>
      <c r="C64" s="168" t="s">
        <v>322</v>
      </c>
      <c r="D64" s="168" t="s">
        <v>461</v>
      </c>
      <c r="E64" s="190">
        <v>6.5000000000000002E-2</v>
      </c>
      <c r="F64" s="205" t="s">
        <v>553</v>
      </c>
      <c r="G64" s="168" t="s">
        <v>800</v>
      </c>
      <c r="H64" s="206" t="s">
        <v>735</v>
      </c>
      <c r="I64" s="206" t="s">
        <v>736</v>
      </c>
      <c r="J64" s="206" t="s">
        <v>735</v>
      </c>
    </row>
    <row r="65" spans="1:10">
      <c r="A65" s="168" t="s">
        <v>83</v>
      </c>
      <c r="B65" s="168">
        <v>4064</v>
      </c>
      <c r="C65" s="168" t="s">
        <v>323</v>
      </c>
      <c r="D65" s="168" t="s">
        <v>462</v>
      </c>
      <c r="E65" s="190">
        <v>6.5000000000000002E-2</v>
      </c>
      <c r="F65" s="205" t="s">
        <v>511</v>
      </c>
      <c r="G65" s="168" t="s">
        <v>746</v>
      </c>
      <c r="H65" s="206" t="s">
        <v>735</v>
      </c>
      <c r="I65" s="206" t="s">
        <v>736</v>
      </c>
      <c r="J65" s="206" t="s">
        <v>735</v>
      </c>
    </row>
    <row r="66" spans="1:10">
      <c r="A66" s="168" t="s">
        <v>84</v>
      </c>
      <c r="B66" s="168">
        <v>4065</v>
      </c>
      <c r="C66" s="168" t="s">
        <v>324</v>
      </c>
      <c r="D66" s="168" t="s">
        <v>463</v>
      </c>
      <c r="E66" s="190">
        <v>0.04</v>
      </c>
      <c r="F66" s="205" t="s">
        <v>679</v>
      </c>
      <c r="G66" s="168" t="s">
        <v>950</v>
      </c>
      <c r="H66" s="206" t="s">
        <v>735</v>
      </c>
      <c r="I66" s="206" t="s">
        <v>735</v>
      </c>
      <c r="J66" s="206" t="s">
        <v>735</v>
      </c>
    </row>
    <row r="67" spans="1:10">
      <c r="A67" s="168" t="s">
        <v>85</v>
      </c>
      <c r="B67" s="168">
        <v>4066</v>
      </c>
      <c r="C67" s="168" t="s">
        <v>325</v>
      </c>
      <c r="D67" s="168" t="s">
        <v>464</v>
      </c>
      <c r="E67" s="190">
        <v>0</v>
      </c>
      <c r="F67" s="205" t="s">
        <v>529</v>
      </c>
      <c r="G67" s="168" t="s">
        <v>773</v>
      </c>
      <c r="H67" s="206" t="s">
        <v>735</v>
      </c>
      <c r="I67" s="206" t="s">
        <v>736</v>
      </c>
      <c r="J67" s="206" t="s">
        <v>735</v>
      </c>
    </row>
    <row r="68" spans="1:10">
      <c r="A68" s="168" t="s">
        <v>86</v>
      </c>
      <c r="B68" s="168">
        <v>4067</v>
      </c>
      <c r="C68" s="168" t="s">
        <v>326</v>
      </c>
      <c r="D68" s="168" t="s">
        <v>465</v>
      </c>
      <c r="E68" s="190">
        <v>0</v>
      </c>
      <c r="F68" s="205" t="s">
        <v>554</v>
      </c>
      <c r="G68" s="168" t="s">
        <v>801</v>
      </c>
      <c r="H68" s="206" t="s">
        <v>735</v>
      </c>
      <c r="I68" s="206" t="s">
        <v>736</v>
      </c>
      <c r="J68" s="206" t="s">
        <v>735</v>
      </c>
    </row>
    <row r="69" spans="1:10">
      <c r="A69" s="168" t="s">
        <v>87</v>
      </c>
      <c r="B69" s="168">
        <v>4068</v>
      </c>
      <c r="C69" s="168" t="s">
        <v>327</v>
      </c>
      <c r="D69" s="168" t="s">
        <v>466</v>
      </c>
      <c r="E69" s="190">
        <v>4.5999999999999999E-2</v>
      </c>
      <c r="F69" s="205" t="s">
        <v>520</v>
      </c>
      <c r="G69" s="168" t="s">
        <v>754</v>
      </c>
      <c r="H69" s="206" t="s">
        <v>735</v>
      </c>
      <c r="I69" s="206" t="s">
        <v>736</v>
      </c>
      <c r="J69" s="206" t="s">
        <v>735</v>
      </c>
    </row>
    <row r="70" spans="1:10">
      <c r="A70" s="168" t="s">
        <v>88</v>
      </c>
      <c r="B70" s="168">
        <v>4069</v>
      </c>
      <c r="C70" s="168" t="s">
        <v>328</v>
      </c>
      <c r="D70" s="168" t="s">
        <v>467</v>
      </c>
      <c r="E70" s="190">
        <v>0</v>
      </c>
      <c r="F70" s="205" t="s">
        <v>555</v>
      </c>
      <c r="G70" s="168" t="s">
        <v>802</v>
      </c>
      <c r="H70" s="206" t="s">
        <v>735</v>
      </c>
      <c r="I70" s="206" t="s">
        <v>736</v>
      </c>
      <c r="J70" s="206" t="s">
        <v>735</v>
      </c>
    </row>
    <row r="71" spans="1:10">
      <c r="A71" s="168" t="s">
        <v>89</v>
      </c>
      <c r="B71" s="168">
        <v>4070</v>
      </c>
      <c r="C71" s="168" t="s">
        <v>329</v>
      </c>
      <c r="D71" s="168" t="s">
        <v>468</v>
      </c>
      <c r="E71" s="190">
        <v>0</v>
      </c>
      <c r="F71" s="205" t="s">
        <v>662</v>
      </c>
      <c r="G71" s="168" t="s">
        <v>927</v>
      </c>
      <c r="H71" s="206" t="s">
        <v>735</v>
      </c>
      <c r="I71" s="206" t="s">
        <v>736</v>
      </c>
      <c r="J71" s="206" t="s">
        <v>735</v>
      </c>
    </row>
    <row r="72" spans="1:10">
      <c r="A72" s="168" t="s">
        <v>90</v>
      </c>
      <c r="B72" s="168">
        <v>4072</v>
      </c>
      <c r="C72" s="168" t="s">
        <v>330</v>
      </c>
      <c r="D72" s="168" t="s">
        <v>10</v>
      </c>
      <c r="E72" s="168" t="s">
        <v>11</v>
      </c>
      <c r="F72" s="205" t="s">
        <v>421</v>
      </c>
      <c r="G72" s="168" t="s">
        <v>951</v>
      </c>
      <c r="H72" s="206" t="s">
        <v>735</v>
      </c>
      <c r="I72" s="206" t="s">
        <v>736</v>
      </c>
      <c r="J72" s="206" t="s">
        <v>736</v>
      </c>
    </row>
    <row r="73" spans="1:10">
      <c r="A73" s="168" t="s">
        <v>91</v>
      </c>
      <c r="B73" s="168">
        <v>4073</v>
      </c>
      <c r="C73" s="168" t="s">
        <v>331</v>
      </c>
      <c r="D73" s="168">
        <v>1</v>
      </c>
      <c r="E73" s="168" t="s">
        <v>475</v>
      </c>
      <c r="F73" s="205" t="s">
        <v>680</v>
      </c>
      <c r="G73" s="168" t="s">
        <v>952</v>
      </c>
      <c r="H73" s="206" t="s">
        <v>735</v>
      </c>
      <c r="I73" s="206" t="s">
        <v>736</v>
      </c>
      <c r="J73" s="206" t="s">
        <v>735</v>
      </c>
    </row>
    <row r="74" spans="1:10">
      <c r="A74" s="168" t="s">
        <v>92</v>
      </c>
      <c r="B74" s="168">
        <v>4074</v>
      </c>
      <c r="C74" s="168" t="s">
        <v>332</v>
      </c>
      <c r="D74" s="168">
        <v>2</v>
      </c>
      <c r="E74" s="168" t="s">
        <v>476</v>
      </c>
      <c r="F74" s="205" t="s">
        <v>556</v>
      </c>
      <c r="G74" s="168" t="s">
        <v>803</v>
      </c>
      <c r="H74" s="206" t="s">
        <v>735</v>
      </c>
      <c r="I74" s="206" t="s">
        <v>736</v>
      </c>
      <c r="J74" s="206" t="s">
        <v>735</v>
      </c>
    </row>
    <row r="75" spans="1:10">
      <c r="A75" s="168" t="s">
        <v>93</v>
      </c>
      <c r="B75" s="168">
        <v>4080</v>
      </c>
      <c r="C75" s="168" t="s">
        <v>333</v>
      </c>
      <c r="D75" s="168">
        <v>3</v>
      </c>
      <c r="E75" s="168" t="s">
        <v>477</v>
      </c>
      <c r="F75" s="205" t="s">
        <v>557</v>
      </c>
      <c r="G75" s="168" t="s">
        <v>804</v>
      </c>
      <c r="H75" s="206" t="s">
        <v>735</v>
      </c>
      <c r="I75" s="206" t="s">
        <v>736</v>
      </c>
      <c r="J75" s="206" t="s">
        <v>735</v>
      </c>
    </row>
    <row r="76" spans="1:10">
      <c r="A76" s="168" t="s">
        <v>94</v>
      </c>
      <c r="B76" s="168">
        <v>4081</v>
      </c>
      <c r="C76" s="168" t="s">
        <v>334</v>
      </c>
      <c r="D76" s="168">
        <v>4</v>
      </c>
      <c r="E76" s="168" t="s">
        <v>478</v>
      </c>
      <c r="F76" s="205" t="s">
        <v>513</v>
      </c>
      <c r="G76" s="168" t="s">
        <v>748</v>
      </c>
      <c r="H76" s="206" t="s">
        <v>735</v>
      </c>
      <c r="I76" s="206" t="s">
        <v>736</v>
      </c>
      <c r="J76" s="206" t="s">
        <v>735</v>
      </c>
    </row>
    <row r="77" spans="1:10">
      <c r="A77" s="168" t="s">
        <v>95</v>
      </c>
      <c r="B77" s="168">
        <v>4082</v>
      </c>
      <c r="C77" s="168" t="s">
        <v>335</v>
      </c>
      <c r="D77" s="168">
        <v>5</v>
      </c>
      <c r="E77" s="168" t="s">
        <v>479</v>
      </c>
      <c r="F77" s="205" t="s">
        <v>681</v>
      </c>
      <c r="G77" s="168" t="s">
        <v>953</v>
      </c>
      <c r="H77" s="206" t="s">
        <v>735</v>
      </c>
      <c r="I77" s="206" t="s">
        <v>736</v>
      </c>
      <c r="J77" s="206" t="s">
        <v>735</v>
      </c>
    </row>
    <row r="78" spans="1:10">
      <c r="A78" s="168" t="s">
        <v>96</v>
      </c>
      <c r="B78" s="168">
        <v>4083</v>
      </c>
      <c r="C78" s="168" t="s">
        <v>336</v>
      </c>
      <c r="D78" s="168" t="s">
        <v>12</v>
      </c>
      <c r="E78" s="168" t="s">
        <v>11</v>
      </c>
      <c r="F78" s="205" t="s">
        <v>558</v>
      </c>
      <c r="G78" s="168" t="s">
        <v>805</v>
      </c>
      <c r="H78" s="206" t="s">
        <v>735</v>
      </c>
      <c r="I78" s="206" t="s">
        <v>736</v>
      </c>
      <c r="J78" s="206" t="s">
        <v>735</v>
      </c>
    </row>
    <row r="79" spans="1:10">
      <c r="A79" s="168" t="s">
        <v>97</v>
      </c>
      <c r="B79" s="168">
        <v>4090</v>
      </c>
      <c r="C79" s="168" t="s">
        <v>337</v>
      </c>
      <c r="D79" s="168">
        <v>1</v>
      </c>
      <c r="E79" s="168" t="s">
        <v>480</v>
      </c>
      <c r="F79" s="205" t="s">
        <v>508</v>
      </c>
      <c r="G79" s="168" t="s">
        <v>806</v>
      </c>
      <c r="H79" s="206" t="s">
        <v>735</v>
      </c>
      <c r="I79" s="206" t="s">
        <v>735</v>
      </c>
      <c r="J79" s="206" t="s">
        <v>735</v>
      </c>
    </row>
    <row r="80" spans="1:10">
      <c r="A80" s="168" t="s">
        <v>98</v>
      </c>
      <c r="B80" s="168">
        <v>4094</v>
      </c>
      <c r="C80" s="168" t="s">
        <v>338</v>
      </c>
      <c r="D80" s="168">
        <v>2</v>
      </c>
      <c r="E80" s="168" t="s">
        <v>492</v>
      </c>
      <c r="F80" s="205" t="s">
        <v>428</v>
      </c>
      <c r="G80" s="168" t="s">
        <v>954</v>
      </c>
      <c r="H80" s="206" t="s">
        <v>735</v>
      </c>
      <c r="I80" s="206" t="s">
        <v>735</v>
      </c>
      <c r="J80" s="206" t="s">
        <v>735</v>
      </c>
    </row>
    <row r="81" spans="1:10">
      <c r="A81" s="168" t="s">
        <v>99</v>
      </c>
      <c r="B81" s="168">
        <v>4095</v>
      </c>
      <c r="C81" s="168" t="s">
        <v>339</v>
      </c>
      <c r="D81" s="168">
        <v>3</v>
      </c>
      <c r="E81" s="168" t="s">
        <v>493</v>
      </c>
      <c r="F81" s="205" t="s">
        <v>512</v>
      </c>
      <c r="G81" s="168" t="s">
        <v>747</v>
      </c>
      <c r="H81" s="206" t="s">
        <v>735</v>
      </c>
      <c r="I81" s="206" t="s">
        <v>735</v>
      </c>
      <c r="J81" s="206" t="s">
        <v>735</v>
      </c>
    </row>
    <row r="82" spans="1:10">
      <c r="A82" s="168" t="s">
        <v>100</v>
      </c>
      <c r="B82" s="168">
        <v>4096</v>
      </c>
      <c r="C82" s="168" t="s">
        <v>340</v>
      </c>
      <c r="D82" s="168">
        <v>4</v>
      </c>
      <c r="E82" s="168" t="s">
        <v>494</v>
      </c>
      <c r="F82" s="205" t="s">
        <v>559</v>
      </c>
      <c r="G82" s="168" t="s">
        <v>807</v>
      </c>
      <c r="H82" s="206" t="s">
        <v>736</v>
      </c>
      <c r="I82" s="206" t="s">
        <v>736</v>
      </c>
      <c r="J82" s="206" t="s">
        <v>736</v>
      </c>
    </row>
    <row r="83" spans="1:10">
      <c r="A83" s="168" t="s">
        <v>101</v>
      </c>
      <c r="B83" s="168">
        <v>4100</v>
      </c>
      <c r="C83" s="168" t="s">
        <v>341</v>
      </c>
      <c r="D83" s="168">
        <v>5</v>
      </c>
      <c r="E83" s="168" t="s">
        <v>495</v>
      </c>
      <c r="F83" s="205" t="s">
        <v>560</v>
      </c>
      <c r="G83" s="168" t="s">
        <v>808</v>
      </c>
      <c r="H83" s="206" t="s">
        <v>735</v>
      </c>
      <c r="I83" s="206" t="s">
        <v>735</v>
      </c>
      <c r="J83" s="206" t="s">
        <v>735</v>
      </c>
    </row>
    <row r="84" spans="1:10">
      <c r="A84" s="168" t="s">
        <v>102</v>
      </c>
      <c r="B84" s="168">
        <v>4101</v>
      </c>
      <c r="C84" s="168" t="s">
        <v>342</v>
      </c>
      <c r="D84" s="168">
        <v>6</v>
      </c>
      <c r="E84" s="168" t="s">
        <v>496</v>
      </c>
      <c r="F84" s="205" t="s">
        <v>561</v>
      </c>
      <c r="G84" s="168" t="s">
        <v>809</v>
      </c>
      <c r="H84" s="206" t="s">
        <v>735</v>
      </c>
      <c r="I84" s="206" t="s">
        <v>735</v>
      </c>
      <c r="J84" s="206" t="s">
        <v>735</v>
      </c>
    </row>
    <row r="85" spans="1:10">
      <c r="A85" s="168" t="s">
        <v>103</v>
      </c>
      <c r="B85" s="168">
        <v>4102</v>
      </c>
      <c r="C85" s="168" t="s">
        <v>343</v>
      </c>
      <c r="D85" s="168">
        <v>7</v>
      </c>
      <c r="E85" s="168" t="s">
        <v>497</v>
      </c>
      <c r="F85" s="205" t="s">
        <v>682</v>
      </c>
      <c r="G85" s="168" t="s">
        <v>955</v>
      </c>
      <c r="H85" s="206" t="s">
        <v>735</v>
      </c>
      <c r="I85" s="206" t="s">
        <v>736</v>
      </c>
      <c r="J85" s="206" t="s">
        <v>735</v>
      </c>
    </row>
    <row r="86" spans="1:10">
      <c r="A86" s="168" t="s">
        <v>104</v>
      </c>
      <c r="B86" s="168">
        <v>4103</v>
      </c>
      <c r="C86" s="168" t="s">
        <v>344</v>
      </c>
      <c r="D86" s="168">
        <v>8</v>
      </c>
      <c r="E86" s="168" t="s">
        <v>498</v>
      </c>
      <c r="F86" s="205" t="s">
        <v>562</v>
      </c>
      <c r="G86" s="168" t="s">
        <v>810</v>
      </c>
      <c r="H86" s="206" t="s">
        <v>735</v>
      </c>
      <c r="I86" s="206" t="s">
        <v>736</v>
      </c>
      <c r="J86" s="206" t="s">
        <v>736</v>
      </c>
    </row>
    <row r="87" spans="1:10">
      <c r="A87" s="168" t="s">
        <v>105</v>
      </c>
      <c r="B87" s="168">
        <v>4126</v>
      </c>
      <c r="C87" s="168" t="s">
        <v>345</v>
      </c>
      <c r="D87" s="168">
        <v>9</v>
      </c>
      <c r="E87" s="168" t="s">
        <v>497</v>
      </c>
      <c r="F87" s="205" t="s">
        <v>683</v>
      </c>
      <c r="G87" s="168" t="s">
        <v>956</v>
      </c>
      <c r="H87" s="206" t="s">
        <v>735</v>
      </c>
      <c r="I87" s="206" t="s">
        <v>736</v>
      </c>
      <c r="J87" s="206" t="s">
        <v>735</v>
      </c>
    </row>
    <row r="88" spans="1:10">
      <c r="A88" s="168" t="s">
        <v>106</v>
      </c>
      <c r="B88" s="168">
        <v>4127</v>
      </c>
      <c r="C88" s="168" t="s">
        <v>346</v>
      </c>
      <c r="D88" s="168">
        <v>10</v>
      </c>
      <c r="E88" s="168" t="s">
        <v>499</v>
      </c>
      <c r="F88" s="205" t="s">
        <v>563</v>
      </c>
      <c r="G88" s="168" t="s">
        <v>811</v>
      </c>
      <c r="H88" s="206" t="s">
        <v>735</v>
      </c>
      <c r="I88" s="206" t="s">
        <v>736</v>
      </c>
      <c r="J88" s="206" t="s">
        <v>735</v>
      </c>
    </row>
    <row r="89" spans="1:10">
      <c r="A89" s="168" t="s">
        <v>107</v>
      </c>
      <c r="B89" s="168">
        <v>4128</v>
      </c>
      <c r="C89" s="168" t="s">
        <v>347</v>
      </c>
      <c r="D89" s="168">
        <v>11</v>
      </c>
      <c r="E89" s="168" t="s">
        <v>500</v>
      </c>
      <c r="F89" s="205" t="s">
        <v>684</v>
      </c>
      <c r="G89" s="168" t="s">
        <v>957</v>
      </c>
      <c r="H89" s="206" t="s">
        <v>735</v>
      </c>
      <c r="I89" s="206" t="s">
        <v>736</v>
      </c>
      <c r="J89" s="206" t="s">
        <v>736</v>
      </c>
    </row>
    <row r="90" spans="1:10">
      <c r="A90" s="168" t="s">
        <v>108</v>
      </c>
      <c r="B90" s="168">
        <v>4129</v>
      </c>
      <c r="C90" s="168" t="s">
        <v>348</v>
      </c>
      <c r="D90" s="168">
        <v>12</v>
      </c>
      <c r="E90" s="168" t="s">
        <v>497</v>
      </c>
      <c r="F90" s="205" t="s">
        <v>564</v>
      </c>
      <c r="G90" s="168" t="s">
        <v>812</v>
      </c>
      <c r="H90" s="206" t="s">
        <v>735</v>
      </c>
      <c r="I90" s="206" t="s">
        <v>736</v>
      </c>
      <c r="J90" s="206" t="s">
        <v>735</v>
      </c>
    </row>
    <row r="91" spans="1:10">
      <c r="A91" s="168" t="s">
        <v>109</v>
      </c>
      <c r="B91" s="168">
        <v>4130</v>
      </c>
      <c r="C91" s="168" t="s">
        <v>349</v>
      </c>
      <c r="D91" s="168">
        <v>13</v>
      </c>
      <c r="E91" s="168" t="s">
        <v>501</v>
      </c>
      <c r="F91" s="205" t="s">
        <v>523</v>
      </c>
      <c r="G91" s="168" t="s">
        <v>761</v>
      </c>
      <c r="H91" s="206" t="s">
        <v>735</v>
      </c>
      <c r="I91" s="206" t="s">
        <v>736</v>
      </c>
      <c r="J91" s="206" t="s">
        <v>735</v>
      </c>
    </row>
    <row r="92" spans="1:10">
      <c r="A92" s="168" t="s">
        <v>110</v>
      </c>
      <c r="B92" s="168">
        <v>4131</v>
      </c>
      <c r="C92" s="168" t="s">
        <v>350</v>
      </c>
      <c r="D92" s="168">
        <v>14</v>
      </c>
      <c r="E92" s="168" t="s">
        <v>502</v>
      </c>
      <c r="F92" s="205" t="s">
        <v>565</v>
      </c>
      <c r="G92" s="168" t="s">
        <v>813</v>
      </c>
      <c r="H92" s="206" t="s">
        <v>735</v>
      </c>
      <c r="I92" s="206" t="s">
        <v>736</v>
      </c>
      <c r="J92" s="206" t="s">
        <v>735</v>
      </c>
    </row>
    <row r="93" spans="1:10">
      <c r="A93" s="168" t="s">
        <v>111</v>
      </c>
      <c r="B93" s="168">
        <v>4132</v>
      </c>
      <c r="C93" s="168" t="s">
        <v>351</v>
      </c>
      <c r="D93" s="168">
        <v>15</v>
      </c>
      <c r="E93" s="168" t="s">
        <v>503</v>
      </c>
      <c r="F93" s="205" t="s">
        <v>566</v>
      </c>
      <c r="G93" s="168" t="s">
        <v>814</v>
      </c>
      <c r="H93" s="206" t="s">
        <v>735</v>
      </c>
      <c r="I93" s="206" t="s">
        <v>736</v>
      </c>
      <c r="J93" s="206" t="s">
        <v>736</v>
      </c>
    </row>
    <row r="94" spans="1:10">
      <c r="A94" s="168" t="s">
        <v>4</v>
      </c>
      <c r="B94" s="168">
        <v>4150</v>
      </c>
      <c r="C94" s="168" t="s">
        <v>352</v>
      </c>
      <c r="D94" s="168">
        <v>16</v>
      </c>
      <c r="E94" s="168" t="s">
        <v>497</v>
      </c>
      <c r="F94" s="205" t="s">
        <v>685</v>
      </c>
      <c r="G94" s="168" t="s">
        <v>958</v>
      </c>
      <c r="H94" s="206" t="s">
        <v>735</v>
      </c>
      <c r="I94" s="206" t="s">
        <v>735</v>
      </c>
      <c r="J94" s="206" t="s">
        <v>735</v>
      </c>
    </row>
    <row r="95" spans="1:10">
      <c r="A95" s="168" t="s">
        <v>112</v>
      </c>
      <c r="B95" s="168">
        <v>4152</v>
      </c>
      <c r="C95" s="168" t="s">
        <v>353</v>
      </c>
      <c r="F95" s="205" t="s">
        <v>686</v>
      </c>
      <c r="G95" s="168" t="s">
        <v>959</v>
      </c>
      <c r="H95" s="206" t="s">
        <v>735</v>
      </c>
      <c r="I95" s="206" t="s">
        <v>736</v>
      </c>
      <c r="J95" s="206" t="s">
        <v>735</v>
      </c>
    </row>
    <row r="96" spans="1:10">
      <c r="A96" s="168" t="s">
        <v>3</v>
      </c>
      <c r="B96" s="168">
        <v>4153</v>
      </c>
      <c r="C96" s="168" t="s">
        <v>354</v>
      </c>
      <c r="F96" s="205" t="s">
        <v>567</v>
      </c>
      <c r="G96" s="168" t="s">
        <v>815</v>
      </c>
      <c r="H96" s="206" t="s">
        <v>735</v>
      </c>
      <c r="I96" s="206" t="s">
        <v>735</v>
      </c>
      <c r="J96" s="206" t="s">
        <v>735</v>
      </c>
    </row>
    <row r="97" spans="1:10">
      <c r="A97" s="168" t="s">
        <v>113</v>
      </c>
      <c r="B97" s="168">
        <v>6688</v>
      </c>
      <c r="C97" s="168" t="s">
        <v>355</v>
      </c>
      <c r="F97" s="205" t="s">
        <v>663</v>
      </c>
      <c r="G97" s="168" t="s">
        <v>928</v>
      </c>
      <c r="H97" s="206" t="s">
        <v>735</v>
      </c>
      <c r="I97" s="206" t="s">
        <v>736</v>
      </c>
      <c r="J97" s="206" t="s">
        <v>735</v>
      </c>
    </row>
    <row r="98" spans="1:10">
      <c r="A98" s="168" t="s">
        <v>114</v>
      </c>
      <c r="B98" s="168">
        <v>8888</v>
      </c>
      <c r="C98" s="168" t="s">
        <v>356</v>
      </c>
      <c r="F98" s="205" t="s">
        <v>568</v>
      </c>
      <c r="G98" s="168" t="s">
        <v>816</v>
      </c>
      <c r="H98" s="206" t="s">
        <v>735</v>
      </c>
      <c r="I98" s="206" t="s">
        <v>735</v>
      </c>
      <c r="J98" s="206" t="s">
        <v>735</v>
      </c>
    </row>
    <row r="99" spans="1:10">
      <c r="A99" s="168" t="s">
        <v>115</v>
      </c>
      <c r="B99" s="168">
        <v>8890</v>
      </c>
      <c r="C99" s="168" t="s">
        <v>357</v>
      </c>
      <c r="F99" s="205" t="s">
        <v>687</v>
      </c>
      <c r="G99" s="168" t="s">
        <v>960</v>
      </c>
      <c r="H99" s="206" t="s">
        <v>735</v>
      </c>
      <c r="I99" s="206" t="s">
        <v>735</v>
      </c>
      <c r="J99" s="206" t="s">
        <v>735</v>
      </c>
    </row>
    <row r="100" spans="1:10">
      <c r="A100" s="168" t="s">
        <v>116</v>
      </c>
      <c r="B100" s="168">
        <v>9998</v>
      </c>
      <c r="C100" s="168" t="s">
        <v>358</v>
      </c>
      <c r="F100" s="205" t="s">
        <v>431</v>
      </c>
      <c r="G100" s="168" t="s">
        <v>817</v>
      </c>
      <c r="H100" s="206" t="s">
        <v>735</v>
      </c>
      <c r="I100" s="206" t="s">
        <v>736</v>
      </c>
      <c r="J100" s="206" t="s">
        <v>735</v>
      </c>
    </row>
    <row r="101" spans="1:10">
      <c r="A101" s="168" t="s">
        <v>117</v>
      </c>
      <c r="B101" s="168" t="s">
        <v>1007</v>
      </c>
      <c r="C101" s="168" t="s">
        <v>1008</v>
      </c>
      <c r="D101" s="168" t="s">
        <v>1009</v>
      </c>
      <c r="E101" s="168" t="s">
        <v>380</v>
      </c>
      <c r="F101" s="205" t="s">
        <v>688</v>
      </c>
      <c r="G101" s="168" t="s">
        <v>961</v>
      </c>
      <c r="H101" s="206" t="s">
        <v>735</v>
      </c>
      <c r="I101" s="206" t="s">
        <v>735</v>
      </c>
      <c r="J101" s="206" t="s">
        <v>735</v>
      </c>
    </row>
    <row r="102" spans="1:10">
      <c r="A102" s="168" t="s">
        <v>118</v>
      </c>
      <c r="B102" s="168" t="s">
        <v>1010</v>
      </c>
      <c r="C102" s="168" t="s">
        <v>1011</v>
      </c>
      <c r="D102" s="168" t="s">
        <v>1012</v>
      </c>
      <c r="E102" s="208">
        <v>150</v>
      </c>
      <c r="F102" s="205" t="s">
        <v>569</v>
      </c>
      <c r="G102" s="168" t="s">
        <v>818</v>
      </c>
      <c r="H102" s="206" t="s">
        <v>735</v>
      </c>
      <c r="I102" s="206" t="s">
        <v>736</v>
      </c>
      <c r="J102" s="206" t="s">
        <v>735</v>
      </c>
    </row>
    <row r="103" spans="1:10">
      <c r="A103" s="168" t="s">
        <v>119</v>
      </c>
      <c r="B103" s="168" t="s">
        <v>532</v>
      </c>
      <c r="C103" s="168" t="s">
        <v>1013</v>
      </c>
      <c r="D103" s="168" t="s">
        <v>1014</v>
      </c>
      <c r="E103" s="208">
        <v>50</v>
      </c>
      <c r="F103" s="205" t="s">
        <v>570</v>
      </c>
      <c r="G103" s="168" t="s">
        <v>819</v>
      </c>
      <c r="H103" s="206" t="s">
        <v>735</v>
      </c>
      <c r="I103" s="206" t="s">
        <v>736</v>
      </c>
      <c r="J103" s="206" t="s">
        <v>735</v>
      </c>
    </row>
    <row r="104" spans="1:10">
      <c r="A104" s="168" t="s">
        <v>120</v>
      </c>
      <c r="B104" s="168" t="s">
        <v>532</v>
      </c>
      <c r="C104" s="168" t="s">
        <v>1015</v>
      </c>
      <c r="D104" s="168" t="s">
        <v>1016</v>
      </c>
      <c r="E104" s="208">
        <v>50</v>
      </c>
      <c r="F104" s="205" t="s">
        <v>571</v>
      </c>
      <c r="G104" s="168" t="s">
        <v>820</v>
      </c>
      <c r="H104" s="206" t="s">
        <v>735</v>
      </c>
      <c r="I104" s="206" t="s">
        <v>735</v>
      </c>
      <c r="J104" s="206" t="s">
        <v>735</v>
      </c>
    </row>
    <row r="105" spans="1:10">
      <c r="A105" s="168" t="s">
        <v>121</v>
      </c>
      <c r="B105" s="168" t="s">
        <v>532</v>
      </c>
      <c r="C105" s="168" t="s">
        <v>1017</v>
      </c>
      <c r="D105" s="168" t="s">
        <v>1018</v>
      </c>
      <c r="E105" s="208">
        <v>50</v>
      </c>
      <c r="F105" s="205" t="s">
        <v>689</v>
      </c>
      <c r="G105" s="168" t="s">
        <v>962</v>
      </c>
      <c r="H105" s="206" t="s">
        <v>735</v>
      </c>
      <c r="I105" s="206" t="s">
        <v>735</v>
      </c>
      <c r="J105" s="206" t="s">
        <v>735</v>
      </c>
    </row>
    <row r="106" spans="1:10">
      <c r="A106" s="168" t="s">
        <v>122</v>
      </c>
      <c r="B106" s="168" t="s">
        <v>533</v>
      </c>
      <c r="C106" s="168" t="s">
        <v>1019</v>
      </c>
      <c r="D106" s="168" t="s">
        <v>777</v>
      </c>
      <c r="E106" s="208">
        <v>100</v>
      </c>
      <c r="F106" s="205" t="s">
        <v>572</v>
      </c>
      <c r="G106" s="168" t="s">
        <v>821</v>
      </c>
      <c r="H106" s="206" t="s">
        <v>735</v>
      </c>
      <c r="I106" s="206" t="s">
        <v>736</v>
      </c>
      <c r="J106" s="206" t="s">
        <v>735</v>
      </c>
    </row>
    <row r="107" spans="1:10">
      <c r="A107" s="168" t="s">
        <v>123</v>
      </c>
      <c r="B107" s="168" t="s">
        <v>534</v>
      </c>
      <c r="C107" s="168" t="s">
        <v>1020</v>
      </c>
      <c r="D107" s="168" t="s">
        <v>1021</v>
      </c>
      <c r="E107" s="208">
        <v>50</v>
      </c>
      <c r="F107" s="205" t="s">
        <v>515</v>
      </c>
      <c r="G107" s="168" t="s">
        <v>750</v>
      </c>
      <c r="H107" s="206" t="s">
        <v>735</v>
      </c>
      <c r="I107" s="206" t="s">
        <v>735</v>
      </c>
      <c r="J107" s="206" t="s">
        <v>735</v>
      </c>
    </row>
    <row r="108" spans="1:10">
      <c r="A108" s="168" t="s">
        <v>124</v>
      </c>
      <c r="B108" s="168" t="s">
        <v>425</v>
      </c>
      <c r="C108" s="168" t="s">
        <v>1022</v>
      </c>
      <c r="D108" s="168" t="s">
        <v>1023</v>
      </c>
      <c r="E108" s="208">
        <v>150</v>
      </c>
      <c r="F108" s="205" t="s">
        <v>573</v>
      </c>
      <c r="G108" s="168" t="s">
        <v>822</v>
      </c>
      <c r="H108" s="206" t="s">
        <v>735</v>
      </c>
      <c r="I108" s="206" t="s">
        <v>736</v>
      </c>
      <c r="J108" s="206" t="s">
        <v>735</v>
      </c>
    </row>
    <row r="109" spans="1:10">
      <c r="A109" s="168" t="s">
        <v>125</v>
      </c>
      <c r="B109" s="168" t="s">
        <v>425</v>
      </c>
      <c r="C109" s="168" t="s">
        <v>1024</v>
      </c>
      <c r="D109" s="168" t="s">
        <v>1025</v>
      </c>
      <c r="E109" s="208">
        <v>150</v>
      </c>
      <c r="F109" s="205" t="s">
        <v>574</v>
      </c>
      <c r="G109" s="168" t="s">
        <v>823</v>
      </c>
      <c r="H109" s="206" t="s">
        <v>735</v>
      </c>
      <c r="I109" s="206" t="s">
        <v>736</v>
      </c>
      <c r="J109" s="206" t="s">
        <v>735</v>
      </c>
    </row>
    <row r="110" spans="1:10">
      <c r="A110" s="168" t="s">
        <v>126</v>
      </c>
      <c r="B110" s="168" t="s">
        <v>425</v>
      </c>
      <c r="C110" s="168" t="s">
        <v>1026</v>
      </c>
      <c r="D110" s="168" t="s">
        <v>1027</v>
      </c>
      <c r="E110" s="208">
        <v>150</v>
      </c>
      <c r="F110" s="205" t="s">
        <v>575</v>
      </c>
      <c r="G110" s="168" t="s">
        <v>824</v>
      </c>
      <c r="H110" s="206" t="s">
        <v>735</v>
      </c>
      <c r="I110" s="206" t="s">
        <v>736</v>
      </c>
      <c r="J110" s="206" t="s">
        <v>735</v>
      </c>
    </row>
    <row r="111" spans="1:10">
      <c r="A111" s="168" t="s">
        <v>127</v>
      </c>
      <c r="B111" s="168" t="s">
        <v>425</v>
      </c>
      <c r="C111" s="168" t="s">
        <v>1028</v>
      </c>
      <c r="D111" s="168" t="s">
        <v>1029</v>
      </c>
      <c r="E111" s="208">
        <v>150</v>
      </c>
      <c r="F111" s="205" t="s">
        <v>690</v>
      </c>
      <c r="G111" s="168" t="s">
        <v>963</v>
      </c>
      <c r="H111" s="206" t="s">
        <v>735</v>
      </c>
      <c r="I111" s="206" t="s">
        <v>735</v>
      </c>
      <c r="J111" s="206" t="s">
        <v>735</v>
      </c>
    </row>
    <row r="112" spans="1:10">
      <c r="A112" s="168" t="s">
        <v>128</v>
      </c>
      <c r="B112" s="168" t="s">
        <v>425</v>
      </c>
      <c r="C112" s="168" t="s">
        <v>1030</v>
      </c>
      <c r="D112" s="168" t="s">
        <v>1031</v>
      </c>
      <c r="E112" s="208">
        <v>150</v>
      </c>
      <c r="F112" s="205" t="s">
        <v>576</v>
      </c>
      <c r="G112" s="168" t="s">
        <v>825</v>
      </c>
      <c r="H112" s="206" t="s">
        <v>735</v>
      </c>
      <c r="I112" s="206" t="s">
        <v>736</v>
      </c>
      <c r="J112" s="206" t="s">
        <v>735</v>
      </c>
    </row>
    <row r="113" spans="1:10">
      <c r="A113" s="168" t="s">
        <v>129</v>
      </c>
      <c r="B113" s="168" t="s">
        <v>425</v>
      </c>
      <c r="C113" s="168" t="s">
        <v>1032</v>
      </c>
      <c r="D113" s="168" t="s">
        <v>1033</v>
      </c>
      <c r="E113" s="208">
        <v>150</v>
      </c>
      <c r="F113" s="205" t="s">
        <v>691</v>
      </c>
      <c r="G113" s="168" t="s">
        <v>964</v>
      </c>
      <c r="H113" s="206" t="s">
        <v>735</v>
      </c>
      <c r="I113" s="206" t="s">
        <v>736</v>
      </c>
      <c r="J113" s="206" t="s">
        <v>735</v>
      </c>
    </row>
    <row r="114" spans="1:10">
      <c r="A114" s="168" t="s">
        <v>130</v>
      </c>
      <c r="B114" s="168" t="s">
        <v>425</v>
      </c>
      <c r="C114" s="168" t="s">
        <v>1034</v>
      </c>
      <c r="D114" s="168" t="s">
        <v>1035</v>
      </c>
      <c r="E114" s="208">
        <v>150</v>
      </c>
      <c r="F114" s="205" t="s">
        <v>692</v>
      </c>
      <c r="G114" s="168" t="s">
        <v>965</v>
      </c>
      <c r="H114" s="206" t="s">
        <v>735</v>
      </c>
      <c r="I114" s="206" t="s">
        <v>735</v>
      </c>
      <c r="J114" s="206" t="s">
        <v>735</v>
      </c>
    </row>
    <row r="115" spans="1:10">
      <c r="A115" s="168" t="s">
        <v>131</v>
      </c>
      <c r="B115" s="168" t="s">
        <v>425</v>
      </c>
      <c r="C115" s="168" t="s">
        <v>1036</v>
      </c>
      <c r="D115" s="168" t="s">
        <v>1037</v>
      </c>
      <c r="E115" s="208">
        <v>150</v>
      </c>
      <c r="F115" s="205" t="s">
        <v>577</v>
      </c>
      <c r="G115" s="168" t="s">
        <v>826</v>
      </c>
      <c r="H115" s="206" t="s">
        <v>735</v>
      </c>
      <c r="I115" s="206" t="s">
        <v>736</v>
      </c>
      <c r="J115" s="206" t="s">
        <v>735</v>
      </c>
    </row>
    <row r="116" spans="1:10">
      <c r="A116" s="168" t="s">
        <v>132</v>
      </c>
      <c r="B116" s="168" t="s">
        <v>425</v>
      </c>
      <c r="C116" s="168" t="s">
        <v>1038</v>
      </c>
      <c r="D116" s="168" t="s">
        <v>1039</v>
      </c>
      <c r="E116" s="208">
        <v>150</v>
      </c>
      <c r="F116" s="205" t="s">
        <v>664</v>
      </c>
      <c r="G116" s="168" t="s">
        <v>929</v>
      </c>
      <c r="H116" s="206" t="s">
        <v>735</v>
      </c>
      <c r="I116" s="206" t="s">
        <v>735</v>
      </c>
      <c r="J116" s="206" t="s">
        <v>735</v>
      </c>
    </row>
    <row r="117" spans="1:10">
      <c r="A117" s="168" t="s">
        <v>133</v>
      </c>
      <c r="B117" s="168" t="s">
        <v>425</v>
      </c>
      <c r="C117" s="168" t="s">
        <v>1040</v>
      </c>
      <c r="D117" s="168" t="s">
        <v>1041</v>
      </c>
      <c r="E117" s="208">
        <v>150</v>
      </c>
      <c r="F117" s="205" t="s">
        <v>578</v>
      </c>
      <c r="G117" s="168" t="s">
        <v>827</v>
      </c>
      <c r="H117" s="206" t="s">
        <v>735</v>
      </c>
      <c r="I117" s="206" t="s">
        <v>736</v>
      </c>
      <c r="J117" s="206" t="s">
        <v>735</v>
      </c>
    </row>
    <row r="118" spans="1:10">
      <c r="A118" s="168" t="s">
        <v>134</v>
      </c>
      <c r="B118" s="168" t="s">
        <v>425</v>
      </c>
      <c r="C118" s="168" t="s">
        <v>1042</v>
      </c>
      <c r="D118" s="168" t="s">
        <v>1043</v>
      </c>
      <c r="E118" s="208">
        <v>150</v>
      </c>
      <c r="F118" s="205" t="s">
        <v>579</v>
      </c>
      <c r="G118" s="168" t="s">
        <v>828</v>
      </c>
      <c r="H118" s="206" t="s">
        <v>735</v>
      </c>
      <c r="I118" s="206" t="s">
        <v>736</v>
      </c>
      <c r="J118" s="206" t="s">
        <v>735</v>
      </c>
    </row>
    <row r="119" spans="1:10">
      <c r="A119" s="168" t="s">
        <v>135</v>
      </c>
      <c r="B119" s="168" t="s">
        <v>425</v>
      </c>
      <c r="C119" s="168" t="s">
        <v>1044</v>
      </c>
      <c r="D119" s="168" t="s">
        <v>1045</v>
      </c>
      <c r="E119" s="208">
        <v>150</v>
      </c>
      <c r="F119" s="205" t="s">
        <v>432</v>
      </c>
      <c r="G119" s="168" t="s">
        <v>930</v>
      </c>
      <c r="H119" s="206" t="s">
        <v>735</v>
      </c>
      <c r="I119" s="206" t="s">
        <v>735</v>
      </c>
      <c r="J119" s="206" t="s">
        <v>735</v>
      </c>
    </row>
    <row r="120" spans="1:10">
      <c r="A120" s="168" t="s">
        <v>136</v>
      </c>
      <c r="B120" s="168" t="s">
        <v>424</v>
      </c>
      <c r="C120" s="168" t="s">
        <v>1046</v>
      </c>
      <c r="D120" s="168" t="s">
        <v>779</v>
      </c>
      <c r="E120" s="208">
        <v>150</v>
      </c>
      <c r="F120" s="205" t="s">
        <v>693</v>
      </c>
      <c r="G120" s="168" t="s">
        <v>966</v>
      </c>
      <c r="H120" s="206" t="s">
        <v>735</v>
      </c>
      <c r="I120" s="206" t="s">
        <v>735</v>
      </c>
      <c r="J120" s="206" t="s">
        <v>735</v>
      </c>
    </row>
    <row r="121" spans="1:10">
      <c r="A121" s="168" t="s">
        <v>137</v>
      </c>
      <c r="B121" s="168" t="s">
        <v>535</v>
      </c>
      <c r="C121" s="168" t="s">
        <v>1047</v>
      </c>
      <c r="D121" s="168" t="s">
        <v>780</v>
      </c>
      <c r="E121" s="208">
        <v>150</v>
      </c>
      <c r="F121" s="205" t="s">
        <v>694</v>
      </c>
      <c r="G121" s="168" t="s">
        <v>967</v>
      </c>
      <c r="H121" s="206" t="s">
        <v>735</v>
      </c>
      <c r="I121" s="206" t="s">
        <v>735</v>
      </c>
      <c r="J121" s="206" t="s">
        <v>735</v>
      </c>
    </row>
    <row r="122" spans="1:10">
      <c r="A122" s="168" t="s">
        <v>138</v>
      </c>
      <c r="B122" s="168" t="s">
        <v>537</v>
      </c>
      <c r="C122" s="168" t="s">
        <v>1048</v>
      </c>
      <c r="D122" s="168" t="s">
        <v>1049</v>
      </c>
      <c r="E122" s="208">
        <v>150</v>
      </c>
      <c r="F122" s="205" t="s">
        <v>695</v>
      </c>
      <c r="G122" s="168" t="s">
        <v>968</v>
      </c>
      <c r="H122" s="206" t="s">
        <v>735</v>
      </c>
      <c r="I122" s="206" t="s">
        <v>736</v>
      </c>
      <c r="J122" s="206" t="s">
        <v>735</v>
      </c>
    </row>
    <row r="123" spans="1:10">
      <c r="A123" s="168" t="s">
        <v>139</v>
      </c>
      <c r="B123" s="168" t="s">
        <v>537</v>
      </c>
      <c r="C123" s="168" t="s">
        <v>1050</v>
      </c>
      <c r="D123" s="168" t="s">
        <v>1051</v>
      </c>
      <c r="E123" s="208">
        <v>150</v>
      </c>
      <c r="F123" s="205" t="s">
        <v>580</v>
      </c>
      <c r="G123" s="168" t="s">
        <v>829</v>
      </c>
      <c r="H123" s="206" t="s">
        <v>735</v>
      </c>
      <c r="I123" s="206" t="s">
        <v>736</v>
      </c>
      <c r="J123" s="206" t="s">
        <v>735</v>
      </c>
    </row>
    <row r="124" spans="1:10">
      <c r="A124" s="168" t="s">
        <v>140</v>
      </c>
      <c r="B124" s="168" t="s">
        <v>538</v>
      </c>
      <c r="C124" s="168" t="s">
        <v>1052</v>
      </c>
      <c r="D124" s="168" t="s">
        <v>1053</v>
      </c>
      <c r="E124" s="208">
        <v>150</v>
      </c>
      <c r="F124" s="205" t="s">
        <v>696</v>
      </c>
      <c r="G124" s="168" t="s">
        <v>969</v>
      </c>
      <c r="H124" s="206" t="s">
        <v>735</v>
      </c>
      <c r="I124" s="206" t="s">
        <v>736</v>
      </c>
      <c r="J124" s="206" t="s">
        <v>736</v>
      </c>
    </row>
    <row r="125" spans="1:10">
      <c r="A125" s="168" t="s">
        <v>141</v>
      </c>
      <c r="B125" s="168" t="s">
        <v>419</v>
      </c>
      <c r="C125" s="168" t="s">
        <v>1054</v>
      </c>
      <c r="D125" s="168" t="s">
        <v>1055</v>
      </c>
      <c r="E125" s="208">
        <v>50</v>
      </c>
      <c r="F125" s="205" t="s">
        <v>697</v>
      </c>
      <c r="G125" s="168" t="s">
        <v>970</v>
      </c>
      <c r="H125" s="206" t="s">
        <v>735</v>
      </c>
      <c r="I125" s="206" t="s">
        <v>736</v>
      </c>
      <c r="J125" s="206" t="s">
        <v>735</v>
      </c>
    </row>
    <row r="126" spans="1:10">
      <c r="A126" s="168" t="s">
        <v>142</v>
      </c>
      <c r="B126" s="168" t="s">
        <v>661</v>
      </c>
      <c r="C126" s="168" t="s">
        <v>1056</v>
      </c>
      <c r="D126" s="168" t="s">
        <v>926</v>
      </c>
      <c r="E126" s="208">
        <v>50</v>
      </c>
      <c r="F126" s="205" t="s">
        <v>433</v>
      </c>
      <c r="G126" s="168" t="s">
        <v>830</v>
      </c>
      <c r="H126" s="206" t="s">
        <v>735</v>
      </c>
      <c r="I126" s="206" t="s">
        <v>736</v>
      </c>
      <c r="J126" s="206" t="s">
        <v>735</v>
      </c>
    </row>
    <row r="127" spans="1:10">
      <c r="A127" s="168" t="s">
        <v>143</v>
      </c>
      <c r="B127" s="168" t="s">
        <v>671</v>
      </c>
      <c r="C127" s="168" t="s">
        <v>1057</v>
      </c>
      <c r="D127" s="168" t="s">
        <v>1058</v>
      </c>
      <c r="E127" s="208">
        <v>50</v>
      </c>
      <c r="F127" s="205" t="s">
        <v>698</v>
      </c>
      <c r="G127" s="168" t="s">
        <v>971</v>
      </c>
      <c r="H127" s="206" t="s">
        <v>735</v>
      </c>
      <c r="I127" s="206" t="s">
        <v>735</v>
      </c>
      <c r="J127" s="206" t="s">
        <v>735</v>
      </c>
    </row>
    <row r="128" spans="1:10">
      <c r="A128" s="168" t="s">
        <v>144</v>
      </c>
      <c r="B128" s="168" t="s">
        <v>671</v>
      </c>
      <c r="C128" s="168" t="s">
        <v>1059</v>
      </c>
      <c r="D128" s="168" t="s">
        <v>1060</v>
      </c>
      <c r="E128" s="208">
        <v>50</v>
      </c>
      <c r="F128" s="205" t="s">
        <v>434</v>
      </c>
      <c r="G128" s="168" t="s">
        <v>831</v>
      </c>
      <c r="H128" s="206" t="s">
        <v>735</v>
      </c>
      <c r="I128" s="206" t="s">
        <v>736</v>
      </c>
      <c r="J128" s="206" t="s">
        <v>736</v>
      </c>
    </row>
    <row r="129" spans="1:10">
      <c r="A129" s="168" t="s">
        <v>145</v>
      </c>
      <c r="B129" s="168" t="s">
        <v>672</v>
      </c>
      <c r="C129" s="168" t="s">
        <v>1061</v>
      </c>
      <c r="D129" s="168" t="s">
        <v>942</v>
      </c>
      <c r="E129" s="208">
        <v>50</v>
      </c>
      <c r="F129" s="205" t="s">
        <v>699</v>
      </c>
      <c r="G129" s="168" t="s">
        <v>972</v>
      </c>
      <c r="H129" s="206" t="s">
        <v>735</v>
      </c>
      <c r="I129" s="206" t="s">
        <v>735</v>
      </c>
      <c r="J129" s="206" t="s">
        <v>735</v>
      </c>
    </row>
    <row r="130" spans="1:10">
      <c r="A130" s="168" t="s">
        <v>146</v>
      </c>
      <c r="B130" s="168" t="s">
        <v>426</v>
      </c>
      <c r="C130" s="168" t="s">
        <v>1062</v>
      </c>
      <c r="D130" s="168" t="s">
        <v>1063</v>
      </c>
      <c r="E130" s="208">
        <v>100</v>
      </c>
      <c r="F130" s="205" t="s">
        <v>435</v>
      </c>
      <c r="G130" s="168" t="s">
        <v>973</v>
      </c>
      <c r="H130" s="206" t="s">
        <v>735</v>
      </c>
      <c r="I130" s="206" t="s">
        <v>736</v>
      </c>
      <c r="J130" s="206" t="s">
        <v>735</v>
      </c>
    </row>
    <row r="131" spans="1:10">
      <c r="A131" s="168" t="s">
        <v>147</v>
      </c>
      <c r="B131" s="168" t="s">
        <v>539</v>
      </c>
      <c r="C131" s="168" t="s">
        <v>1064</v>
      </c>
      <c r="D131" s="168" t="s">
        <v>1065</v>
      </c>
      <c r="E131" s="208">
        <v>100</v>
      </c>
      <c r="F131" s="205" t="s">
        <v>700</v>
      </c>
      <c r="G131" s="168" t="s">
        <v>974</v>
      </c>
      <c r="H131" s="206" t="s">
        <v>735</v>
      </c>
      <c r="I131" s="206" t="s">
        <v>736</v>
      </c>
      <c r="J131" s="206" t="s">
        <v>735</v>
      </c>
    </row>
    <row r="132" spans="1:10">
      <c r="A132" s="168" t="s">
        <v>148</v>
      </c>
      <c r="B132" s="168" t="s">
        <v>539</v>
      </c>
      <c r="C132" s="168" t="s">
        <v>1066</v>
      </c>
      <c r="D132" s="168" t="s">
        <v>1067</v>
      </c>
      <c r="E132" s="208">
        <v>150</v>
      </c>
      <c r="F132" s="205" t="s">
        <v>581</v>
      </c>
      <c r="G132" s="168" t="s">
        <v>832</v>
      </c>
      <c r="H132" s="206" t="s">
        <v>736</v>
      </c>
      <c r="I132" s="206" t="s">
        <v>736</v>
      </c>
      <c r="J132" s="206" t="s">
        <v>736</v>
      </c>
    </row>
    <row r="133" spans="1:10">
      <c r="A133" s="168" t="s">
        <v>149</v>
      </c>
      <c r="B133" s="168" t="s">
        <v>673</v>
      </c>
      <c r="C133" s="168" t="s">
        <v>1068</v>
      </c>
      <c r="D133" s="168" t="s">
        <v>943</v>
      </c>
      <c r="E133" s="208">
        <v>50</v>
      </c>
      <c r="F133" s="205" t="s">
        <v>582</v>
      </c>
      <c r="G133" s="168" t="s">
        <v>833</v>
      </c>
      <c r="H133" s="206" t="s">
        <v>735</v>
      </c>
      <c r="I133" s="206" t="s">
        <v>735</v>
      </c>
      <c r="J133" s="206" t="s">
        <v>736</v>
      </c>
    </row>
    <row r="134" spans="1:10">
      <c r="A134" s="168" t="s">
        <v>150</v>
      </c>
      <c r="B134" s="168" t="s">
        <v>540</v>
      </c>
      <c r="C134" s="168" t="s">
        <v>1069</v>
      </c>
      <c r="D134" s="168" t="s">
        <v>787</v>
      </c>
      <c r="E134" s="208">
        <v>150</v>
      </c>
      <c r="F134" s="205" t="s">
        <v>583</v>
      </c>
      <c r="G134" s="168" t="s">
        <v>834</v>
      </c>
      <c r="H134" s="206" t="s">
        <v>735</v>
      </c>
      <c r="I134" s="206" t="s">
        <v>736</v>
      </c>
      <c r="J134" s="206" t="s">
        <v>735</v>
      </c>
    </row>
    <row r="135" spans="1:10">
      <c r="A135" s="168" t="s">
        <v>151</v>
      </c>
      <c r="B135" s="168" t="s">
        <v>541</v>
      </c>
      <c r="C135" s="168" t="s">
        <v>1070</v>
      </c>
      <c r="D135" s="168" t="s">
        <v>788</v>
      </c>
      <c r="E135" s="208">
        <v>150</v>
      </c>
      <c r="F135" s="205" t="s">
        <v>701</v>
      </c>
      <c r="G135" s="168" t="s">
        <v>975</v>
      </c>
      <c r="H135" s="206" t="s">
        <v>735</v>
      </c>
      <c r="I135" s="206" t="s">
        <v>735</v>
      </c>
      <c r="J135" s="206" t="s">
        <v>735</v>
      </c>
    </row>
    <row r="136" spans="1:10">
      <c r="A136" s="168" t="s">
        <v>152</v>
      </c>
      <c r="B136" s="168" t="s">
        <v>542</v>
      </c>
      <c r="C136" s="168" t="s">
        <v>1071</v>
      </c>
      <c r="D136" s="168" t="s">
        <v>1072</v>
      </c>
      <c r="E136" s="208">
        <v>50</v>
      </c>
      <c r="F136" s="205" t="s">
        <v>584</v>
      </c>
      <c r="G136" s="168" t="s">
        <v>835</v>
      </c>
      <c r="H136" s="206" t="s">
        <v>735</v>
      </c>
      <c r="I136" s="206" t="s">
        <v>735</v>
      </c>
      <c r="J136" s="206" t="s">
        <v>735</v>
      </c>
    </row>
    <row r="137" spans="1:10">
      <c r="A137" s="168" t="s">
        <v>153</v>
      </c>
      <c r="B137" s="168" t="s">
        <v>542</v>
      </c>
      <c r="C137" s="168" t="s">
        <v>1073</v>
      </c>
      <c r="D137" s="168" t="s">
        <v>1074</v>
      </c>
      <c r="E137" s="208">
        <v>150</v>
      </c>
      <c r="F137" s="205" t="s">
        <v>702</v>
      </c>
      <c r="G137" s="168" t="s">
        <v>976</v>
      </c>
      <c r="H137" s="206" t="s">
        <v>735</v>
      </c>
      <c r="I137" s="206" t="s">
        <v>736</v>
      </c>
      <c r="J137" s="206" t="s">
        <v>735</v>
      </c>
    </row>
    <row r="138" spans="1:10">
      <c r="A138" s="168" t="s">
        <v>154</v>
      </c>
      <c r="B138" s="168" t="s">
        <v>542</v>
      </c>
      <c r="C138" s="168" t="s">
        <v>1075</v>
      </c>
      <c r="D138" s="168" t="s">
        <v>1076</v>
      </c>
      <c r="E138" s="208">
        <v>150</v>
      </c>
      <c r="F138" s="205" t="s">
        <v>703</v>
      </c>
      <c r="G138" s="168" t="s">
        <v>977</v>
      </c>
      <c r="H138" s="206" t="s">
        <v>736</v>
      </c>
      <c r="I138" s="206" t="s">
        <v>736</v>
      </c>
      <c r="J138" s="206" t="s">
        <v>736</v>
      </c>
    </row>
    <row r="139" spans="1:10">
      <c r="A139" s="168" t="s">
        <v>155</v>
      </c>
      <c r="B139" s="168" t="s">
        <v>542</v>
      </c>
      <c r="C139" s="168" t="s">
        <v>1077</v>
      </c>
      <c r="D139" s="168" t="s">
        <v>1078</v>
      </c>
      <c r="E139" s="208">
        <v>50</v>
      </c>
      <c r="F139" s="205" t="s">
        <v>704</v>
      </c>
      <c r="G139" s="168" t="s">
        <v>978</v>
      </c>
      <c r="H139" s="206" t="s">
        <v>735</v>
      </c>
      <c r="I139" s="206" t="s">
        <v>736</v>
      </c>
      <c r="J139" s="206" t="s">
        <v>735</v>
      </c>
    </row>
    <row r="140" spans="1:10">
      <c r="A140" s="168" t="s">
        <v>156</v>
      </c>
      <c r="B140" s="168" t="s">
        <v>675</v>
      </c>
      <c r="C140" s="168" t="s">
        <v>1079</v>
      </c>
      <c r="D140" s="168" t="s">
        <v>945</v>
      </c>
      <c r="E140" s="208">
        <v>100</v>
      </c>
      <c r="F140" s="205" t="s">
        <v>705</v>
      </c>
      <c r="G140" s="168" t="s">
        <v>979</v>
      </c>
      <c r="H140" s="206" t="s">
        <v>735</v>
      </c>
      <c r="I140" s="206" t="s">
        <v>736</v>
      </c>
      <c r="J140" s="206" t="s">
        <v>736</v>
      </c>
    </row>
    <row r="141" spans="1:10">
      <c r="A141" s="168" t="s">
        <v>157</v>
      </c>
      <c r="B141" s="168" t="s">
        <v>543</v>
      </c>
      <c r="C141" s="168" t="s">
        <v>1080</v>
      </c>
      <c r="D141" s="168" t="s">
        <v>790</v>
      </c>
      <c r="E141" s="208">
        <v>150</v>
      </c>
      <c r="F141" s="205" t="s">
        <v>585</v>
      </c>
      <c r="G141" s="168" t="s">
        <v>836</v>
      </c>
      <c r="H141" s="206" t="s">
        <v>736</v>
      </c>
      <c r="I141" s="206" t="s">
        <v>736</v>
      </c>
      <c r="J141" s="206" t="s">
        <v>735</v>
      </c>
    </row>
    <row r="142" spans="1:10">
      <c r="A142" s="168" t="s">
        <v>158</v>
      </c>
      <c r="B142" s="168" t="s">
        <v>544</v>
      </c>
      <c r="C142" s="168" t="s">
        <v>1081</v>
      </c>
      <c r="D142" s="168" t="s">
        <v>791</v>
      </c>
      <c r="E142" s="208">
        <v>150</v>
      </c>
      <c r="F142" s="205" t="s">
        <v>586</v>
      </c>
      <c r="G142" s="168" t="s">
        <v>837</v>
      </c>
      <c r="H142" s="206" t="s">
        <v>735</v>
      </c>
      <c r="I142" s="206" t="s">
        <v>736</v>
      </c>
      <c r="J142" s="206" t="s">
        <v>735</v>
      </c>
    </row>
    <row r="143" spans="1:10">
      <c r="A143" s="168" t="s">
        <v>159</v>
      </c>
      <c r="B143" s="168" t="s">
        <v>545</v>
      </c>
      <c r="C143" s="168" t="s">
        <v>1082</v>
      </c>
      <c r="D143" s="168" t="s">
        <v>792</v>
      </c>
      <c r="E143" s="208">
        <v>100</v>
      </c>
      <c r="F143" s="205" t="s">
        <v>587</v>
      </c>
      <c r="G143" s="168" t="s">
        <v>838</v>
      </c>
      <c r="H143" s="206" t="s">
        <v>735</v>
      </c>
      <c r="I143" s="206" t="s">
        <v>735</v>
      </c>
      <c r="J143" s="206" t="s">
        <v>735</v>
      </c>
    </row>
    <row r="144" spans="1:10">
      <c r="A144" s="168" t="s">
        <v>160</v>
      </c>
      <c r="B144" s="168" t="s">
        <v>546</v>
      </c>
      <c r="C144" s="168" t="s">
        <v>1083</v>
      </c>
      <c r="D144" s="168" t="s">
        <v>1084</v>
      </c>
      <c r="E144" s="208">
        <v>50</v>
      </c>
      <c r="F144" s="205" t="s">
        <v>588</v>
      </c>
      <c r="G144" s="168" t="s">
        <v>839</v>
      </c>
      <c r="H144" s="206" t="s">
        <v>735</v>
      </c>
      <c r="I144" s="206" t="s">
        <v>735</v>
      </c>
      <c r="J144" s="206" t="s">
        <v>735</v>
      </c>
    </row>
    <row r="145" spans="1:10">
      <c r="A145" s="168" t="s">
        <v>161</v>
      </c>
      <c r="B145" s="168" t="s">
        <v>546</v>
      </c>
      <c r="C145" s="168" t="s">
        <v>1085</v>
      </c>
      <c r="D145" s="168" t="s">
        <v>1086</v>
      </c>
      <c r="E145" s="208">
        <v>100</v>
      </c>
      <c r="F145" s="205" t="s">
        <v>589</v>
      </c>
      <c r="G145" s="168" t="s">
        <v>840</v>
      </c>
      <c r="H145" s="206" t="s">
        <v>735</v>
      </c>
      <c r="I145" s="206" t="s">
        <v>735</v>
      </c>
      <c r="J145" s="206" t="s">
        <v>735</v>
      </c>
    </row>
    <row r="146" spans="1:10">
      <c r="A146" s="168" t="s">
        <v>162</v>
      </c>
      <c r="B146" s="168" t="s">
        <v>546</v>
      </c>
      <c r="C146" s="168" t="s">
        <v>1087</v>
      </c>
      <c r="D146" s="168" t="s">
        <v>1088</v>
      </c>
      <c r="E146" s="208">
        <v>50</v>
      </c>
      <c r="F146" s="205" t="s">
        <v>530</v>
      </c>
      <c r="G146" s="168" t="s">
        <v>774</v>
      </c>
      <c r="H146" s="206" t="s">
        <v>735</v>
      </c>
      <c r="I146" s="206" t="s">
        <v>736</v>
      </c>
      <c r="J146" s="206" t="s">
        <v>735</v>
      </c>
    </row>
    <row r="147" spans="1:10">
      <c r="A147" s="168" t="s">
        <v>163</v>
      </c>
      <c r="B147" s="168" t="s">
        <v>546</v>
      </c>
      <c r="C147" s="168" t="s">
        <v>1089</v>
      </c>
      <c r="D147" s="168" t="s">
        <v>1090</v>
      </c>
      <c r="E147" s="208">
        <v>100</v>
      </c>
      <c r="F147" s="205" t="s">
        <v>706</v>
      </c>
      <c r="G147" s="168" t="s">
        <v>980</v>
      </c>
      <c r="H147" s="206" t="s">
        <v>735</v>
      </c>
      <c r="I147" s="206" t="s">
        <v>736</v>
      </c>
      <c r="J147" s="206" t="s">
        <v>735</v>
      </c>
    </row>
    <row r="148" spans="1:10">
      <c r="A148" s="168" t="s">
        <v>164</v>
      </c>
      <c r="B148" s="168" t="s">
        <v>547</v>
      </c>
      <c r="C148" s="168" t="s">
        <v>1091</v>
      </c>
      <c r="D148" s="168" t="s">
        <v>1092</v>
      </c>
      <c r="E148" s="208">
        <v>50</v>
      </c>
      <c r="F148" s="205" t="s">
        <v>590</v>
      </c>
      <c r="G148" s="168" t="s">
        <v>841</v>
      </c>
      <c r="H148" s="206" t="s">
        <v>736</v>
      </c>
      <c r="I148" s="206" t="s">
        <v>736</v>
      </c>
      <c r="J148" s="206" t="s">
        <v>735</v>
      </c>
    </row>
    <row r="149" spans="1:10">
      <c r="A149" s="168" t="s">
        <v>165</v>
      </c>
      <c r="B149" s="168" t="s">
        <v>547</v>
      </c>
      <c r="C149" s="168" t="s">
        <v>1093</v>
      </c>
      <c r="D149" s="168" t="s">
        <v>1094</v>
      </c>
      <c r="E149" s="208">
        <v>50</v>
      </c>
      <c r="F149" s="205" t="s">
        <v>438</v>
      </c>
      <c r="G149" s="168" t="s">
        <v>842</v>
      </c>
      <c r="H149" s="206" t="s">
        <v>735</v>
      </c>
      <c r="I149" s="206" t="s">
        <v>735</v>
      </c>
      <c r="J149" s="206" t="s">
        <v>735</v>
      </c>
    </row>
    <row r="150" spans="1:10">
      <c r="A150" s="168" t="s">
        <v>166</v>
      </c>
      <c r="B150" s="168" t="s">
        <v>547</v>
      </c>
      <c r="C150" s="168" t="s">
        <v>1095</v>
      </c>
      <c r="D150" s="168" t="s">
        <v>1096</v>
      </c>
      <c r="E150" s="208">
        <v>50</v>
      </c>
      <c r="F150" s="205" t="s">
        <v>591</v>
      </c>
      <c r="G150" s="168" t="s">
        <v>843</v>
      </c>
      <c r="H150" s="206" t="s">
        <v>735</v>
      </c>
      <c r="I150" s="206" t="s">
        <v>736</v>
      </c>
      <c r="J150" s="206" t="s">
        <v>735</v>
      </c>
    </row>
    <row r="151" spans="1:10">
      <c r="A151" s="168" t="s">
        <v>167</v>
      </c>
      <c r="B151" s="168" t="s">
        <v>547</v>
      </c>
      <c r="C151" s="168" t="s">
        <v>1097</v>
      </c>
      <c r="D151" s="168" t="s">
        <v>1098</v>
      </c>
      <c r="E151" s="208">
        <v>50</v>
      </c>
      <c r="F151" s="205" t="s">
        <v>439</v>
      </c>
      <c r="G151" s="168" t="s">
        <v>844</v>
      </c>
      <c r="H151" s="206" t="s">
        <v>735</v>
      </c>
      <c r="I151" s="206" t="s">
        <v>736</v>
      </c>
      <c r="J151" s="206" t="s">
        <v>735</v>
      </c>
    </row>
    <row r="152" spans="1:10">
      <c r="A152" s="168" t="s">
        <v>168</v>
      </c>
      <c r="B152" s="168" t="s">
        <v>547</v>
      </c>
      <c r="C152" s="168" t="s">
        <v>1099</v>
      </c>
      <c r="D152" s="168" t="s">
        <v>1100</v>
      </c>
      <c r="E152" s="208">
        <v>50</v>
      </c>
      <c r="F152" s="205" t="s">
        <v>592</v>
      </c>
      <c r="G152" s="168" t="s">
        <v>845</v>
      </c>
      <c r="H152" s="206" t="s">
        <v>736</v>
      </c>
      <c r="I152" s="206" t="s">
        <v>736</v>
      </c>
      <c r="J152" s="206" t="s">
        <v>736</v>
      </c>
    </row>
    <row r="153" spans="1:10">
      <c r="A153" s="168" t="s">
        <v>169</v>
      </c>
      <c r="B153" s="168" t="s">
        <v>547</v>
      </c>
      <c r="C153" s="168" t="s">
        <v>1101</v>
      </c>
      <c r="D153" s="168" t="s">
        <v>1102</v>
      </c>
      <c r="E153" s="208">
        <v>100</v>
      </c>
      <c r="F153" s="205" t="s">
        <v>593</v>
      </c>
      <c r="G153" s="168" t="s">
        <v>846</v>
      </c>
      <c r="H153" s="206" t="s">
        <v>735</v>
      </c>
      <c r="I153" s="206" t="s">
        <v>736</v>
      </c>
      <c r="J153" s="206" t="s">
        <v>735</v>
      </c>
    </row>
    <row r="154" spans="1:10">
      <c r="A154" s="168" t="s">
        <v>170</v>
      </c>
      <c r="B154" s="168" t="s">
        <v>547</v>
      </c>
      <c r="C154" s="168" t="s">
        <v>1103</v>
      </c>
      <c r="D154" s="168" t="s">
        <v>1104</v>
      </c>
      <c r="E154" s="208">
        <v>50</v>
      </c>
      <c r="F154" s="205" t="s">
        <v>594</v>
      </c>
      <c r="G154" s="168" t="s">
        <v>847</v>
      </c>
      <c r="H154" s="206" t="s">
        <v>735</v>
      </c>
      <c r="I154" s="206" t="s">
        <v>735</v>
      </c>
      <c r="J154" s="206" t="s">
        <v>735</v>
      </c>
    </row>
    <row r="155" spans="1:10">
      <c r="A155" s="168" t="s">
        <v>171</v>
      </c>
      <c r="B155" s="168" t="s">
        <v>547</v>
      </c>
      <c r="C155" s="168" t="s">
        <v>1105</v>
      </c>
      <c r="D155" s="168" t="s">
        <v>1106</v>
      </c>
      <c r="E155" s="208">
        <v>50</v>
      </c>
      <c r="F155" s="205" t="s">
        <v>595</v>
      </c>
      <c r="G155" s="168" t="s">
        <v>848</v>
      </c>
      <c r="H155" s="206" t="s">
        <v>735</v>
      </c>
      <c r="I155" s="206" t="s">
        <v>736</v>
      </c>
      <c r="J155" s="206" t="s">
        <v>735</v>
      </c>
    </row>
    <row r="156" spans="1:10">
      <c r="A156" s="168" t="s">
        <v>172</v>
      </c>
      <c r="B156" s="168" t="s">
        <v>547</v>
      </c>
      <c r="C156" s="168" t="s">
        <v>1107</v>
      </c>
      <c r="D156" s="168" t="s">
        <v>1108</v>
      </c>
      <c r="E156" s="208">
        <v>50</v>
      </c>
      <c r="F156" s="205" t="s">
        <v>596</v>
      </c>
      <c r="G156" s="168" t="s">
        <v>849</v>
      </c>
      <c r="H156" s="206" t="s">
        <v>735</v>
      </c>
      <c r="I156" s="206" t="s">
        <v>736</v>
      </c>
      <c r="J156" s="206" t="s">
        <v>735</v>
      </c>
    </row>
    <row r="157" spans="1:10">
      <c r="A157" s="168" t="s">
        <v>173</v>
      </c>
      <c r="B157" s="168" t="s">
        <v>547</v>
      </c>
      <c r="C157" s="168" t="s">
        <v>1109</v>
      </c>
      <c r="D157" s="168" t="s">
        <v>1110</v>
      </c>
      <c r="E157" s="208">
        <v>50</v>
      </c>
      <c r="F157" s="205" t="s">
        <v>597</v>
      </c>
      <c r="G157" s="168" t="s">
        <v>850</v>
      </c>
      <c r="H157" s="206" t="s">
        <v>735</v>
      </c>
      <c r="I157" s="206" t="s">
        <v>736</v>
      </c>
      <c r="J157" s="206" t="s">
        <v>735</v>
      </c>
    </row>
    <row r="158" spans="1:10">
      <c r="A158" s="168" t="s">
        <v>174</v>
      </c>
      <c r="B158" s="168" t="s">
        <v>547</v>
      </c>
      <c r="C158" s="168" t="s">
        <v>1111</v>
      </c>
      <c r="D158" s="168" t="s">
        <v>1112</v>
      </c>
      <c r="E158" s="208">
        <v>100</v>
      </c>
      <c r="F158" s="205" t="s">
        <v>598</v>
      </c>
      <c r="G158" s="168" t="s">
        <v>851</v>
      </c>
      <c r="H158" s="206" t="s">
        <v>735</v>
      </c>
      <c r="I158" s="206" t="s">
        <v>736</v>
      </c>
      <c r="J158" s="206" t="s">
        <v>735</v>
      </c>
    </row>
    <row r="159" spans="1:10">
      <c r="A159" s="168" t="s">
        <v>175</v>
      </c>
      <c r="B159" s="168" t="s">
        <v>547</v>
      </c>
      <c r="C159" s="168" t="s">
        <v>1113</v>
      </c>
      <c r="D159" s="168" t="s">
        <v>1114</v>
      </c>
      <c r="E159" s="208">
        <v>50</v>
      </c>
      <c r="F159" s="205" t="s">
        <v>525</v>
      </c>
      <c r="G159" s="168" t="s">
        <v>763</v>
      </c>
      <c r="H159" s="206" t="s">
        <v>735</v>
      </c>
      <c r="I159" s="206" t="s">
        <v>735</v>
      </c>
      <c r="J159" s="206" t="s">
        <v>735</v>
      </c>
    </row>
    <row r="160" spans="1:10">
      <c r="A160" s="168" t="s">
        <v>176</v>
      </c>
      <c r="B160" s="168" t="s">
        <v>547</v>
      </c>
      <c r="C160" s="168" t="s">
        <v>1115</v>
      </c>
      <c r="D160" s="168" t="s">
        <v>1116</v>
      </c>
      <c r="E160" s="208">
        <v>50</v>
      </c>
      <c r="F160" s="205" t="s">
        <v>599</v>
      </c>
      <c r="G160" s="168" t="s">
        <v>852</v>
      </c>
      <c r="H160" s="206" t="s">
        <v>735</v>
      </c>
      <c r="I160" s="206" t="s">
        <v>736</v>
      </c>
      <c r="J160" s="206" t="s">
        <v>735</v>
      </c>
    </row>
    <row r="161" spans="1:10">
      <c r="A161" s="168" t="s">
        <v>177</v>
      </c>
      <c r="B161" s="168" t="s">
        <v>547</v>
      </c>
      <c r="C161" s="168" t="s">
        <v>1117</v>
      </c>
      <c r="D161" s="168" t="s">
        <v>1118</v>
      </c>
      <c r="E161" s="208">
        <v>50</v>
      </c>
      <c r="F161" s="205" t="s">
        <v>600</v>
      </c>
      <c r="G161" s="168" t="s">
        <v>853</v>
      </c>
      <c r="H161" s="206" t="s">
        <v>735</v>
      </c>
      <c r="I161" s="206" t="s">
        <v>736</v>
      </c>
      <c r="J161" s="206" t="s">
        <v>736</v>
      </c>
    </row>
    <row r="162" spans="1:10">
      <c r="A162" s="168" t="s">
        <v>178</v>
      </c>
      <c r="B162" s="168" t="s">
        <v>547</v>
      </c>
      <c r="C162" s="168" t="s">
        <v>1119</v>
      </c>
      <c r="D162" s="168" t="s">
        <v>1120</v>
      </c>
      <c r="E162" s="208">
        <v>50</v>
      </c>
      <c r="F162" s="205" t="s">
        <v>442</v>
      </c>
      <c r="G162" s="168" t="s">
        <v>854</v>
      </c>
      <c r="H162" s="206" t="s">
        <v>735</v>
      </c>
      <c r="I162" s="206" t="s">
        <v>736</v>
      </c>
      <c r="J162" s="206" t="s">
        <v>735</v>
      </c>
    </row>
    <row r="163" spans="1:10">
      <c r="A163" s="168" t="s">
        <v>179</v>
      </c>
      <c r="B163" s="168" t="s">
        <v>547</v>
      </c>
      <c r="C163" s="168" t="s">
        <v>1121</v>
      </c>
      <c r="D163" s="168" t="s">
        <v>1122</v>
      </c>
      <c r="E163" s="208">
        <v>50</v>
      </c>
      <c r="F163" s="205" t="s">
        <v>601</v>
      </c>
      <c r="G163" s="168" t="s">
        <v>855</v>
      </c>
      <c r="H163" s="206" t="s">
        <v>735</v>
      </c>
      <c r="I163" s="206" t="s">
        <v>735</v>
      </c>
      <c r="J163" s="206" t="s">
        <v>735</v>
      </c>
    </row>
    <row r="164" spans="1:10">
      <c r="A164" s="168" t="s">
        <v>180</v>
      </c>
      <c r="B164" s="168" t="s">
        <v>547</v>
      </c>
      <c r="C164" s="168" t="s">
        <v>1123</v>
      </c>
      <c r="D164" s="168" t="s">
        <v>1124</v>
      </c>
      <c r="E164" s="208">
        <v>50</v>
      </c>
      <c r="F164" s="205" t="s">
        <v>441</v>
      </c>
      <c r="G164" s="168" t="s">
        <v>856</v>
      </c>
      <c r="H164" s="206" t="s">
        <v>735</v>
      </c>
      <c r="I164" s="206" t="s">
        <v>736</v>
      </c>
      <c r="J164" s="206" t="s">
        <v>735</v>
      </c>
    </row>
    <row r="165" spans="1:10">
      <c r="A165" s="168" t="s">
        <v>181</v>
      </c>
      <c r="B165" s="168" t="s">
        <v>548</v>
      </c>
      <c r="C165" s="168" t="s">
        <v>1125</v>
      </c>
      <c r="D165" s="168" t="s">
        <v>1126</v>
      </c>
      <c r="E165" s="208">
        <v>50</v>
      </c>
      <c r="F165" s="205" t="s">
        <v>440</v>
      </c>
      <c r="G165" s="168" t="s">
        <v>757</v>
      </c>
      <c r="H165" s="206" t="s">
        <v>736</v>
      </c>
      <c r="I165" s="206" t="s">
        <v>736</v>
      </c>
      <c r="J165" s="206" t="s">
        <v>735</v>
      </c>
    </row>
    <row r="166" spans="1:10">
      <c r="A166" s="168" t="s">
        <v>182</v>
      </c>
      <c r="B166" s="168" t="s">
        <v>548</v>
      </c>
      <c r="C166" s="168" t="s">
        <v>1127</v>
      </c>
      <c r="D166" s="168" t="s">
        <v>1128</v>
      </c>
      <c r="E166" s="208">
        <v>50</v>
      </c>
      <c r="F166" s="205" t="s">
        <v>602</v>
      </c>
      <c r="G166" s="168" t="s">
        <v>857</v>
      </c>
      <c r="H166" s="206" t="s">
        <v>735</v>
      </c>
      <c r="I166" s="206" t="s">
        <v>736</v>
      </c>
      <c r="J166" s="206" t="s">
        <v>735</v>
      </c>
    </row>
    <row r="167" spans="1:10">
      <c r="A167" s="168" t="s">
        <v>183</v>
      </c>
      <c r="B167" s="168" t="s">
        <v>550</v>
      </c>
      <c r="C167" s="168" t="s">
        <v>1129</v>
      </c>
      <c r="D167" s="168" t="s">
        <v>1130</v>
      </c>
      <c r="E167" s="208">
        <v>50</v>
      </c>
      <c r="F167" s="205" t="s">
        <v>707</v>
      </c>
      <c r="G167" s="168" t="s">
        <v>981</v>
      </c>
      <c r="H167" s="206" t="s">
        <v>735</v>
      </c>
      <c r="I167" s="206" t="s">
        <v>736</v>
      </c>
      <c r="J167" s="206" t="s">
        <v>735</v>
      </c>
    </row>
    <row r="168" spans="1:10">
      <c r="A168" s="168" t="s">
        <v>184</v>
      </c>
      <c r="B168" s="168" t="s">
        <v>550</v>
      </c>
      <c r="C168" s="168" t="s">
        <v>1131</v>
      </c>
      <c r="D168" s="168" t="s">
        <v>1132</v>
      </c>
      <c r="E168" s="208">
        <v>50</v>
      </c>
      <c r="F168" s="205" t="s">
        <v>603</v>
      </c>
      <c r="G168" s="168" t="s">
        <v>858</v>
      </c>
      <c r="H168" s="206" t="s">
        <v>735</v>
      </c>
      <c r="I168" s="206" t="s">
        <v>736</v>
      </c>
      <c r="J168" s="206" t="s">
        <v>735</v>
      </c>
    </row>
    <row r="169" spans="1:10">
      <c r="A169" s="168" t="s">
        <v>185</v>
      </c>
      <c r="B169" s="168" t="s">
        <v>550</v>
      </c>
      <c r="C169" s="168" t="s">
        <v>1133</v>
      </c>
      <c r="D169" s="168" t="s">
        <v>1134</v>
      </c>
      <c r="E169" s="208">
        <v>50</v>
      </c>
      <c r="F169" s="205" t="s">
        <v>604</v>
      </c>
      <c r="G169" s="168" t="s">
        <v>859</v>
      </c>
      <c r="H169" s="206" t="s">
        <v>735</v>
      </c>
      <c r="I169" s="206" t="s">
        <v>736</v>
      </c>
      <c r="J169" s="206" t="s">
        <v>736</v>
      </c>
    </row>
    <row r="170" spans="1:10">
      <c r="A170" s="168" t="s">
        <v>186</v>
      </c>
      <c r="B170" s="168" t="s">
        <v>551</v>
      </c>
      <c r="C170" s="168" t="s">
        <v>1135</v>
      </c>
      <c r="D170" s="168" t="s">
        <v>798</v>
      </c>
      <c r="E170" s="208">
        <v>100</v>
      </c>
      <c r="F170" s="205" t="s">
        <v>605</v>
      </c>
      <c r="G170" s="168" t="s">
        <v>860</v>
      </c>
      <c r="H170" s="206" t="s">
        <v>735</v>
      </c>
      <c r="I170" s="206" t="s">
        <v>736</v>
      </c>
      <c r="J170" s="206" t="s">
        <v>735</v>
      </c>
    </row>
    <row r="171" spans="1:10">
      <c r="A171" s="168" t="s">
        <v>187</v>
      </c>
      <c r="B171" s="168" t="s">
        <v>678</v>
      </c>
      <c r="C171" s="168" t="s">
        <v>1136</v>
      </c>
      <c r="D171" s="168" t="s">
        <v>1137</v>
      </c>
      <c r="E171" s="208">
        <v>100</v>
      </c>
      <c r="F171" s="205" t="s">
        <v>443</v>
      </c>
      <c r="G171" s="168" t="s">
        <v>861</v>
      </c>
      <c r="H171" s="206" t="s">
        <v>735</v>
      </c>
      <c r="I171" s="206" t="s">
        <v>736</v>
      </c>
      <c r="J171" s="206" t="s">
        <v>735</v>
      </c>
    </row>
    <row r="172" spans="1:10">
      <c r="A172" s="168" t="s">
        <v>16</v>
      </c>
      <c r="B172" s="168" t="s">
        <v>678</v>
      </c>
      <c r="C172" s="168" t="s">
        <v>1138</v>
      </c>
      <c r="D172" s="168" t="s">
        <v>1139</v>
      </c>
      <c r="E172" s="208">
        <v>100</v>
      </c>
      <c r="F172" s="205" t="s">
        <v>444</v>
      </c>
      <c r="G172" s="168" t="s">
        <v>862</v>
      </c>
      <c r="H172" s="206" t="s">
        <v>735</v>
      </c>
      <c r="I172" s="206" t="s">
        <v>735</v>
      </c>
      <c r="J172" s="206" t="s">
        <v>735</v>
      </c>
    </row>
    <row r="173" spans="1:10">
      <c r="A173" s="168" t="s">
        <v>188</v>
      </c>
      <c r="B173" s="168" t="s">
        <v>422</v>
      </c>
      <c r="C173" s="168" t="s">
        <v>1140</v>
      </c>
      <c r="D173" s="168" t="s">
        <v>1141</v>
      </c>
      <c r="E173" s="208">
        <v>150</v>
      </c>
      <c r="F173" s="205" t="s">
        <v>468</v>
      </c>
      <c r="G173" s="168" t="s">
        <v>738</v>
      </c>
      <c r="H173" s="206" t="s">
        <v>735</v>
      </c>
      <c r="I173" s="206" t="s">
        <v>735</v>
      </c>
      <c r="J173" s="206" t="s">
        <v>735</v>
      </c>
    </row>
    <row r="174" spans="1:10">
      <c r="A174" s="168" t="s">
        <v>189</v>
      </c>
      <c r="B174" s="168" t="s">
        <v>510</v>
      </c>
      <c r="C174" s="168" t="s">
        <v>1142</v>
      </c>
      <c r="D174" s="168" t="s">
        <v>1143</v>
      </c>
      <c r="E174" s="208">
        <v>100</v>
      </c>
      <c r="F174" s="205" t="s">
        <v>708</v>
      </c>
      <c r="G174" s="168" t="s">
        <v>982</v>
      </c>
      <c r="H174" s="206" t="s">
        <v>735</v>
      </c>
      <c r="I174" s="206" t="s">
        <v>735</v>
      </c>
      <c r="J174" s="206" t="s">
        <v>735</v>
      </c>
    </row>
    <row r="175" spans="1:10">
      <c r="A175" s="168" t="s">
        <v>190</v>
      </c>
      <c r="B175" s="168" t="s">
        <v>553</v>
      </c>
      <c r="C175" s="168" t="s">
        <v>1144</v>
      </c>
      <c r="D175" s="168" t="s">
        <v>1145</v>
      </c>
      <c r="E175" s="208">
        <v>150</v>
      </c>
      <c r="F175" s="205" t="s">
        <v>606</v>
      </c>
      <c r="G175" s="168" t="s">
        <v>863</v>
      </c>
      <c r="H175" s="206" t="s">
        <v>735</v>
      </c>
      <c r="I175" s="206" t="s">
        <v>736</v>
      </c>
      <c r="J175" s="206" t="s">
        <v>735</v>
      </c>
    </row>
    <row r="176" spans="1:10">
      <c r="A176" s="168" t="s">
        <v>191</v>
      </c>
      <c r="B176" s="168" t="s">
        <v>511</v>
      </c>
      <c r="C176" s="168" t="s">
        <v>1146</v>
      </c>
      <c r="D176" s="168" t="s">
        <v>1147</v>
      </c>
      <c r="E176" s="208">
        <v>150</v>
      </c>
      <c r="F176" s="205" t="s">
        <v>418</v>
      </c>
      <c r="G176" s="168" t="s">
        <v>931</v>
      </c>
      <c r="H176" s="206" t="s">
        <v>735</v>
      </c>
      <c r="I176" s="206" t="s">
        <v>735</v>
      </c>
      <c r="J176" s="206" t="s">
        <v>735</v>
      </c>
    </row>
    <row r="177" spans="1:10">
      <c r="A177" s="168" t="s">
        <v>192</v>
      </c>
      <c r="B177" s="168" t="s">
        <v>511</v>
      </c>
      <c r="C177" s="168" t="s">
        <v>1148</v>
      </c>
      <c r="D177" s="168" t="s">
        <v>1149</v>
      </c>
      <c r="E177" s="208">
        <v>150</v>
      </c>
      <c r="F177" s="205" t="s">
        <v>445</v>
      </c>
      <c r="G177" s="168" t="s">
        <v>864</v>
      </c>
      <c r="H177" s="206" t="s">
        <v>735</v>
      </c>
      <c r="I177" s="206" t="s">
        <v>736</v>
      </c>
      <c r="J177" s="206" t="s">
        <v>735</v>
      </c>
    </row>
    <row r="178" spans="1:10">
      <c r="A178" s="168" t="s">
        <v>193</v>
      </c>
      <c r="B178" s="168" t="s">
        <v>529</v>
      </c>
      <c r="C178" s="168" t="s">
        <v>1150</v>
      </c>
      <c r="D178" s="168" t="s">
        <v>1151</v>
      </c>
      <c r="E178" s="208">
        <v>150</v>
      </c>
      <c r="F178" s="205" t="s">
        <v>607</v>
      </c>
      <c r="G178" s="168" t="s">
        <v>865</v>
      </c>
      <c r="H178" s="206" t="s">
        <v>735</v>
      </c>
      <c r="I178" s="206" t="s">
        <v>736</v>
      </c>
      <c r="J178" s="206" t="s">
        <v>735</v>
      </c>
    </row>
    <row r="179" spans="1:10">
      <c r="A179" s="168" t="s">
        <v>194</v>
      </c>
      <c r="B179" s="168" t="s">
        <v>554</v>
      </c>
      <c r="C179" s="168" t="s">
        <v>1152</v>
      </c>
      <c r="D179" s="168" t="s">
        <v>1153</v>
      </c>
      <c r="E179" s="208">
        <v>50</v>
      </c>
      <c r="F179" s="205" t="s">
        <v>608</v>
      </c>
      <c r="G179" s="168" t="s">
        <v>866</v>
      </c>
      <c r="H179" s="206" t="s">
        <v>735</v>
      </c>
      <c r="I179" s="206" t="s">
        <v>735</v>
      </c>
      <c r="J179" s="206" t="s">
        <v>735</v>
      </c>
    </row>
    <row r="180" spans="1:10">
      <c r="A180" s="168" t="s">
        <v>195</v>
      </c>
      <c r="B180" s="168" t="s">
        <v>554</v>
      </c>
      <c r="C180" s="168" t="s">
        <v>1154</v>
      </c>
      <c r="D180" s="168" t="s">
        <v>1155</v>
      </c>
      <c r="E180" s="208">
        <v>100</v>
      </c>
      <c r="F180" s="205" t="s">
        <v>609</v>
      </c>
      <c r="G180" s="168" t="s">
        <v>867</v>
      </c>
      <c r="H180" s="206" t="s">
        <v>735</v>
      </c>
      <c r="I180" s="206" t="s">
        <v>736</v>
      </c>
      <c r="J180" s="206" t="s">
        <v>735</v>
      </c>
    </row>
    <row r="181" spans="1:10">
      <c r="A181" s="168" t="s">
        <v>196</v>
      </c>
      <c r="B181" s="168" t="s">
        <v>520</v>
      </c>
      <c r="C181" s="168" t="s">
        <v>1156</v>
      </c>
      <c r="D181" s="168" t="s">
        <v>754</v>
      </c>
      <c r="E181" s="208">
        <v>50</v>
      </c>
      <c r="F181" s="205" t="s">
        <v>610</v>
      </c>
      <c r="G181" s="168" t="s">
        <v>868</v>
      </c>
      <c r="H181" s="206" t="s">
        <v>735</v>
      </c>
      <c r="I181" s="206" t="s">
        <v>736</v>
      </c>
      <c r="J181" s="206" t="s">
        <v>735</v>
      </c>
    </row>
    <row r="182" spans="1:10">
      <c r="A182" s="168" t="s">
        <v>197</v>
      </c>
      <c r="B182" s="168" t="s">
        <v>555</v>
      </c>
      <c r="C182" s="168" t="s">
        <v>1157</v>
      </c>
      <c r="D182" s="168" t="s">
        <v>1158</v>
      </c>
      <c r="E182" s="208">
        <v>150</v>
      </c>
      <c r="F182" s="205" t="s">
        <v>611</v>
      </c>
      <c r="G182" s="168" t="s">
        <v>869</v>
      </c>
      <c r="H182" s="206" t="s">
        <v>735</v>
      </c>
      <c r="I182" s="206" t="s">
        <v>736</v>
      </c>
      <c r="J182" s="206" t="s">
        <v>736</v>
      </c>
    </row>
    <row r="183" spans="1:10">
      <c r="A183" s="168" t="s">
        <v>17</v>
      </c>
      <c r="B183" s="168" t="s">
        <v>555</v>
      </c>
      <c r="C183" s="168" t="s">
        <v>1159</v>
      </c>
      <c r="D183" s="168" t="s">
        <v>1160</v>
      </c>
      <c r="E183" s="208">
        <v>150</v>
      </c>
      <c r="F183" s="205" t="s">
        <v>612</v>
      </c>
      <c r="G183" s="168" t="s">
        <v>870</v>
      </c>
      <c r="H183" s="206" t="s">
        <v>735</v>
      </c>
      <c r="I183" s="206" t="s">
        <v>736</v>
      </c>
      <c r="J183" s="206" t="s">
        <v>735</v>
      </c>
    </row>
    <row r="184" spans="1:10">
      <c r="A184" s="168" t="s">
        <v>198</v>
      </c>
      <c r="B184" s="168" t="s">
        <v>555</v>
      </c>
      <c r="C184" s="168" t="s">
        <v>1161</v>
      </c>
      <c r="D184" s="168" t="s">
        <v>1162</v>
      </c>
      <c r="E184" s="208">
        <v>100</v>
      </c>
      <c r="F184" s="205" t="s">
        <v>613</v>
      </c>
      <c r="G184" s="168" t="s">
        <v>871</v>
      </c>
      <c r="H184" s="206" t="s">
        <v>735</v>
      </c>
      <c r="I184" s="206" t="s">
        <v>736</v>
      </c>
      <c r="J184" s="206" t="s">
        <v>735</v>
      </c>
    </row>
    <row r="185" spans="1:10">
      <c r="A185" s="168" t="s">
        <v>199</v>
      </c>
      <c r="B185" s="168" t="s">
        <v>555</v>
      </c>
      <c r="C185" s="168" t="s">
        <v>1163</v>
      </c>
      <c r="D185" s="168" t="s">
        <v>1164</v>
      </c>
      <c r="E185" s="208">
        <v>100</v>
      </c>
      <c r="F185" s="205" t="s">
        <v>451</v>
      </c>
      <c r="G185" s="168" t="s">
        <v>872</v>
      </c>
      <c r="H185" s="206" t="s">
        <v>735</v>
      </c>
      <c r="I185" s="206" t="s">
        <v>735</v>
      </c>
      <c r="J185" s="206" t="s">
        <v>735</v>
      </c>
    </row>
    <row r="186" spans="1:10">
      <c r="A186" s="168" t="s">
        <v>200</v>
      </c>
      <c r="B186" s="168" t="s">
        <v>555</v>
      </c>
      <c r="C186" s="168" t="s">
        <v>1165</v>
      </c>
      <c r="D186" s="168" t="s">
        <v>1166</v>
      </c>
      <c r="E186" s="208">
        <v>150</v>
      </c>
      <c r="F186" s="205" t="s">
        <v>446</v>
      </c>
      <c r="G186" s="168" t="s">
        <v>873</v>
      </c>
      <c r="H186" s="206" t="s">
        <v>735</v>
      </c>
      <c r="I186" s="206" t="s">
        <v>736</v>
      </c>
      <c r="J186" s="206" t="s">
        <v>736</v>
      </c>
    </row>
    <row r="187" spans="1:10">
      <c r="A187" s="168" t="s">
        <v>18</v>
      </c>
      <c r="B187" s="168" t="s">
        <v>662</v>
      </c>
      <c r="C187" s="168" t="s">
        <v>1167</v>
      </c>
      <c r="D187" s="168" t="s">
        <v>1168</v>
      </c>
      <c r="E187" s="208">
        <v>150</v>
      </c>
      <c r="F187" s="205" t="s">
        <v>709</v>
      </c>
      <c r="G187" s="168" t="s">
        <v>983</v>
      </c>
      <c r="H187" s="206" t="s">
        <v>735</v>
      </c>
      <c r="I187" s="206" t="s">
        <v>735</v>
      </c>
      <c r="J187" s="206" t="s">
        <v>735</v>
      </c>
    </row>
    <row r="188" spans="1:10">
      <c r="A188" s="168" t="s">
        <v>201</v>
      </c>
      <c r="B188" s="168" t="s">
        <v>662</v>
      </c>
      <c r="C188" s="168" t="s">
        <v>1169</v>
      </c>
      <c r="D188" s="168" t="s">
        <v>1170</v>
      </c>
      <c r="E188" s="208">
        <v>150</v>
      </c>
      <c r="F188" s="205" t="s">
        <v>614</v>
      </c>
      <c r="G188" s="168" t="s">
        <v>874</v>
      </c>
      <c r="H188" s="206" t="s">
        <v>735</v>
      </c>
      <c r="I188" s="206" t="s">
        <v>736</v>
      </c>
      <c r="J188" s="206" t="s">
        <v>735</v>
      </c>
    </row>
    <row r="189" spans="1:10">
      <c r="A189" s="168" t="s">
        <v>19</v>
      </c>
      <c r="B189" s="168" t="s">
        <v>662</v>
      </c>
      <c r="C189" s="168" t="s">
        <v>1171</v>
      </c>
      <c r="D189" s="168" t="s">
        <v>1172</v>
      </c>
      <c r="E189" s="208">
        <v>50</v>
      </c>
      <c r="F189" s="205" t="s">
        <v>615</v>
      </c>
      <c r="G189" s="168" t="s">
        <v>875</v>
      </c>
      <c r="H189" s="206" t="s">
        <v>735</v>
      </c>
      <c r="I189" s="206" t="s">
        <v>736</v>
      </c>
      <c r="J189" s="206" t="s">
        <v>735</v>
      </c>
    </row>
    <row r="190" spans="1:10">
      <c r="A190" s="168" t="s">
        <v>202</v>
      </c>
      <c r="B190" s="168" t="s">
        <v>662</v>
      </c>
      <c r="C190" s="168" t="s">
        <v>1173</v>
      </c>
      <c r="D190" s="168" t="s">
        <v>1174</v>
      </c>
      <c r="E190" s="208">
        <v>50</v>
      </c>
      <c r="F190" s="205" t="s">
        <v>710</v>
      </c>
      <c r="G190" s="168" t="s">
        <v>984</v>
      </c>
      <c r="H190" s="206" t="s">
        <v>735</v>
      </c>
      <c r="I190" s="206" t="s">
        <v>735</v>
      </c>
      <c r="J190" s="206" t="s">
        <v>735</v>
      </c>
    </row>
    <row r="191" spans="1:10">
      <c r="A191" s="168" t="s">
        <v>203</v>
      </c>
      <c r="B191" s="168" t="s">
        <v>662</v>
      </c>
      <c r="C191" s="168" t="s">
        <v>1175</v>
      </c>
      <c r="D191" s="168" t="s">
        <v>1176</v>
      </c>
      <c r="E191" s="208">
        <v>150</v>
      </c>
      <c r="F191" s="205" t="s">
        <v>616</v>
      </c>
      <c r="G191" s="168" t="s">
        <v>876</v>
      </c>
      <c r="H191" s="206" t="s">
        <v>735</v>
      </c>
      <c r="I191" s="206" t="s">
        <v>735</v>
      </c>
      <c r="J191" s="206" t="s">
        <v>735</v>
      </c>
    </row>
    <row r="192" spans="1:10">
      <c r="A192" s="168" t="s">
        <v>204</v>
      </c>
      <c r="B192" s="168" t="s">
        <v>662</v>
      </c>
      <c r="C192" s="168" t="s">
        <v>1177</v>
      </c>
      <c r="D192" s="168" t="s">
        <v>1178</v>
      </c>
      <c r="E192" s="208">
        <v>50</v>
      </c>
      <c r="F192" s="205" t="s">
        <v>617</v>
      </c>
      <c r="G192" s="168" t="s">
        <v>877</v>
      </c>
      <c r="H192" s="206" t="s">
        <v>735</v>
      </c>
      <c r="I192" s="206" t="s">
        <v>736</v>
      </c>
      <c r="J192" s="206" t="s">
        <v>735</v>
      </c>
    </row>
    <row r="193" spans="1:10">
      <c r="A193" s="168" t="s">
        <v>205</v>
      </c>
      <c r="B193" s="168" t="s">
        <v>662</v>
      </c>
      <c r="C193" s="168" t="s">
        <v>1179</v>
      </c>
      <c r="D193" s="168" t="s">
        <v>1180</v>
      </c>
      <c r="E193" s="208">
        <v>150</v>
      </c>
      <c r="F193" s="205" t="s">
        <v>618</v>
      </c>
      <c r="G193" s="168" t="s">
        <v>878</v>
      </c>
      <c r="H193" s="206" t="s">
        <v>735</v>
      </c>
      <c r="I193" s="206" t="s">
        <v>735</v>
      </c>
      <c r="J193" s="206" t="s">
        <v>735</v>
      </c>
    </row>
    <row r="194" spans="1:10">
      <c r="A194" s="168" t="s">
        <v>206</v>
      </c>
      <c r="B194" s="168" t="s">
        <v>421</v>
      </c>
      <c r="C194" s="168" t="s">
        <v>1181</v>
      </c>
      <c r="D194" s="168" t="s">
        <v>951</v>
      </c>
      <c r="E194" s="208">
        <v>50</v>
      </c>
      <c r="F194" s="205" t="s">
        <v>619</v>
      </c>
      <c r="G194" s="168" t="s">
        <v>879</v>
      </c>
      <c r="H194" s="206" t="s">
        <v>735</v>
      </c>
      <c r="I194" s="206" t="s">
        <v>735</v>
      </c>
      <c r="J194" s="206" t="s">
        <v>735</v>
      </c>
    </row>
    <row r="195" spans="1:10">
      <c r="A195" s="168" t="s">
        <v>207</v>
      </c>
      <c r="B195" s="168" t="s">
        <v>421</v>
      </c>
      <c r="C195" s="168" t="s">
        <v>1182</v>
      </c>
      <c r="D195" s="168" t="s">
        <v>1183</v>
      </c>
      <c r="E195" s="208">
        <v>50</v>
      </c>
      <c r="F195" s="205" t="s">
        <v>711</v>
      </c>
      <c r="G195" s="168" t="s">
        <v>985</v>
      </c>
      <c r="H195" s="206" t="s">
        <v>735</v>
      </c>
      <c r="I195" s="206" t="s">
        <v>735</v>
      </c>
      <c r="J195" s="206" t="s">
        <v>735</v>
      </c>
    </row>
    <row r="196" spans="1:10">
      <c r="A196" s="168" t="s">
        <v>208</v>
      </c>
      <c r="B196" s="168" t="s">
        <v>680</v>
      </c>
      <c r="C196" s="168" t="s">
        <v>1184</v>
      </c>
      <c r="D196" s="168" t="s">
        <v>1185</v>
      </c>
      <c r="E196" s="208">
        <v>50</v>
      </c>
      <c r="F196" s="205" t="s">
        <v>620</v>
      </c>
      <c r="G196" s="168" t="s">
        <v>880</v>
      </c>
      <c r="H196" s="206" t="s">
        <v>736</v>
      </c>
      <c r="I196" s="206" t="s">
        <v>736</v>
      </c>
      <c r="J196" s="206" t="s">
        <v>735</v>
      </c>
    </row>
    <row r="197" spans="1:10">
      <c r="A197" s="168" t="s">
        <v>209</v>
      </c>
      <c r="B197" s="168" t="s">
        <v>680</v>
      </c>
      <c r="C197" s="168" t="s">
        <v>1186</v>
      </c>
      <c r="D197" s="168" t="s">
        <v>1187</v>
      </c>
      <c r="E197" s="208">
        <v>50</v>
      </c>
      <c r="F197" s="205" t="s">
        <v>455</v>
      </c>
      <c r="G197" s="168" t="s">
        <v>881</v>
      </c>
      <c r="H197" s="206" t="s">
        <v>735</v>
      </c>
      <c r="I197" s="206" t="s">
        <v>736</v>
      </c>
      <c r="J197" s="206" t="s">
        <v>735</v>
      </c>
    </row>
    <row r="198" spans="1:10">
      <c r="A198" s="168" t="s">
        <v>210</v>
      </c>
      <c r="B198" s="168" t="s">
        <v>556</v>
      </c>
      <c r="C198" s="168" t="s">
        <v>1188</v>
      </c>
      <c r="D198" s="168" t="s">
        <v>1189</v>
      </c>
      <c r="E198" s="208">
        <v>50</v>
      </c>
      <c r="F198" s="205" t="s">
        <v>621</v>
      </c>
      <c r="G198" s="168" t="s">
        <v>882</v>
      </c>
      <c r="H198" s="206" t="s">
        <v>735</v>
      </c>
      <c r="I198" s="206" t="s">
        <v>736</v>
      </c>
      <c r="J198" s="206" t="s">
        <v>735</v>
      </c>
    </row>
    <row r="199" spans="1:10">
      <c r="A199" s="168" t="s">
        <v>211</v>
      </c>
      <c r="B199" s="168" t="s">
        <v>556</v>
      </c>
      <c r="C199" s="168" t="s">
        <v>1190</v>
      </c>
      <c r="D199" s="168" t="s">
        <v>1191</v>
      </c>
      <c r="E199" s="208">
        <v>150</v>
      </c>
      <c r="F199" s="205" t="s">
        <v>622</v>
      </c>
      <c r="G199" s="168" t="s">
        <v>883</v>
      </c>
      <c r="H199" s="206" t="s">
        <v>735</v>
      </c>
      <c r="I199" s="206" t="s">
        <v>735</v>
      </c>
      <c r="J199" s="206" t="s">
        <v>735</v>
      </c>
    </row>
    <row r="200" spans="1:10">
      <c r="A200" s="168" t="s">
        <v>212</v>
      </c>
      <c r="B200" s="168" t="s">
        <v>556</v>
      </c>
      <c r="C200" s="168" t="s">
        <v>1192</v>
      </c>
      <c r="D200" s="168" t="s">
        <v>1193</v>
      </c>
      <c r="E200" s="208">
        <v>150</v>
      </c>
      <c r="F200" s="205" t="s">
        <v>712</v>
      </c>
      <c r="G200" s="168" t="s">
        <v>986</v>
      </c>
      <c r="H200" s="206" t="s">
        <v>735</v>
      </c>
      <c r="I200" s="206" t="s">
        <v>736</v>
      </c>
      <c r="J200" s="206" t="s">
        <v>735</v>
      </c>
    </row>
    <row r="201" spans="1:10">
      <c r="A201" s="168" t="s">
        <v>213</v>
      </c>
      <c r="B201" s="168" t="s">
        <v>556</v>
      </c>
      <c r="C201" s="168" t="s">
        <v>1194</v>
      </c>
      <c r="D201" s="168" t="s">
        <v>1195</v>
      </c>
      <c r="E201" s="208">
        <v>100</v>
      </c>
      <c r="F201" s="205" t="s">
        <v>713</v>
      </c>
      <c r="G201" s="168" t="s">
        <v>987</v>
      </c>
      <c r="H201" s="206" t="s">
        <v>735</v>
      </c>
      <c r="I201" s="206" t="s">
        <v>736</v>
      </c>
      <c r="J201" s="206" t="s">
        <v>735</v>
      </c>
    </row>
    <row r="202" spans="1:10">
      <c r="A202" s="168" t="s">
        <v>214</v>
      </c>
      <c r="B202" s="168" t="s">
        <v>556</v>
      </c>
      <c r="C202" s="168" t="s">
        <v>1196</v>
      </c>
      <c r="D202" s="168" t="s">
        <v>1197</v>
      </c>
      <c r="E202" s="208">
        <v>50</v>
      </c>
      <c r="F202" s="205" t="s">
        <v>714</v>
      </c>
      <c r="G202" s="168" t="s">
        <v>988</v>
      </c>
      <c r="H202" s="206" t="s">
        <v>736</v>
      </c>
      <c r="I202" s="206" t="s">
        <v>736</v>
      </c>
      <c r="J202" s="206" t="s">
        <v>736</v>
      </c>
    </row>
    <row r="203" spans="1:10">
      <c r="A203" s="168" t="s">
        <v>215</v>
      </c>
      <c r="B203" s="168" t="s">
        <v>557</v>
      </c>
      <c r="C203" s="168" t="s">
        <v>1198</v>
      </c>
      <c r="D203" s="168" t="s">
        <v>804</v>
      </c>
      <c r="E203" s="208">
        <v>150</v>
      </c>
      <c r="F203" s="205" t="s">
        <v>623</v>
      </c>
      <c r="G203" s="168" t="s">
        <v>884</v>
      </c>
      <c r="H203" s="206" t="s">
        <v>735</v>
      </c>
      <c r="I203" s="206" t="s">
        <v>736</v>
      </c>
      <c r="J203" s="206" t="s">
        <v>735</v>
      </c>
    </row>
    <row r="204" spans="1:10">
      <c r="A204" s="168" t="s">
        <v>216</v>
      </c>
      <c r="B204" s="168" t="s">
        <v>513</v>
      </c>
      <c r="C204" s="168" t="s">
        <v>1199</v>
      </c>
      <c r="D204" s="168" t="s">
        <v>748</v>
      </c>
      <c r="E204" s="208">
        <v>50</v>
      </c>
      <c r="F204" s="205" t="s">
        <v>715</v>
      </c>
      <c r="G204" s="168" t="s">
        <v>989</v>
      </c>
      <c r="H204" s="206" t="s">
        <v>735</v>
      </c>
      <c r="I204" s="206" t="s">
        <v>735</v>
      </c>
      <c r="J204" s="206" t="s">
        <v>735</v>
      </c>
    </row>
    <row r="205" spans="1:10">
      <c r="A205" s="168" t="s">
        <v>217</v>
      </c>
      <c r="B205" s="168" t="s">
        <v>681</v>
      </c>
      <c r="C205" s="168" t="s">
        <v>1200</v>
      </c>
      <c r="D205" s="168" t="s">
        <v>1201</v>
      </c>
      <c r="E205" s="208">
        <v>50</v>
      </c>
      <c r="F205" s="205" t="s">
        <v>716</v>
      </c>
      <c r="G205" s="168" t="s">
        <v>990</v>
      </c>
      <c r="H205" s="206" t="s">
        <v>735</v>
      </c>
      <c r="I205" s="206" t="s">
        <v>735</v>
      </c>
      <c r="J205" s="206" t="s">
        <v>735</v>
      </c>
    </row>
    <row r="206" spans="1:10">
      <c r="A206" s="168" t="s">
        <v>218</v>
      </c>
      <c r="B206" s="168" t="s">
        <v>558</v>
      </c>
      <c r="C206" s="168" t="s">
        <v>1202</v>
      </c>
      <c r="D206" s="168" t="s">
        <v>1203</v>
      </c>
      <c r="E206" s="208">
        <v>50</v>
      </c>
      <c r="F206" s="205" t="s">
        <v>456</v>
      </c>
      <c r="G206" s="168" t="s">
        <v>932</v>
      </c>
      <c r="H206" s="206" t="s">
        <v>735</v>
      </c>
      <c r="I206" s="206" t="s">
        <v>736</v>
      </c>
      <c r="J206" s="206" t="s">
        <v>735</v>
      </c>
    </row>
    <row r="207" spans="1:10">
      <c r="A207" s="168" t="s">
        <v>219</v>
      </c>
      <c r="B207" s="168" t="s">
        <v>558</v>
      </c>
      <c r="C207" s="168" t="s">
        <v>1204</v>
      </c>
      <c r="D207" s="168" t="s">
        <v>1205</v>
      </c>
      <c r="E207" s="208">
        <v>50</v>
      </c>
      <c r="F207" s="205" t="s">
        <v>717</v>
      </c>
      <c r="G207" s="168" t="s">
        <v>991</v>
      </c>
      <c r="H207" s="206" t="s">
        <v>735</v>
      </c>
      <c r="I207" s="206" t="s">
        <v>735</v>
      </c>
      <c r="J207" s="206" t="s">
        <v>735</v>
      </c>
    </row>
    <row r="208" spans="1:10">
      <c r="A208" s="168" t="s">
        <v>220</v>
      </c>
      <c r="B208" s="168" t="s">
        <v>559</v>
      </c>
      <c r="C208" s="168" t="s">
        <v>1206</v>
      </c>
      <c r="D208" s="168" t="s">
        <v>807</v>
      </c>
      <c r="E208" s="208">
        <v>100</v>
      </c>
      <c r="F208" s="205" t="s">
        <v>624</v>
      </c>
      <c r="G208" s="168" t="s">
        <v>885</v>
      </c>
      <c r="H208" s="206" t="s">
        <v>735</v>
      </c>
      <c r="I208" s="206" t="s">
        <v>736</v>
      </c>
      <c r="J208" s="206" t="s">
        <v>735</v>
      </c>
    </row>
    <row r="209" spans="1:10">
      <c r="A209" s="168" t="s">
        <v>221</v>
      </c>
      <c r="B209" s="168" t="s">
        <v>682</v>
      </c>
      <c r="C209" s="168" t="s">
        <v>1207</v>
      </c>
      <c r="D209" s="168" t="s">
        <v>1208</v>
      </c>
      <c r="E209" s="208">
        <v>50</v>
      </c>
      <c r="F209" s="205" t="s">
        <v>516</v>
      </c>
      <c r="G209" s="168" t="s">
        <v>751</v>
      </c>
      <c r="H209" s="206" t="s">
        <v>735</v>
      </c>
      <c r="I209" s="206" t="s">
        <v>736</v>
      </c>
      <c r="J209" s="206" t="s">
        <v>735</v>
      </c>
    </row>
    <row r="210" spans="1:10">
      <c r="A210" s="168" t="s">
        <v>222</v>
      </c>
      <c r="B210" s="168" t="s">
        <v>562</v>
      </c>
      <c r="C210" s="168" t="s">
        <v>1209</v>
      </c>
      <c r="D210" s="168" t="s">
        <v>810</v>
      </c>
      <c r="E210" s="208">
        <v>100</v>
      </c>
      <c r="F210" s="205" t="s">
        <v>625</v>
      </c>
      <c r="G210" s="168" t="s">
        <v>886</v>
      </c>
      <c r="H210" s="206" t="s">
        <v>735</v>
      </c>
      <c r="I210" s="206" t="s">
        <v>736</v>
      </c>
      <c r="J210" s="206" t="s">
        <v>735</v>
      </c>
    </row>
    <row r="211" spans="1:10">
      <c r="A211" s="168" t="s">
        <v>223</v>
      </c>
      <c r="B211" s="168" t="s">
        <v>683</v>
      </c>
      <c r="C211" s="168" t="s">
        <v>1210</v>
      </c>
      <c r="D211" s="168" t="s">
        <v>956</v>
      </c>
      <c r="E211" s="208">
        <v>100</v>
      </c>
      <c r="F211" s="205" t="s">
        <v>626</v>
      </c>
      <c r="G211" s="168" t="s">
        <v>887</v>
      </c>
      <c r="H211" s="206" t="s">
        <v>736</v>
      </c>
      <c r="I211" s="206" t="s">
        <v>736</v>
      </c>
      <c r="J211" s="206" t="s">
        <v>735</v>
      </c>
    </row>
    <row r="212" spans="1:10">
      <c r="A212" s="168" t="s">
        <v>224</v>
      </c>
      <c r="B212" s="168" t="s">
        <v>683</v>
      </c>
      <c r="C212" s="168" t="s">
        <v>1211</v>
      </c>
      <c r="D212" s="168" t="s">
        <v>1212</v>
      </c>
      <c r="E212" s="208">
        <v>100</v>
      </c>
      <c r="F212" s="205" t="s">
        <v>627</v>
      </c>
      <c r="G212" s="168" t="s">
        <v>888</v>
      </c>
      <c r="H212" s="206" t="s">
        <v>735</v>
      </c>
      <c r="I212" s="206" t="s">
        <v>735</v>
      </c>
      <c r="J212" s="206" t="s">
        <v>735</v>
      </c>
    </row>
    <row r="213" spans="1:10">
      <c r="A213" s="168" t="s">
        <v>225</v>
      </c>
      <c r="B213" s="168" t="s">
        <v>563</v>
      </c>
      <c r="C213" s="168" t="s">
        <v>1213</v>
      </c>
      <c r="D213" s="168" t="s">
        <v>811</v>
      </c>
      <c r="E213" s="208">
        <v>50</v>
      </c>
      <c r="F213" s="205" t="s">
        <v>628</v>
      </c>
      <c r="G213" s="168" t="s">
        <v>889</v>
      </c>
      <c r="H213" s="206" t="s">
        <v>735</v>
      </c>
      <c r="I213" s="206" t="s">
        <v>736</v>
      </c>
      <c r="J213" s="206" t="s">
        <v>735</v>
      </c>
    </row>
    <row r="214" spans="1:10">
      <c r="A214" s="168" t="s">
        <v>226</v>
      </c>
      <c r="B214" s="168" t="s">
        <v>684</v>
      </c>
      <c r="C214" s="168" t="s">
        <v>1214</v>
      </c>
      <c r="D214" s="168" t="s">
        <v>1215</v>
      </c>
      <c r="E214" s="208">
        <v>100</v>
      </c>
      <c r="F214" s="205" t="s">
        <v>521</v>
      </c>
      <c r="G214" s="168" t="s">
        <v>758</v>
      </c>
      <c r="H214" s="206" t="s">
        <v>736</v>
      </c>
      <c r="I214" s="206" t="s">
        <v>736</v>
      </c>
      <c r="J214" s="206" t="s">
        <v>735</v>
      </c>
    </row>
    <row r="215" spans="1:10">
      <c r="A215" s="168" t="s">
        <v>227</v>
      </c>
      <c r="B215" s="168" t="s">
        <v>684</v>
      </c>
      <c r="C215" s="168" t="s">
        <v>1216</v>
      </c>
      <c r="D215" s="168" t="s">
        <v>1217</v>
      </c>
      <c r="E215" s="208">
        <v>100</v>
      </c>
      <c r="F215" s="205" t="s">
        <v>665</v>
      </c>
      <c r="G215" s="168" t="s">
        <v>933</v>
      </c>
      <c r="H215" s="206" t="s">
        <v>735</v>
      </c>
      <c r="I215" s="206" t="s">
        <v>736</v>
      </c>
      <c r="J215" s="206" t="s">
        <v>735</v>
      </c>
    </row>
    <row r="216" spans="1:10">
      <c r="A216" s="168" t="s">
        <v>228</v>
      </c>
      <c r="B216" s="168" t="s">
        <v>684</v>
      </c>
      <c r="C216" s="168" t="s">
        <v>1218</v>
      </c>
      <c r="D216" s="168" t="s">
        <v>1219</v>
      </c>
      <c r="E216" s="208">
        <v>100</v>
      </c>
      <c r="F216" s="205" t="s">
        <v>666</v>
      </c>
      <c r="G216" s="168" t="s">
        <v>934</v>
      </c>
      <c r="H216" s="206" t="s">
        <v>735</v>
      </c>
      <c r="I216" s="206" t="s">
        <v>736</v>
      </c>
      <c r="J216" s="206" t="s">
        <v>735</v>
      </c>
    </row>
    <row r="217" spans="1:10">
      <c r="A217" s="168" t="s">
        <v>229</v>
      </c>
      <c r="B217" s="168" t="s">
        <v>564</v>
      </c>
      <c r="C217" s="168" t="s">
        <v>1220</v>
      </c>
      <c r="D217" s="168" t="s">
        <v>1221</v>
      </c>
      <c r="E217" s="208">
        <v>150</v>
      </c>
      <c r="F217" s="205" t="s">
        <v>629</v>
      </c>
      <c r="G217" s="168" t="s">
        <v>890</v>
      </c>
      <c r="H217" s="206" t="s">
        <v>736</v>
      </c>
      <c r="I217" s="206" t="s">
        <v>736</v>
      </c>
      <c r="J217" s="206" t="s">
        <v>736</v>
      </c>
    </row>
    <row r="218" spans="1:10">
      <c r="A218" s="168" t="s">
        <v>230</v>
      </c>
      <c r="B218" s="168" t="s">
        <v>564</v>
      </c>
      <c r="C218" s="168" t="s">
        <v>1222</v>
      </c>
      <c r="D218" s="168" t="s">
        <v>1223</v>
      </c>
      <c r="E218" s="208">
        <v>150</v>
      </c>
      <c r="F218" s="205" t="s">
        <v>630</v>
      </c>
      <c r="G218" s="168" t="s">
        <v>891</v>
      </c>
      <c r="H218" s="206" t="s">
        <v>735</v>
      </c>
      <c r="I218" s="206" t="s">
        <v>736</v>
      </c>
      <c r="J218" s="206" t="s">
        <v>735</v>
      </c>
    </row>
    <row r="219" spans="1:10">
      <c r="A219" s="168" t="s">
        <v>231</v>
      </c>
      <c r="B219" s="168" t="s">
        <v>564</v>
      </c>
      <c r="C219" s="168" t="s">
        <v>1224</v>
      </c>
      <c r="D219" s="168" t="s">
        <v>1225</v>
      </c>
      <c r="E219" s="208">
        <v>150</v>
      </c>
      <c r="F219" s="205" t="s">
        <v>458</v>
      </c>
      <c r="G219" s="168" t="s">
        <v>892</v>
      </c>
      <c r="H219" s="206" t="s">
        <v>735</v>
      </c>
      <c r="I219" s="206" t="s">
        <v>735</v>
      </c>
      <c r="J219" s="206" t="s">
        <v>735</v>
      </c>
    </row>
    <row r="220" spans="1:10">
      <c r="A220" s="168" t="s">
        <v>232</v>
      </c>
      <c r="B220" s="168" t="s">
        <v>523</v>
      </c>
      <c r="C220" s="168" t="s">
        <v>1226</v>
      </c>
      <c r="D220" s="168" t="s">
        <v>1227</v>
      </c>
      <c r="E220" s="208">
        <v>150</v>
      </c>
      <c r="F220" s="205" t="s">
        <v>459</v>
      </c>
      <c r="G220" s="168" t="s">
        <v>893</v>
      </c>
      <c r="H220" s="206" t="s">
        <v>735</v>
      </c>
      <c r="I220" s="206" t="s">
        <v>736</v>
      </c>
      <c r="J220" s="206" t="s">
        <v>736</v>
      </c>
    </row>
    <row r="221" spans="1:10">
      <c r="A221" s="168" t="s">
        <v>233</v>
      </c>
      <c r="B221" s="168" t="s">
        <v>565</v>
      </c>
      <c r="C221" s="168" t="s">
        <v>1228</v>
      </c>
      <c r="D221" s="168" t="s">
        <v>1229</v>
      </c>
      <c r="E221" s="208">
        <v>50</v>
      </c>
      <c r="F221" s="205" t="s">
        <v>631</v>
      </c>
      <c r="G221" s="168" t="s">
        <v>894</v>
      </c>
      <c r="H221" s="206" t="s">
        <v>735</v>
      </c>
      <c r="I221" s="206" t="s">
        <v>735</v>
      </c>
      <c r="J221" s="206" t="s">
        <v>735</v>
      </c>
    </row>
    <row r="222" spans="1:10">
      <c r="A222" s="168" t="s">
        <v>234</v>
      </c>
      <c r="B222" s="168" t="s">
        <v>566</v>
      </c>
      <c r="C222" s="168" t="s">
        <v>1230</v>
      </c>
      <c r="D222" s="168" t="s">
        <v>814</v>
      </c>
      <c r="E222" s="208">
        <v>100</v>
      </c>
      <c r="F222" s="205" t="s">
        <v>718</v>
      </c>
      <c r="G222" s="168" t="s">
        <v>992</v>
      </c>
      <c r="H222" s="206" t="s">
        <v>735</v>
      </c>
      <c r="I222" s="206" t="s">
        <v>735</v>
      </c>
      <c r="J222" s="206" t="s">
        <v>735</v>
      </c>
    </row>
    <row r="223" spans="1:10">
      <c r="A223" s="168" t="s">
        <v>235</v>
      </c>
      <c r="B223" s="168" t="s">
        <v>686</v>
      </c>
      <c r="C223" s="168" t="s">
        <v>1231</v>
      </c>
      <c r="D223" s="168" t="s">
        <v>1232</v>
      </c>
      <c r="E223" s="208">
        <v>100</v>
      </c>
      <c r="F223" s="205" t="s">
        <v>632</v>
      </c>
      <c r="G223" s="168" t="s">
        <v>895</v>
      </c>
      <c r="H223" s="206" t="s">
        <v>735</v>
      </c>
      <c r="I223" s="206" t="s">
        <v>736</v>
      </c>
      <c r="J223" s="206" t="s">
        <v>735</v>
      </c>
    </row>
    <row r="224" spans="1:10">
      <c r="A224" s="168" t="s">
        <v>236</v>
      </c>
      <c r="B224" s="168" t="s">
        <v>686</v>
      </c>
      <c r="C224" s="168" t="s">
        <v>1233</v>
      </c>
      <c r="D224" s="168" t="s">
        <v>1234</v>
      </c>
      <c r="E224" s="208">
        <v>100</v>
      </c>
      <c r="F224" s="205" t="s">
        <v>633</v>
      </c>
      <c r="G224" s="168" t="s">
        <v>896</v>
      </c>
      <c r="H224" s="206" t="s">
        <v>735</v>
      </c>
      <c r="I224" s="206" t="s">
        <v>735</v>
      </c>
      <c r="J224" s="206" t="s">
        <v>735</v>
      </c>
    </row>
    <row r="225" spans="1:10">
      <c r="A225" s="168" t="s">
        <v>237</v>
      </c>
      <c r="B225" s="168" t="s">
        <v>663</v>
      </c>
      <c r="C225" s="168" t="s">
        <v>1235</v>
      </c>
      <c r="D225" s="168" t="s">
        <v>1236</v>
      </c>
      <c r="E225" s="208">
        <v>150</v>
      </c>
      <c r="F225" s="205" t="s">
        <v>719</v>
      </c>
      <c r="G225" s="168" t="s">
        <v>993</v>
      </c>
      <c r="H225" s="206" t="s">
        <v>735</v>
      </c>
      <c r="I225" s="206" t="s">
        <v>735</v>
      </c>
      <c r="J225" s="206" t="s">
        <v>735</v>
      </c>
    </row>
    <row r="226" spans="1:10">
      <c r="A226" s="168" t="s">
        <v>238</v>
      </c>
      <c r="B226" s="168" t="s">
        <v>663</v>
      </c>
      <c r="C226" s="168" t="s">
        <v>1237</v>
      </c>
      <c r="D226" s="168" t="s">
        <v>1238</v>
      </c>
      <c r="E226" s="208">
        <v>150</v>
      </c>
      <c r="F226" s="205" t="s">
        <v>634</v>
      </c>
      <c r="G226" s="168" t="s">
        <v>897</v>
      </c>
      <c r="H226" s="206" t="s">
        <v>735</v>
      </c>
      <c r="I226" s="206" t="s">
        <v>736</v>
      </c>
      <c r="J226" s="206" t="s">
        <v>735</v>
      </c>
    </row>
    <row r="227" spans="1:10">
      <c r="B227" s="168" t="s">
        <v>663</v>
      </c>
      <c r="C227" s="168" t="s">
        <v>1239</v>
      </c>
      <c r="D227" s="168" t="s">
        <v>1240</v>
      </c>
      <c r="E227" s="208">
        <v>100</v>
      </c>
      <c r="F227" s="205" t="s">
        <v>635</v>
      </c>
      <c r="G227" s="168" t="s">
        <v>898</v>
      </c>
      <c r="H227" s="206" t="s">
        <v>735</v>
      </c>
      <c r="I227" s="206" t="s">
        <v>736</v>
      </c>
      <c r="J227" s="206" t="s">
        <v>735</v>
      </c>
    </row>
    <row r="228" spans="1:10">
      <c r="B228" s="168" t="s">
        <v>663</v>
      </c>
      <c r="C228" s="168" t="s">
        <v>1241</v>
      </c>
      <c r="D228" s="168" t="s">
        <v>1242</v>
      </c>
      <c r="E228" s="208">
        <v>100</v>
      </c>
      <c r="F228" s="205" t="s">
        <v>636</v>
      </c>
      <c r="G228" s="168" t="s">
        <v>899</v>
      </c>
      <c r="H228" s="206" t="s">
        <v>735</v>
      </c>
      <c r="I228" s="206" t="s">
        <v>735</v>
      </c>
      <c r="J228" s="206" t="s">
        <v>735</v>
      </c>
    </row>
    <row r="229" spans="1:10">
      <c r="B229" s="168" t="s">
        <v>663</v>
      </c>
      <c r="C229" s="168" t="s">
        <v>1243</v>
      </c>
      <c r="D229" s="168" t="s">
        <v>1244</v>
      </c>
      <c r="E229" s="208">
        <v>50</v>
      </c>
      <c r="F229" s="205" t="s">
        <v>637</v>
      </c>
      <c r="G229" s="168" t="s">
        <v>900</v>
      </c>
      <c r="H229" s="206" t="s">
        <v>735</v>
      </c>
      <c r="I229" s="206" t="s">
        <v>736</v>
      </c>
      <c r="J229" s="206" t="s">
        <v>735</v>
      </c>
    </row>
    <row r="230" spans="1:10">
      <c r="B230" s="168" t="s">
        <v>431</v>
      </c>
      <c r="C230" s="168" t="s">
        <v>1245</v>
      </c>
      <c r="D230" s="168" t="s">
        <v>1246</v>
      </c>
      <c r="E230" s="208">
        <v>150</v>
      </c>
      <c r="F230" s="205" t="s">
        <v>638</v>
      </c>
      <c r="G230" s="168" t="s">
        <v>901</v>
      </c>
      <c r="H230" s="206" t="s">
        <v>736</v>
      </c>
      <c r="I230" s="206" t="s">
        <v>736</v>
      </c>
      <c r="J230" s="206" t="s">
        <v>736</v>
      </c>
    </row>
    <row r="231" spans="1:10">
      <c r="B231" s="168" t="s">
        <v>431</v>
      </c>
      <c r="C231" s="168" t="s">
        <v>1247</v>
      </c>
      <c r="D231" s="168" t="s">
        <v>1248</v>
      </c>
      <c r="E231" s="208">
        <v>150</v>
      </c>
      <c r="F231" s="205" t="s">
        <v>639</v>
      </c>
      <c r="G231" s="168" t="s">
        <v>902</v>
      </c>
      <c r="H231" s="206" t="s">
        <v>735</v>
      </c>
      <c r="I231" s="206" t="s">
        <v>736</v>
      </c>
      <c r="J231" s="206" t="s">
        <v>735</v>
      </c>
    </row>
    <row r="232" spans="1:10">
      <c r="B232" s="168" t="s">
        <v>569</v>
      </c>
      <c r="C232" s="168" t="s">
        <v>1249</v>
      </c>
      <c r="D232" s="168" t="s">
        <v>1250</v>
      </c>
      <c r="E232" s="208">
        <v>50</v>
      </c>
      <c r="F232" s="205" t="s">
        <v>514</v>
      </c>
      <c r="G232" s="168" t="s">
        <v>749</v>
      </c>
      <c r="H232" s="206" t="s">
        <v>735</v>
      </c>
      <c r="I232" s="206" t="s">
        <v>736</v>
      </c>
      <c r="J232" s="206" t="s">
        <v>736</v>
      </c>
    </row>
    <row r="233" spans="1:10">
      <c r="B233" s="168" t="s">
        <v>570</v>
      </c>
      <c r="C233" s="168" t="s">
        <v>1251</v>
      </c>
      <c r="D233" s="168" t="s">
        <v>1252</v>
      </c>
      <c r="E233" s="208">
        <v>50</v>
      </c>
      <c r="F233" s="205" t="s">
        <v>720</v>
      </c>
      <c r="G233" s="168" t="s">
        <v>994</v>
      </c>
      <c r="H233" s="206" t="s">
        <v>735</v>
      </c>
      <c r="I233" s="206" t="s">
        <v>736</v>
      </c>
      <c r="J233" s="206" t="s">
        <v>735</v>
      </c>
    </row>
    <row r="234" spans="1:10">
      <c r="B234" s="168" t="s">
        <v>570</v>
      </c>
      <c r="C234" s="168" t="s">
        <v>1253</v>
      </c>
      <c r="D234" s="168" t="s">
        <v>1254</v>
      </c>
      <c r="E234" s="208">
        <v>50</v>
      </c>
      <c r="F234" s="205" t="s">
        <v>524</v>
      </c>
      <c r="G234" s="168" t="s">
        <v>762</v>
      </c>
      <c r="H234" s="206" t="s">
        <v>735</v>
      </c>
      <c r="I234" s="206" t="s">
        <v>736</v>
      </c>
      <c r="J234" s="206" t="s">
        <v>735</v>
      </c>
    </row>
    <row r="235" spans="1:10">
      <c r="B235" s="168" t="s">
        <v>572</v>
      </c>
      <c r="C235" s="168" t="s">
        <v>1255</v>
      </c>
      <c r="D235" s="168" t="s">
        <v>821</v>
      </c>
      <c r="E235" s="208">
        <v>150</v>
      </c>
      <c r="F235" s="205" t="s">
        <v>640</v>
      </c>
      <c r="G235" s="168" t="s">
        <v>903</v>
      </c>
      <c r="H235" s="206" t="s">
        <v>736</v>
      </c>
      <c r="I235" s="206" t="s">
        <v>736</v>
      </c>
      <c r="J235" s="206" t="s">
        <v>736</v>
      </c>
    </row>
    <row r="236" spans="1:10">
      <c r="B236" s="168" t="s">
        <v>573</v>
      </c>
      <c r="C236" s="168" t="s">
        <v>1256</v>
      </c>
      <c r="D236" s="168" t="s">
        <v>822</v>
      </c>
      <c r="E236" s="208">
        <v>150</v>
      </c>
      <c r="F236" s="205" t="s">
        <v>641</v>
      </c>
      <c r="G236" s="168" t="s">
        <v>904</v>
      </c>
      <c r="H236" s="206" t="s">
        <v>735</v>
      </c>
      <c r="I236" s="206" t="s">
        <v>736</v>
      </c>
      <c r="J236" s="206" t="s">
        <v>735</v>
      </c>
    </row>
    <row r="237" spans="1:10">
      <c r="B237" s="168" t="s">
        <v>574</v>
      </c>
      <c r="C237" s="168" t="s">
        <v>1257</v>
      </c>
      <c r="D237" s="168" t="s">
        <v>823</v>
      </c>
      <c r="E237" s="208">
        <v>150</v>
      </c>
      <c r="F237" s="205" t="s">
        <v>642</v>
      </c>
      <c r="G237" s="168" t="s">
        <v>905</v>
      </c>
      <c r="H237" s="206" t="s">
        <v>735</v>
      </c>
      <c r="I237" s="206" t="s">
        <v>735</v>
      </c>
      <c r="J237" s="206" t="s">
        <v>735</v>
      </c>
    </row>
    <row r="238" spans="1:10">
      <c r="B238" s="168" t="s">
        <v>575</v>
      </c>
      <c r="C238" s="168" t="s">
        <v>1258</v>
      </c>
      <c r="D238" s="168" t="s">
        <v>824</v>
      </c>
      <c r="E238" s="208">
        <v>150</v>
      </c>
      <c r="F238" s="205" t="s">
        <v>643</v>
      </c>
      <c r="G238" s="168" t="s">
        <v>906</v>
      </c>
      <c r="H238" s="206" t="s">
        <v>735</v>
      </c>
      <c r="I238" s="206" t="s">
        <v>736</v>
      </c>
      <c r="J238" s="206" t="s">
        <v>736</v>
      </c>
    </row>
    <row r="239" spans="1:10">
      <c r="B239" s="168" t="s">
        <v>576</v>
      </c>
      <c r="C239" s="168" t="s">
        <v>1259</v>
      </c>
      <c r="D239" s="168" t="s">
        <v>825</v>
      </c>
      <c r="E239" s="208">
        <v>150</v>
      </c>
      <c r="F239" s="205" t="s">
        <v>721</v>
      </c>
      <c r="G239" s="168" t="s">
        <v>995</v>
      </c>
      <c r="H239" s="206" t="s">
        <v>735</v>
      </c>
      <c r="I239" s="206" t="s">
        <v>735</v>
      </c>
      <c r="J239" s="206" t="s">
        <v>735</v>
      </c>
    </row>
    <row r="240" spans="1:10">
      <c r="B240" s="168" t="s">
        <v>691</v>
      </c>
      <c r="C240" s="168" t="s">
        <v>1260</v>
      </c>
      <c r="D240" s="168" t="s">
        <v>1261</v>
      </c>
      <c r="E240" s="208">
        <v>100</v>
      </c>
      <c r="F240" s="205" t="s">
        <v>644</v>
      </c>
      <c r="G240" s="168" t="s">
        <v>907</v>
      </c>
      <c r="H240" s="206" t="s">
        <v>735</v>
      </c>
      <c r="I240" s="206" t="s">
        <v>736</v>
      </c>
      <c r="J240" s="206" t="s">
        <v>735</v>
      </c>
    </row>
    <row r="241" spans="2:10">
      <c r="B241" s="168" t="s">
        <v>691</v>
      </c>
      <c r="C241" s="168" t="s">
        <v>1262</v>
      </c>
      <c r="D241" s="168" t="s">
        <v>1263</v>
      </c>
      <c r="E241" s="208">
        <v>50</v>
      </c>
      <c r="F241" s="205" t="s">
        <v>722</v>
      </c>
      <c r="G241" s="168" t="s">
        <v>996</v>
      </c>
      <c r="H241" s="206" t="s">
        <v>735</v>
      </c>
      <c r="I241" s="206" t="s">
        <v>736</v>
      </c>
      <c r="J241" s="206" t="s">
        <v>735</v>
      </c>
    </row>
    <row r="242" spans="2:10">
      <c r="B242" s="168" t="s">
        <v>691</v>
      </c>
      <c r="C242" s="168" t="s">
        <v>1264</v>
      </c>
      <c r="D242" s="168" t="s">
        <v>1265</v>
      </c>
      <c r="E242" s="208">
        <v>50</v>
      </c>
      <c r="F242" s="205" t="s">
        <v>667</v>
      </c>
      <c r="G242" s="168" t="s">
        <v>935</v>
      </c>
      <c r="H242" s="206" t="s">
        <v>736</v>
      </c>
      <c r="I242" s="206" t="s">
        <v>736</v>
      </c>
      <c r="J242" s="206" t="s">
        <v>735</v>
      </c>
    </row>
    <row r="243" spans="2:10">
      <c r="B243" s="168" t="s">
        <v>691</v>
      </c>
      <c r="C243" s="168" t="s">
        <v>1266</v>
      </c>
      <c r="D243" s="168" t="s">
        <v>1267</v>
      </c>
      <c r="E243" s="208">
        <v>50</v>
      </c>
      <c r="F243" s="205" t="s">
        <v>723</v>
      </c>
      <c r="G243" s="168" t="s">
        <v>997</v>
      </c>
      <c r="H243" s="206" t="s">
        <v>735</v>
      </c>
      <c r="I243" s="206" t="s">
        <v>735</v>
      </c>
      <c r="J243" s="206" t="s">
        <v>735</v>
      </c>
    </row>
    <row r="244" spans="2:10">
      <c r="B244" s="168" t="s">
        <v>691</v>
      </c>
      <c r="C244" s="168" t="s">
        <v>1268</v>
      </c>
      <c r="D244" s="168" t="s">
        <v>1269</v>
      </c>
      <c r="E244" s="208">
        <v>50</v>
      </c>
      <c r="F244" s="205" t="s">
        <v>528</v>
      </c>
      <c r="G244" s="168" t="s">
        <v>766</v>
      </c>
      <c r="H244" s="206" t="s">
        <v>735</v>
      </c>
      <c r="I244" s="206" t="s">
        <v>736</v>
      </c>
      <c r="J244" s="206" t="s">
        <v>735</v>
      </c>
    </row>
    <row r="245" spans="2:10">
      <c r="B245" s="168" t="s">
        <v>691</v>
      </c>
      <c r="C245" s="168" t="s">
        <v>1270</v>
      </c>
      <c r="D245" s="168" t="s">
        <v>1271</v>
      </c>
      <c r="E245" s="208">
        <v>50</v>
      </c>
      <c r="F245" s="205" t="s">
        <v>645</v>
      </c>
      <c r="G245" s="168" t="s">
        <v>908</v>
      </c>
      <c r="H245" s="206" t="s">
        <v>735</v>
      </c>
      <c r="I245" s="206" t="s">
        <v>736</v>
      </c>
      <c r="J245" s="206" t="s">
        <v>735</v>
      </c>
    </row>
    <row r="246" spans="2:10">
      <c r="B246" s="168" t="s">
        <v>691</v>
      </c>
      <c r="C246" s="168" t="s">
        <v>1272</v>
      </c>
      <c r="D246" s="168" t="s">
        <v>1273</v>
      </c>
      <c r="E246" s="208">
        <v>50</v>
      </c>
      <c r="F246" s="205" t="s">
        <v>460</v>
      </c>
      <c r="G246" s="168" t="s">
        <v>909</v>
      </c>
      <c r="H246" s="206" t="s">
        <v>735</v>
      </c>
      <c r="I246" s="206" t="s">
        <v>736</v>
      </c>
      <c r="J246" s="206" t="s">
        <v>736</v>
      </c>
    </row>
    <row r="247" spans="2:10">
      <c r="B247" s="168" t="s">
        <v>691</v>
      </c>
      <c r="C247" s="168" t="s">
        <v>1274</v>
      </c>
      <c r="D247" s="168" t="s">
        <v>1275</v>
      </c>
      <c r="E247" s="208">
        <v>50</v>
      </c>
      <c r="F247" s="205" t="s">
        <v>646</v>
      </c>
      <c r="G247" s="168" t="s">
        <v>910</v>
      </c>
      <c r="H247" s="206" t="s">
        <v>735</v>
      </c>
      <c r="I247" s="206" t="s">
        <v>735</v>
      </c>
      <c r="J247" s="206" t="s">
        <v>735</v>
      </c>
    </row>
    <row r="248" spans="2:10">
      <c r="B248" s="168" t="s">
        <v>691</v>
      </c>
      <c r="C248" s="168" t="s">
        <v>1276</v>
      </c>
      <c r="D248" s="168" t="s">
        <v>1277</v>
      </c>
      <c r="E248" s="208">
        <v>50</v>
      </c>
      <c r="F248" s="205" t="s">
        <v>724</v>
      </c>
      <c r="G248" s="168" t="s">
        <v>744</v>
      </c>
      <c r="H248" s="206" t="s">
        <v>735</v>
      </c>
      <c r="I248" s="206" t="s">
        <v>736</v>
      </c>
      <c r="J248" s="206" t="s">
        <v>736</v>
      </c>
    </row>
    <row r="249" spans="2:10">
      <c r="B249" s="168" t="s">
        <v>577</v>
      </c>
      <c r="C249" s="168" t="s">
        <v>1278</v>
      </c>
      <c r="D249" s="168" t="s">
        <v>1279</v>
      </c>
      <c r="E249" s="208">
        <v>50</v>
      </c>
      <c r="F249" s="205" t="s">
        <v>725</v>
      </c>
      <c r="G249" s="168" t="s">
        <v>998</v>
      </c>
      <c r="H249" s="206" t="s">
        <v>735</v>
      </c>
      <c r="I249" s="206" t="s">
        <v>736</v>
      </c>
      <c r="J249" s="206" t="s">
        <v>735</v>
      </c>
    </row>
    <row r="250" spans="2:10">
      <c r="B250" s="168" t="s">
        <v>577</v>
      </c>
      <c r="C250" s="168" t="s">
        <v>1280</v>
      </c>
      <c r="D250" s="168" t="s">
        <v>1281</v>
      </c>
      <c r="E250" s="208">
        <v>100</v>
      </c>
      <c r="F250" s="205" t="s">
        <v>647</v>
      </c>
      <c r="G250" s="168" t="s">
        <v>911</v>
      </c>
      <c r="H250" s="206" t="s">
        <v>735</v>
      </c>
      <c r="I250" s="206" t="s">
        <v>735</v>
      </c>
      <c r="J250" s="206" t="s">
        <v>735</v>
      </c>
    </row>
    <row r="251" spans="2:10">
      <c r="B251" s="168" t="s">
        <v>577</v>
      </c>
      <c r="C251" s="168" t="s">
        <v>1282</v>
      </c>
      <c r="D251" s="168" t="s">
        <v>1283</v>
      </c>
      <c r="E251" s="208">
        <v>150</v>
      </c>
      <c r="F251" s="205" t="s">
        <v>648</v>
      </c>
      <c r="G251" s="168" t="s">
        <v>912</v>
      </c>
      <c r="H251" s="206" t="s">
        <v>735</v>
      </c>
      <c r="I251" s="206" t="s">
        <v>736</v>
      </c>
      <c r="J251" s="206" t="s">
        <v>735</v>
      </c>
    </row>
    <row r="252" spans="2:10">
      <c r="B252" s="168" t="s">
        <v>578</v>
      </c>
      <c r="C252" s="168" t="s">
        <v>1284</v>
      </c>
      <c r="D252" s="168" t="s">
        <v>1285</v>
      </c>
      <c r="E252" s="208">
        <v>150</v>
      </c>
      <c r="F252" s="205" t="s">
        <v>649</v>
      </c>
      <c r="G252" s="168" t="s">
        <v>913</v>
      </c>
      <c r="H252" s="206" t="s">
        <v>735</v>
      </c>
      <c r="I252" s="206" t="s">
        <v>736</v>
      </c>
      <c r="J252" s="206" t="s">
        <v>735</v>
      </c>
    </row>
    <row r="253" spans="2:10">
      <c r="B253" s="168" t="s">
        <v>579</v>
      </c>
      <c r="C253" s="168" t="s">
        <v>1286</v>
      </c>
      <c r="D253" s="168" t="s">
        <v>828</v>
      </c>
      <c r="E253" s="208">
        <v>150</v>
      </c>
      <c r="F253" s="205" t="s">
        <v>650</v>
      </c>
      <c r="G253" s="168" t="s">
        <v>914</v>
      </c>
      <c r="H253" s="206" t="s">
        <v>735</v>
      </c>
      <c r="I253" s="206" t="s">
        <v>736</v>
      </c>
      <c r="J253" s="206" t="s">
        <v>735</v>
      </c>
    </row>
    <row r="254" spans="2:10">
      <c r="B254" s="168" t="s">
        <v>695</v>
      </c>
      <c r="C254" s="168" t="s">
        <v>1287</v>
      </c>
      <c r="D254" s="168" t="s">
        <v>968</v>
      </c>
      <c r="E254" s="208">
        <v>150</v>
      </c>
      <c r="F254" s="205" t="s">
        <v>651</v>
      </c>
      <c r="G254" s="168" t="s">
        <v>915</v>
      </c>
      <c r="H254" s="206" t="s">
        <v>735</v>
      </c>
      <c r="I254" s="206" t="s">
        <v>736</v>
      </c>
      <c r="J254" s="206" t="s">
        <v>736</v>
      </c>
    </row>
    <row r="255" spans="2:10">
      <c r="B255" s="168" t="s">
        <v>695</v>
      </c>
      <c r="C255" s="168" t="s">
        <v>1288</v>
      </c>
      <c r="D255" s="168" t="s">
        <v>1289</v>
      </c>
      <c r="E255" s="208">
        <v>150</v>
      </c>
      <c r="F255" s="205" t="s">
        <v>726</v>
      </c>
      <c r="G255" s="168" t="s">
        <v>999</v>
      </c>
      <c r="H255" s="206" t="s">
        <v>735</v>
      </c>
      <c r="I255" s="206" t="s">
        <v>736</v>
      </c>
      <c r="J255" s="206" t="s">
        <v>735</v>
      </c>
    </row>
    <row r="256" spans="2:10">
      <c r="B256" s="168" t="s">
        <v>580</v>
      </c>
      <c r="C256" s="168" t="s">
        <v>1290</v>
      </c>
      <c r="D256" s="168" t="s">
        <v>829</v>
      </c>
      <c r="E256" s="208">
        <v>50</v>
      </c>
      <c r="F256" s="205" t="s">
        <v>727</v>
      </c>
      <c r="G256" s="168" t="s">
        <v>1000</v>
      </c>
      <c r="H256" s="206" t="s">
        <v>735</v>
      </c>
      <c r="I256" s="206" t="s">
        <v>735</v>
      </c>
      <c r="J256" s="206" t="s">
        <v>735</v>
      </c>
    </row>
    <row r="257" spans="2:10">
      <c r="B257" s="168" t="s">
        <v>696</v>
      </c>
      <c r="C257" s="168" t="s">
        <v>1291</v>
      </c>
      <c r="D257" s="168" t="s">
        <v>969</v>
      </c>
      <c r="E257" s="208">
        <v>100</v>
      </c>
      <c r="F257" s="205" t="s">
        <v>728</v>
      </c>
      <c r="G257" s="168" t="s">
        <v>1001</v>
      </c>
      <c r="H257" s="206" t="s">
        <v>735</v>
      </c>
      <c r="I257" s="206" t="s">
        <v>736</v>
      </c>
      <c r="J257" s="206" t="s">
        <v>735</v>
      </c>
    </row>
    <row r="258" spans="2:10">
      <c r="B258" s="168" t="s">
        <v>697</v>
      </c>
      <c r="C258" s="168" t="s">
        <v>1292</v>
      </c>
      <c r="D258" s="168" t="s">
        <v>1293</v>
      </c>
      <c r="E258" s="208">
        <v>50</v>
      </c>
      <c r="F258" s="205" t="s">
        <v>652</v>
      </c>
      <c r="G258" s="168" t="s">
        <v>916</v>
      </c>
      <c r="H258" s="206" t="s">
        <v>735</v>
      </c>
      <c r="I258" s="206" t="s">
        <v>736</v>
      </c>
      <c r="J258" s="206" t="s">
        <v>735</v>
      </c>
    </row>
    <row r="259" spans="2:10">
      <c r="B259" s="168" t="s">
        <v>433</v>
      </c>
      <c r="C259" s="168" t="s">
        <v>1294</v>
      </c>
      <c r="D259" s="168" t="s">
        <v>1295</v>
      </c>
      <c r="E259" s="208">
        <v>150</v>
      </c>
      <c r="F259" s="205" t="s">
        <v>463</v>
      </c>
      <c r="G259" s="168" t="s">
        <v>1002</v>
      </c>
      <c r="H259" s="206" t="s">
        <v>735</v>
      </c>
      <c r="I259" s="206" t="s">
        <v>735</v>
      </c>
      <c r="J259" s="206" t="s">
        <v>735</v>
      </c>
    </row>
    <row r="260" spans="2:10">
      <c r="B260" s="168" t="s">
        <v>433</v>
      </c>
      <c r="C260" s="168" t="s">
        <v>1296</v>
      </c>
      <c r="D260" s="168" t="s">
        <v>1297</v>
      </c>
      <c r="E260" s="208">
        <v>100</v>
      </c>
      <c r="F260" s="205" t="s">
        <v>653</v>
      </c>
      <c r="G260" s="168" t="s">
        <v>917</v>
      </c>
      <c r="H260" s="206" t="s">
        <v>735</v>
      </c>
      <c r="I260" s="206" t="s">
        <v>735</v>
      </c>
      <c r="J260" s="206" t="s">
        <v>735</v>
      </c>
    </row>
    <row r="261" spans="2:10">
      <c r="B261" s="168" t="s">
        <v>433</v>
      </c>
      <c r="C261" s="168" t="s">
        <v>1298</v>
      </c>
      <c r="D261" s="168" t="s">
        <v>1299</v>
      </c>
      <c r="E261" s="208">
        <v>100</v>
      </c>
      <c r="F261" s="205" t="s">
        <v>729</v>
      </c>
      <c r="G261" s="168" t="s">
        <v>1003</v>
      </c>
      <c r="H261" s="206" t="s">
        <v>735</v>
      </c>
      <c r="I261" s="206" t="s">
        <v>736</v>
      </c>
      <c r="J261" s="206" t="s">
        <v>735</v>
      </c>
    </row>
    <row r="262" spans="2:10">
      <c r="B262" s="168" t="s">
        <v>433</v>
      </c>
      <c r="C262" s="168" t="s">
        <v>1300</v>
      </c>
      <c r="D262" s="168" t="s">
        <v>1301</v>
      </c>
      <c r="E262" s="208">
        <v>150</v>
      </c>
      <c r="F262" s="205" t="s">
        <v>730</v>
      </c>
      <c r="G262" s="168" t="s">
        <v>1004</v>
      </c>
      <c r="H262" s="206" t="s">
        <v>735</v>
      </c>
      <c r="I262" s="206" t="s">
        <v>735</v>
      </c>
      <c r="J262" s="206" t="s">
        <v>735</v>
      </c>
    </row>
    <row r="263" spans="2:10">
      <c r="B263" s="168" t="s">
        <v>434</v>
      </c>
      <c r="C263" s="168" t="s">
        <v>1302</v>
      </c>
      <c r="D263" s="168" t="s">
        <v>1303</v>
      </c>
      <c r="E263" s="208">
        <v>100</v>
      </c>
      <c r="F263" s="205" t="s">
        <v>668</v>
      </c>
      <c r="G263" s="168" t="s">
        <v>936</v>
      </c>
      <c r="H263" s="206" t="s">
        <v>735</v>
      </c>
      <c r="I263" s="206" t="s">
        <v>735</v>
      </c>
      <c r="J263" s="206" t="s">
        <v>735</v>
      </c>
    </row>
    <row r="264" spans="2:10">
      <c r="B264" s="168" t="s">
        <v>434</v>
      </c>
      <c r="C264" s="168" t="s">
        <v>1304</v>
      </c>
      <c r="D264" s="168" t="s">
        <v>1305</v>
      </c>
      <c r="E264" s="208">
        <v>50</v>
      </c>
      <c r="F264" s="205" t="s">
        <v>654</v>
      </c>
      <c r="G264" s="168" t="s">
        <v>918</v>
      </c>
      <c r="H264" s="206" t="s">
        <v>735</v>
      </c>
      <c r="I264" s="206" t="s">
        <v>736</v>
      </c>
      <c r="J264" s="206" t="s">
        <v>735</v>
      </c>
    </row>
    <row r="265" spans="2:10">
      <c r="B265" s="168" t="s">
        <v>434</v>
      </c>
      <c r="C265" s="168" t="s">
        <v>1306</v>
      </c>
      <c r="D265" s="168" t="s">
        <v>1307</v>
      </c>
      <c r="E265" s="208">
        <v>50</v>
      </c>
      <c r="F265" s="205" t="s">
        <v>655</v>
      </c>
      <c r="G265" s="168" t="s">
        <v>919</v>
      </c>
      <c r="H265" s="206" t="s">
        <v>735</v>
      </c>
      <c r="I265" s="206" t="s">
        <v>736</v>
      </c>
      <c r="J265" s="206" t="s">
        <v>735</v>
      </c>
    </row>
    <row r="266" spans="2:10">
      <c r="B266" s="168" t="s">
        <v>434</v>
      </c>
      <c r="C266" s="168" t="s">
        <v>1308</v>
      </c>
      <c r="D266" s="168" t="s">
        <v>1309</v>
      </c>
      <c r="E266" s="208">
        <v>100</v>
      </c>
      <c r="F266" s="205" t="s">
        <v>656</v>
      </c>
      <c r="G266" s="168" t="s">
        <v>920</v>
      </c>
      <c r="H266" s="206" t="s">
        <v>735</v>
      </c>
      <c r="I266" s="206" t="s">
        <v>735</v>
      </c>
      <c r="J266" s="206" t="s">
        <v>735</v>
      </c>
    </row>
    <row r="267" spans="2:10">
      <c r="B267" s="168" t="s">
        <v>434</v>
      </c>
      <c r="C267" s="168" t="s">
        <v>1310</v>
      </c>
      <c r="D267" s="168" t="s">
        <v>1311</v>
      </c>
      <c r="E267" s="208">
        <v>50</v>
      </c>
      <c r="F267" s="205" t="s">
        <v>657</v>
      </c>
      <c r="G267" s="168" t="s">
        <v>921</v>
      </c>
      <c r="H267" s="206" t="s">
        <v>735</v>
      </c>
      <c r="I267" s="206" t="s">
        <v>736</v>
      </c>
      <c r="J267" s="206" t="s">
        <v>735</v>
      </c>
    </row>
    <row r="268" spans="2:10">
      <c r="B268" s="168" t="s">
        <v>435</v>
      </c>
      <c r="C268" s="168" t="s">
        <v>1312</v>
      </c>
      <c r="D268" s="168" t="s">
        <v>1313</v>
      </c>
      <c r="E268" s="208">
        <v>150</v>
      </c>
      <c r="F268" s="205" t="s">
        <v>519</v>
      </c>
      <c r="G268" s="168" t="s">
        <v>1813</v>
      </c>
      <c r="H268" s="206" t="s">
        <v>735</v>
      </c>
      <c r="I268" s="206" t="s">
        <v>735</v>
      </c>
      <c r="J268" s="206" t="s">
        <v>735</v>
      </c>
    </row>
    <row r="269" spans="2:10">
      <c r="B269" s="168" t="s">
        <v>435</v>
      </c>
      <c r="C269" s="168" t="s">
        <v>1314</v>
      </c>
      <c r="D269" s="168" t="s">
        <v>1315</v>
      </c>
      <c r="E269" s="208">
        <v>150</v>
      </c>
      <c r="F269" s="205" t="s">
        <v>522</v>
      </c>
      <c r="G269" s="168" t="s">
        <v>759</v>
      </c>
      <c r="H269" s="206" t="s">
        <v>735</v>
      </c>
      <c r="I269" s="206" t="s">
        <v>735</v>
      </c>
      <c r="J269" s="206" t="s">
        <v>735</v>
      </c>
    </row>
    <row r="270" spans="2:10">
      <c r="B270" s="168" t="s">
        <v>435</v>
      </c>
      <c r="C270" s="168" t="s">
        <v>1316</v>
      </c>
      <c r="D270" s="168" t="s">
        <v>1317</v>
      </c>
      <c r="E270" s="208">
        <v>150</v>
      </c>
      <c r="F270" s="205" t="s">
        <v>517</v>
      </c>
      <c r="G270" s="168" t="s">
        <v>752</v>
      </c>
      <c r="H270" s="206" t="s">
        <v>736</v>
      </c>
      <c r="I270" s="206" t="s">
        <v>736</v>
      </c>
      <c r="J270" s="206" t="s">
        <v>736</v>
      </c>
    </row>
    <row r="271" spans="2:10">
      <c r="B271" s="168" t="s">
        <v>435</v>
      </c>
      <c r="C271" s="168" t="s">
        <v>1318</v>
      </c>
      <c r="D271" s="168" t="s">
        <v>1319</v>
      </c>
      <c r="E271" s="208">
        <v>150</v>
      </c>
      <c r="F271" s="205" t="s">
        <v>518</v>
      </c>
      <c r="G271" s="168" t="s">
        <v>753</v>
      </c>
      <c r="H271" s="206" t="s">
        <v>735</v>
      </c>
      <c r="I271" s="206" t="s">
        <v>736</v>
      </c>
      <c r="J271" s="206" t="s">
        <v>735</v>
      </c>
    </row>
    <row r="272" spans="2:10">
      <c r="B272" s="168" t="s">
        <v>435</v>
      </c>
      <c r="C272" s="168" t="s">
        <v>1320</v>
      </c>
      <c r="D272" s="168" t="s">
        <v>1321</v>
      </c>
      <c r="E272" s="208">
        <v>150</v>
      </c>
      <c r="F272" s="205" t="s">
        <v>527</v>
      </c>
      <c r="G272" s="168" t="s">
        <v>765</v>
      </c>
      <c r="H272" s="206" t="s">
        <v>735</v>
      </c>
      <c r="I272" s="206" t="s">
        <v>735</v>
      </c>
      <c r="J272" s="206" t="s">
        <v>735</v>
      </c>
    </row>
    <row r="273" spans="2:10">
      <c r="B273" s="168" t="s">
        <v>700</v>
      </c>
      <c r="C273" s="168" t="s">
        <v>1322</v>
      </c>
      <c r="D273" s="168" t="s">
        <v>1323</v>
      </c>
      <c r="E273" s="208">
        <v>50</v>
      </c>
      <c r="F273" s="205" t="s">
        <v>658</v>
      </c>
      <c r="G273" s="168" t="s">
        <v>922</v>
      </c>
      <c r="H273" s="206" t="s">
        <v>736</v>
      </c>
      <c r="I273" s="206" t="s">
        <v>736</v>
      </c>
      <c r="J273" s="206" t="s">
        <v>736</v>
      </c>
    </row>
    <row r="274" spans="2:10">
      <c r="B274" s="168" t="s">
        <v>700</v>
      </c>
      <c r="C274" s="168" t="s">
        <v>1324</v>
      </c>
      <c r="D274" s="168" t="s">
        <v>1325</v>
      </c>
      <c r="E274" s="208">
        <v>50</v>
      </c>
      <c r="F274" s="205" t="s">
        <v>731</v>
      </c>
      <c r="G274" s="168" t="s">
        <v>1005</v>
      </c>
      <c r="H274" s="206" t="s">
        <v>735</v>
      </c>
      <c r="I274" s="206" t="s">
        <v>735</v>
      </c>
      <c r="J274" s="206" t="s">
        <v>735</v>
      </c>
    </row>
    <row r="275" spans="2:10">
      <c r="B275" s="168" t="s">
        <v>581</v>
      </c>
      <c r="C275" s="168" t="s">
        <v>1326</v>
      </c>
      <c r="D275" s="168" t="s">
        <v>832</v>
      </c>
      <c r="E275" s="208">
        <v>100</v>
      </c>
      <c r="F275" s="205" t="s">
        <v>732</v>
      </c>
      <c r="G275" s="168" t="s">
        <v>1006</v>
      </c>
      <c r="H275" s="206" t="s">
        <v>735</v>
      </c>
      <c r="I275" s="206" t="s">
        <v>736</v>
      </c>
      <c r="J275" s="206" t="s">
        <v>735</v>
      </c>
    </row>
    <row r="276" spans="2:10">
      <c r="B276" s="168" t="s">
        <v>581</v>
      </c>
      <c r="C276" s="168" t="s">
        <v>1327</v>
      </c>
      <c r="D276" s="168" t="s">
        <v>1328</v>
      </c>
      <c r="E276" s="208">
        <v>100</v>
      </c>
      <c r="F276" s="205" t="s">
        <v>659</v>
      </c>
      <c r="G276" s="168" t="s">
        <v>923</v>
      </c>
      <c r="H276" s="206" t="s">
        <v>735</v>
      </c>
      <c r="I276" s="206" t="s">
        <v>736</v>
      </c>
      <c r="J276" s="206" t="s">
        <v>735</v>
      </c>
    </row>
    <row r="277" spans="2:10">
      <c r="B277" s="168" t="s">
        <v>583</v>
      </c>
      <c r="C277" s="168" t="s">
        <v>1329</v>
      </c>
      <c r="D277" s="168" t="s">
        <v>1330</v>
      </c>
      <c r="E277" s="208">
        <v>50</v>
      </c>
      <c r="F277" s="205" t="s">
        <v>660</v>
      </c>
      <c r="G277" s="168" t="s">
        <v>924</v>
      </c>
      <c r="H277" s="206" t="s">
        <v>735</v>
      </c>
      <c r="I277" s="206" t="s">
        <v>736</v>
      </c>
      <c r="J277" s="206" t="s">
        <v>735</v>
      </c>
    </row>
    <row r="278" spans="2:10">
      <c r="B278" s="168" t="s">
        <v>583</v>
      </c>
      <c r="C278" s="168" t="s">
        <v>1331</v>
      </c>
      <c r="D278" s="168" t="s">
        <v>1332</v>
      </c>
      <c r="E278" s="208">
        <v>50</v>
      </c>
    </row>
    <row r="279" spans="2:10">
      <c r="B279" s="168" t="s">
        <v>583</v>
      </c>
      <c r="C279" s="168" t="s">
        <v>1333</v>
      </c>
      <c r="D279" s="168" t="s">
        <v>1334</v>
      </c>
      <c r="E279" s="208">
        <v>50</v>
      </c>
    </row>
    <row r="280" spans="2:10">
      <c r="B280" s="168" t="s">
        <v>702</v>
      </c>
      <c r="C280" s="168" t="s">
        <v>1335</v>
      </c>
      <c r="D280" s="168" t="s">
        <v>1336</v>
      </c>
      <c r="E280" s="208">
        <v>150</v>
      </c>
    </row>
    <row r="281" spans="2:10">
      <c r="B281" s="168" t="s">
        <v>703</v>
      </c>
      <c r="C281" s="168" t="s">
        <v>1337</v>
      </c>
      <c r="D281" s="168" t="s">
        <v>1338</v>
      </c>
      <c r="E281" s="208">
        <v>100</v>
      </c>
    </row>
    <row r="282" spans="2:10">
      <c r="B282" s="168" t="s">
        <v>703</v>
      </c>
      <c r="C282" s="168" t="s">
        <v>1339</v>
      </c>
      <c r="D282" s="168" t="s">
        <v>1340</v>
      </c>
      <c r="E282" s="208">
        <v>100</v>
      </c>
    </row>
    <row r="283" spans="2:10">
      <c r="B283" s="168" t="s">
        <v>703</v>
      </c>
      <c r="C283" s="168" t="s">
        <v>1341</v>
      </c>
      <c r="D283" s="168" t="s">
        <v>1342</v>
      </c>
      <c r="E283" s="208">
        <v>100</v>
      </c>
    </row>
    <row r="284" spans="2:10">
      <c r="B284" s="168" t="s">
        <v>703</v>
      </c>
      <c r="C284" s="168" t="s">
        <v>1343</v>
      </c>
      <c r="D284" s="168" t="s">
        <v>1344</v>
      </c>
      <c r="E284" s="208">
        <v>100</v>
      </c>
    </row>
    <row r="285" spans="2:10">
      <c r="B285" s="168" t="s">
        <v>704</v>
      </c>
      <c r="C285" s="168" t="s">
        <v>1345</v>
      </c>
      <c r="D285" s="168" t="s">
        <v>1346</v>
      </c>
      <c r="E285" s="208">
        <v>50</v>
      </c>
    </row>
    <row r="286" spans="2:10">
      <c r="B286" s="168" t="s">
        <v>704</v>
      </c>
      <c r="C286" s="168" t="s">
        <v>1347</v>
      </c>
      <c r="D286" s="168" t="s">
        <v>1348</v>
      </c>
      <c r="E286" s="208">
        <v>50</v>
      </c>
    </row>
    <row r="287" spans="2:10">
      <c r="B287" s="168" t="s">
        <v>704</v>
      </c>
      <c r="C287" s="168" t="s">
        <v>1349</v>
      </c>
      <c r="D287" s="168" t="s">
        <v>1350</v>
      </c>
      <c r="E287" s="208">
        <v>50</v>
      </c>
    </row>
    <row r="288" spans="2:10">
      <c r="B288" s="168" t="s">
        <v>704</v>
      </c>
      <c r="C288" s="168" t="s">
        <v>1351</v>
      </c>
      <c r="D288" s="168" t="s">
        <v>1352</v>
      </c>
      <c r="E288" s="208">
        <v>50</v>
      </c>
    </row>
    <row r="289" spans="2:5">
      <c r="B289" s="168" t="s">
        <v>704</v>
      </c>
      <c r="C289" s="168" t="s">
        <v>1353</v>
      </c>
      <c r="D289" s="168" t="s">
        <v>1354</v>
      </c>
      <c r="E289" s="208">
        <v>50</v>
      </c>
    </row>
    <row r="290" spans="2:5">
      <c r="B290" s="168" t="s">
        <v>704</v>
      </c>
      <c r="C290" s="168" t="s">
        <v>1355</v>
      </c>
      <c r="D290" s="168" t="s">
        <v>1356</v>
      </c>
      <c r="E290" s="208">
        <v>50</v>
      </c>
    </row>
    <row r="291" spans="2:5">
      <c r="B291" s="168" t="s">
        <v>704</v>
      </c>
      <c r="C291" s="168" t="s">
        <v>1357</v>
      </c>
      <c r="D291" s="168" t="s">
        <v>1358</v>
      </c>
      <c r="E291" s="208">
        <v>50</v>
      </c>
    </row>
    <row r="292" spans="2:5">
      <c r="B292" s="168" t="s">
        <v>704</v>
      </c>
      <c r="C292" s="168" t="s">
        <v>1359</v>
      </c>
      <c r="D292" s="168" t="s">
        <v>1360</v>
      </c>
      <c r="E292" s="208">
        <v>50</v>
      </c>
    </row>
    <row r="293" spans="2:5">
      <c r="B293" s="168" t="s">
        <v>704</v>
      </c>
      <c r="C293" s="168" t="s">
        <v>1361</v>
      </c>
      <c r="D293" s="168" t="s">
        <v>1362</v>
      </c>
      <c r="E293" s="208">
        <v>50</v>
      </c>
    </row>
    <row r="294" spans="2:5">
      <c r="B294" s="168" t="s">
        <v>704</v>
      </c>
      <c r="C294" s="168" t="s">
        <v>1363</v>
      </c>
      <c r="D294" s="168" t="s">
        <v>1364</v>
      </c>
      <c r="E294" s="208">
        <v>50</v>
      </c>
    </row>
    <row r="295" spans="2:5">
      <c r="B295" s="168" t="s">
        <v>704</v>
      </c>
      <c r="C295" s="168" t="s">
        <v>1365</v>
      </c>
      <c r="D295" s="168" t="s">
        <v>1366</v>
      </c>
      <c r="E295" s="208">
        <v>50</v>
      </c>
    </row>
    <row r="296" spans="2:5">
      <c r="B296" s="168" t="s">
        <v>704</v>
      </c>
      <c r="C296" s="168" t="s">
        <v>1367</v>
      </c>
      <c r="D296" s="168" t="s">
        <v>1368</v>
      </c>
      <c r="E296" s="208">
        <v>50</v>
      </c>
    </row>
    <row r="297" spans="2:5">
      <c r="B297" s="168" t="s">
        <v>704</v>
      </c>
      <c r="C297" s="168" t="s">
        <v>1369</v>
      </c>
      <c r="D297" s="168" t="s">
        <v>1370</v>
      </c>
      <c r="E297" s="208">
        <v>50</v>
      </c>
    </row>
    <row r="298" spans="2:5">
      <c r="B298" s="168" t="s">
        <v>704</v>
      </c>
      <c r="C298" s="168" t="s">
        <v>1371</v>
      </c>
      <c r="D298" s="168" t="s">
        <v>1372</v>
      </c>
      <c r="E298" s="208">
        <v>50</v>
      </c>
    </row>
    <row r="299" spans="2:5">
      <c r="B299" s="168" t="s">
        <v>704</v>
      </c>
      <c r="C299" s="168" t="s">
        <v>1373</v>
      </c>
      <c r="D299" s="168" t="s">
        <v>1374</v>
      </c>
      <c r="E299" s="208">
        <v>50</v>
      </c>
    </row>
    <row r="300" spans="2:5">
      <c r="B300" s="168" t="s">
        <v>704</v>
      </c>
      <c r="C300" s="168" t="s">
        <v>1375</v>
      </c>
      <c r="D300" s="168" t="s">
        <v>1376</v>
      </c>
      <c r="E300" s="208">
        <v>50</v>
      </c>
    </row>
    <row r="301" spans="2:5">
      <c r="B301" s="168" t="s">
        <v>704</v>
      </c>
      <c r="C301" s="168" t="s">
        <v>1377</v>
      </c>
      <c r="D301" s="168" t="s">
        <v>1378</v>
      </c>
      <c r="E301" s="208">
        <v>50</v>
      </c>
    </row>
    <row r="302" spans="2:5">
      <c r="B302" s="168" t="s">
        <v>704</v>
      </c>
      <c r="C302" s="168" t="s">
        <v>1379</v>
      </c>
      <c r="D302" s="168" t="s">
        <v>1380</v>
      </c>
      <c r="E302" s="208">
        <v>50</v>
      </c>
    </row>
    <row r="303" spans="2:5">
      <c r="B303" s="168" t="s">
        <v>705</v>
      </c>
      <c r="C303" s="168" t="s">
        <v>1381</v>
      </c>
      <c r="D303" s="168" t="s">
        <v>1382</v>
      </c>
      <c r="E303" s="208">
        <v>100</v>
      </c>
    </row>
    <row r="304" spans="2:5">
      <c r="B304" s="168" t="s">
        <v>705</v>
      </c>
      <c r="C304" s="168" t="s">
        <v>1383</v>
      </c>
      <c r="D304" s="168" t="s">
        <v>1384</v>
      </c>
      <c r="E304" s="208">
        <v>100</v>
      </c>
    </row>
    <row r="305" spans="2:5">
      <c r="B305" s="168" t="s">
        <v>705</v>
      </c>
      <c r="C305" s="168" t="s">
        <v>1385</v>
      </c>
      <c r="D305" s="168" t="s">
        <v>1386</v>
      </c>
      <c r="E305" s="208">
        <v>100</v>
      </c>
    </row>
    <row r="306" spans="2:5">
      <c r="B306" s="168" t="s">
        <v>585</v>
      </c>
      <c r="C306" s="168" t="s">
        <v>1387</v>
      </c>
      <c r="D306" s="168" t="s">
        <v>836</v>
      </c>
      <c r="E306" s="208">
        <v>150</v>
      </c>
    </row>
    <row r="307" spans="2:5">
      <c r="B307" s="168" t="s">
        <v>586</v>
      </c>
      <c r="C307" s="168" t="s">
        <v>1388</v>
      </c>
      <c r="D307" s="168" t="s">
        <v>1389</v>
      </c>
      <c r="E307" s="208">
        <v>150</v>
      </c>
    </row>
    <row r="308" spans="2:5">
      <c r="B308" s="168" t="s">
        <v>530</v>
      </c>
      <c r="C308" s="168" t="s">
        <v>1390</v>
      </c>
      <c r="D308" s="168" t="s">
        <v>1391</v>
      </c>
      <c r="E308" s="208">
        <v>150</v>
      </c>
    </row>
    <row r="309" spans="2:5">
      <c r="B309" s="168" t="s">
        <v>706</v>
      </c>
      <c r="C309" s="168" t="s">
        <v>1392</v>
      </c>
      <c r="D309" s="168" t="s">
        <v>1393</v>
      </c>
      <c r="E309" s="208">
        <v>150</v>
      </c>
    </row>
    <row r="310" spans="2:5">
      <c r="B310" s="168" t="s">
        <v>706</v>
      </c>
      <c r="C310" s="168" t="s">
        <v>1394</v>
      </c>
      <c r="D310" s="168" t="s">
        <v>1395</v>
      </c>
      <c r="E310" s="208">
        <v>150</v>
      </c>
    </row>
    <row r="311" spans="2:5">
      <c r="B311" s="168" t="s">
        <v>706</v>
      </c>
      <c r="C311" s="168" t="s">
        <v>1396</v>
      </c>
      <c r="D311" s="168" t="s">
        <v>1397</v>
      </c>
      <c r="E311" s="208">
        <v>150</v>
      </c>
    </row>
    <row r="312" spans="2:5">
      <c r="B312" s="168" t="s">
        <v>706</v>
      </c>
      <c r="C312" s="168" t="s">
        <v>1398</v>
      </c>
      <c r="D312" s="168" t="s">
        <v>1399</v>
      </c>
      <c r="E312" s="208">
        <v>150</v>
      </c>
    </row>
    <row r="313" spans="2:5">
      <c r="B313" s="168" t="s">
        <v>706</v>
      </c>
      <c r="C313" s="168" t="s">
        <v>1400</v>
      </c>
      <c r="D313" s="168" t="s">
        <v>1401</v>
      </c>
      <c r="E313" s="208">
        <v>150</v>
      </c>
    </row>
    <row r="314" spans="2:5">
      <c r="B314" s="168" t="s">
        <v>706</v>
      </c>
      <c r="C314" s="168" t="s">
        <v>1402</v>
      </c>
      <c r="D314" s="168" t="s">
        <v>1403</v>
      </c>
      <c r="E314" s="208">
        <v>150</v>
      </c>
    </row>
    <row r="315" spans="2:5">
      <c r="B315" s="168" t="s">
        <v>706</v>
      </c>
      <c r="C315" s="168" t="s">
        <v>1404</v>
      </c>
      <c r="D315" s="168" t="s">
        <v>1405</v>
      </c>
      <c r="E315" s="208">
        <v>150</v>
      </c>
    </row>
    <row r="316" spans="2:5">
      <c r="B316" s="168" t="s">
        <v>706</v>
      </c>
      <c r="C316" s="168" t="s">
        <v>1406</v>
      </c>
      <c r="D316" s="168" t="s">
        <v>1407</v>
      </c>
      <c r="E316" s="208">
        <v>150</v>
      </c>
    </row>
    <row r="317" spans="2:5">
      <c r="B317" s="168" t="s">
        <v>706</v>
      </c>
      <c r="C317" s="168" t="s">
        <v>1408</v>
      </c>
      <c r="D317" s="168" t="s">
        <v>1409</v>
      </c>
      <c r="E317" s="208">
        <v>150</v>
      </c>
    </row>
    <row r="318" spans="2:5">
      <c r="B318" s="168" t="s">
        <v>706</v>
      </c>
      <c r="C318" s="168" t="s">
        <v>1410</v>
      </c>
      <c r="D318" s="168" t="s">
        <v>1411</v>
      </c>
      <c r="E318" s="208">
        <v>150</v>
      </c>
    </row>
    <row r="319" spans="2:5">
      <c r="B319" s="168" t="s">
        <v>706</v>
      </c>
      <c r="C319" s="168" t="s">
        <v>1412</v>
      </c>
      <c r="D319" s="168" t="s">
        <v>1413</v>
      </c>
      <c r="E319" s="208">
        <v>150</v>
      </c>
    </row>
    <row r="320" spans="2:5">
      <c r="B320" s="168" t="s">
        <v>706</v>
      </c>
      <c r="C320" s="168" t="s">
        <v>1414</v>
      </c>
      <c r="D320" s="168" t="s">
        <v>1415</v>
      </c>
      <c r="E320" s="208">
        <v>150</v>
      </c>
    </row>
    <row r="321" spans="2:5">
      <c r="B321" s="168" t="s">
        <v>706</v>
      </c>
      <c r="C321" s="168" t="s">
        <v>1416</v>
      </c>
      <c r="D321" s="168" t="s">
        <v>1417</v>
      </c>
      <c r="E321" s="208">
        <v>150</v>
      </c>
    </row>
    <row r="322" spans="2:5">
      <c r="B322" s="168" t="s">
        <v>706</v>
      </c>
      <c r="C322" s="168" t="s">
        <v>1418</v>
      </c>
      <c r="D322" s="168" t="s">
        <v>1419</v>
      </c>
      <c r="E322" s="208">
        <v>150</v>
      </c>
    </row>
    <row r="323" spans="2:5">
      <c r="B323" s="168" t="s">
        <v>706</v>
      </c>
      <c r="C323" s="168" t="s">
        <v>1420</v>
      </c>
      <c r="D323" s="168" t="s">
        <v>1421</v>
      </c>
      <c r="E323" s="208">
        <v>150</v>
      </c>
    </row>
    <row r="324" spans="2:5">
      <c r="B324" s="168" t="s">
        <v>706</v>
      </c>
      <c r="C324" s="168" t="s">
        <v>1422</v>
      </c>
      <c r="D324" s="168" t="s">
        <v>1423</v>
      </c>
      <c r="E324" s="208">
        <v>150</v>
      </c>
    </row>
    <row r="325" spans="2:5">
      <c r="B325" s="168" t="s">
        <v>706</v>
      </c>
      <c r="C325" s="168" t="s">
        <v>1424</v>
      </c>
      <c r="D325" s="168" t="s">
        <v>1425</v>
      </c>
      <c r="E325" s="208">
        <v>150</v>
      </c>
    </row>
    <row r="326" spans="2:5">
      <c r="B326" s="168" t="s">
        <v>706</v>
      </c>
      <c r="C326" s="168" t="s">
        <v>1426</v>
      </c>
      <c r="D326" s="168" t="s">
        <v>1427</v>
      </c>
      <c r="E326" s="208">
        <v>150</v>
      </c>
    </row>
    <row r="327" spans="2:5">
      <c r="B327" s="168" t="s">
        <v>706</v>
      </c>
      <c r="C327" s="168" t="s">
        <v>1428</v>
      </c>
      <c r="D327" s="168" t="s">
        <v>1429</v>
      </c>
      <c r="E327" s="208">
        <v>150</v>
      </c>
    </row>
    <row r="328" spans="2:5">
      <c r="B328" s="168" t="s">
        <v>706</v>
      </c>
      <c r="C328" s="168" t="s">
        <v>1430</v>
      </c>
      <c r="D328" s="168" t="s">
        <v>1431</v>
      </c>
      <c r="E328" s="208">
        <v>150</v>
      </c>
    </row>
    <row r="329" spans="2:5">
      <c r="B329" s="168" t="s">
        <v>706</v>
      </c>
      <c r="C329" s="168" t="s">
        <v>1432</v>
      </c>
      <c r="D329" s="168" t="s">
        <v>1433</v>
      </c>
      <c r="E329" s="208">
        <v>150</v>
      </c>
    </row>
    <row r="330" spans="2:5">
      <c r="B330" s="168" t="s">
        <v>706</v>
      </c>
      <c r="C330" s="168" t="s">
        <v>1434</v>
      </c>
      <c r="D330" s="168" t="s">
        <v>1435</v>
      </c>
      <c r="E330" s="208">
        <v>150</v>
      </c>
    </row>
    <row r="331" spans="2:5">
      <c r="B331" s="168" t="s">
        <v>706</v>
      </c>
      <c r="C331" s="168" t="s">
        <v>1436</v>
      </c>
      <c r="D331" s="168" t="s">
        <v>1437</v>
      </c>
      <c r="E331" s="208">
        <v>150</v>
      </c>
    </row>
    <row r="332" spans="2:5">
      <c r="B332" s="168" t="s">
        <v>706</v>
      </c>
      <c r="C332" s="168" t="s">
        <v>1438</v>
      </c>
      <c r="D332" s="168" t="s">
        <v>1439</v>
      </c>
      <c r="E332" s="208">
        <v>150</v>
      </c>
    </row>
    <row r="333" spans="2:5">
      <c r="B333" s="168" t="s">
        <v>706</v>
      </c>
      <c r="C333" s="168" t="s">
        <v>1440</v>
      </c>
      <c r="D333" s="168" t="s">
        <v>1441</v>
      </c>
      <c r="E333" s="208">
        <v>150</v>
      </c>
    </row>
    <row r="334" spans="2:5">
      <c r="B334" s="168" t="s">
        <v>706</v>
      </c>
      <c r="C334" s="168" t="s">
        <v>1442</v>
      </c>
      <c r="D334" s="168" t="s">
        <v>1443</v>
      </c>
      <c r="E334" s="208">
        <v>150</v>
      </c>
    </row>
    <row r="335" spans="2:5">
      <c r="B335" s="168" t="s">
        <v>706</v>
      </c>
      <c r="C335" s="168" t="s">
        <v>1444</v>
      </c>
      <c r="D335" s="168" t="s">
        <v>1445</v>
      </c>
      <c r="E335" s="208">
        <v>150</v>
      </c>
    </row>
    <row r="336" spans="2:5">
      <c r="B336" s="168" t="s">
        <v>706</v>
      </c>
      <c r="C336" s="168" t="s">
        <v>1446</v>
      </c>
      <c r="D336" s="168" t="s">
        <v>1447</v>
      </c>
      <c r="E336" s="208">
        <v>150</v>
      </c>
    </row>
    <row r="337" spans="2:5">
      <c r="B337" s="168" t="s">
        <v>706</v>
      </c>
      <c r="C337" s="168" t="s">
        <v>1448</v>
      </c>
      <c r="D337" s="168" t="s">
        <v>1449</v>
      </c>
      <c r="E337" s="208">
        <v>150</v>
      </c>
    </row>
    <row r="338" spans="2:5">
      <c r="B338" s="168" t="s">
        <v>706</v>
      </c>
      <c r="C338" s="168" t="s">
        <v>1450</v>
      </c>
      <c r="D338" s="168" t="s">
        <v>1451</v>
      </c>
      <c r="E338" s="208">
        <v>150</v>
      </c>
    </row>
    <row r="339" spans="2:5">
      <c r="B339" s="168" t="s">
        <v>706</v>
      </c>
      <c r="C339" s="168" t="s">
        <v>1452</v>
      </c>
      <c r="D339" s="168" t="s">
        <v>1453</v>
      </c>
      <c r="E339" s="208">
        <v>150</v>
      </c>
    </row>
    <row r="340" spans="2:5">
      <c r="B340" s="168" t="s">
        <v>706</v>
      </c>
      <c r="C340" s="168" t="s">
        <v>1454</v>
      </c>
      <c r="D340" s="168" t="s">
        <v>1455</v>
      </c>
      <c r="E340" s="208">
        <v>150</v>
      </c>
    </row>
    <row r="341" spans="2:5">
      <c r="B341" s="168" t="s">
        <v>706</v>
      </c>
      <c r="C341" s="168" t="s">
        <v>1456</v>
      </c>
      <c r="D341" s="168" t="s">
        <v>1457</v>
      </c>
      <c r="E341" s="208">
        <v>150</v>
      </c>
    </row>
    <row r="342" spans="2:5">
      <c r="B342" s="168" t="s">
        <v>706</v>
      </c>
      <c r="C342" s="168" t="s">
        <v>1458</v>
      </c>
      <c r="D342" s="168" t="s">
        <v>1459</v>
      </c>
      <c r="E342" s="208">
        <v>150</v>
      </c>
    </row>
    <row r="343" spans="2:5">
      <c r="B343" s="168" t="s">
        <v>706</v>
      </c>
      <c r="C343" s="168" t="s">
        <v>1460</v>
      </c>
      <c r="D343" s="168" t="s">
        <v>1461</v>
      </c>
      <c r="E343" s="208">
        <v>150</v>
      </c>
    </row>
    <row r="344" spans="2:5">
      <c r="B344" s="168" t="s">
        <v>706</v>
      </c>
      <c r="C344" s="168" t="s">
        <v>1462</v>
      </c>
      <c r="D344" s="168" t="s">
        <v>1463</v>
      </c>
      <c r="E344" s="208">
        <v>150</v>
      </c>
    </row>
    <row r="345" spans="2:5">
      <c r="B345" s="168" t="s">
        <v>706</v>
      </c>
      <c r="C345" s="168" t="s">
        <v>1464</v>
      </c>
      <c r="D345" s="168" t="s">
        <v>1465</v>
      </c>
      <c r="E345" s="208">
        <v>150</v>
      </c>
    </row>
    <row r="346" spans="2:5">
      <c r="B346" s="168" t="s">
        <v>706</v>
      </c>
      <c r="C346" s="168" t="s">
        <v>1466</v>
      </c>
      <c r="D346" s="168" t="s">
        <v>1467</v>
      </c>
      <c r="E346" s="208">
        <v>150</v>
      </c>
    </row>
    <row r="347" spans="2:5">
      <c r="B347" s="168" t="s">
        <v>706</v>
      </c>
      <c r="C347" s="168" t="s">
        <v>1468</v>
      </c>
      <c r="D347" s="168" t="s">
        <v>1469</v>
      </c>
      <c r="E347" s="208">
        <v>150</v>
      </c>
    </row>
    <row r="348" spans="2:5">
      <c r="B348" s="168" t="s">
        <v>706</v>
      </c>
      <c r="C348" s="168" t="s">
        <v>1470</v>
      </c>
      <c r="D348" s="168" t="s">
        <v>1471</v>
      </c>
      <c r="E348" s="208">
        <v>150</v>
      </c>
    </row>
    <row r="349" spans="2:5">
      <c r="B349" s="168" t="s">
        <v>706</v>
      </c>
      <c r="C349" s="168" t="s">
        <v>1472</v>
      </c>
      <c r="D349" s="168" t="s">
        <v>1473</v>
      </c>
      <c r="E349" s="208">
        <v>150</v>
      </c>
    </row>
    <row r="350" spans="2:5">
      <c r="B350" s="168" t="s">
        <v>706</v>
      </c>
      <c r="C350" s="168" t="s">
        <v>1474</v>
      </c>
      <c r="D350" s="168" t="s">
        <v>1475</v>
      </c>
      <c r="E350" s="208">
        <v>150</v>
      </c>
    </row>
    <row r="351" spans="2:5">
      <c r="B351" s="168" t="s">
        <v>706</v>
      </c>
      <c r="C351" s="168" t="s">
        <v>1476</v>
      </c>
      <c r="D351" s="168" t="s">
        <v>1477</v>
      </c>
      <c r="E351" s="208">
        <v>100</v>
      </c>
    </row>
    <row r="352" spans="2:5">
      <c r="B352" s="168" t="s">
        <v>706</v>
      </c>
      <c r="C352" s="168" t="s">
        <v>1478</v>
      </c>
      <c r="D352" s="168" t="s">
        <v>1479</v>
      </c>
      <c r="E352" s="208">
        <v>50</v>
      </c>
    </row>
    <row r="353" spans="2:5">
      <c r="B353" s="168" t="s">
        <v>706</v>
      </c>
      <c r="C353" s="168" t="s">
        <v>1480</v>
      </c>
      <c r="D353" s="168" t="s">
        <v>1481</v>
      </c>
      <c r="E353" s="208">
        <v>100</v>
      </c>
    </row>
    <row r="354" spans="2:5">
      <c r="B354" s="168" t="s">
        <v>706</v>
      </c>
      <c r="C354" s="168" t="s">
        <v>1482</v>
      </c>
      <c r="D354" s="168" t="s">
        <v>1483</v>
      </c>
      <c r="E354" s="208">
        <v>150</v>
      </c>
    </row>
    <row r="355" spans="2:5">
      <c r="B355" s="168" t="s">
        <v>706</v>
      </c>
      <c r="C355" s="168" t="s">
        <v>1484</v>
      </c>
      <c r="D355" s="168" t="s">
        <v>1485</v>
      </c>
      <c r="E355" s="208">
        <v>150</v>
      </c>
    </row>
    <row r="356" spans="2:5">
      <c r="B356" s="168" t="s">
        <v>706</v>
      </c>
      <c r="C356" s="168" t="s">
        <v>1486</v>
      </c>
      <c r="D356" s="168" t="s">
        <v>1487</v>
      </c>
      <c r="E356" s="208">
        <v>150</v>
      </c>
    </row>
    <row r="357" spans="2:5">
      <c r="B357" s="168" t="s">
        <v>706</v>
      </c>
      <c r="C357" s="168" t="s">
        <v>1488</v>
      </c>
      <c r="D357" s="168" t="s">
        <v>1489</v>
      </c>
      <c r="E357" s="208">
        <v>150</v>
      </c>
    </row>
    <row r="358" spans="2:5">
      <c r="B358" s="168" t="s">
        <v>706</v>
      </c>
      <c r="C358" s="168" t="s">
        <v>1490</v>
      </c>
      <c r="D358" s="168" t="s">
        <v>1491</v>
      </c>
      <c r="E358" s="208">
        <v>50</v>
      </c>
    </row>
    <row r="359" spans="2:5">
      <c r="B359" s="168" t="s">
        <v>590</v>
      </c>
      <c r="C359" s="168" t="s">
        <v>1492</v>
      </c>
      <c r="D359" s="168" t="s">
        <v>1493</v>
      </c>
      <c r="E359" s="208">
        <v>50</v>
      </c>
    </row>
    <row r="360" spans="2:5">
      <c r="B360" s="168" t="s">
        <v>590</v>
      </c>
      <c r="C360" s="168" t="s">
        <v>1494</v>
      </c>
      <c r="D360" s="168" t="s">
        <v>1495</v>
      </c>
      <c r="E360" s="208">
        <v>50</v>
      </c>
    </row>
    <row r="361" spans="2:5">
      <c r="B361" s="168" t="s">
        <v>590</v>
      </c>
      <c r="C361" s="168" t="s">
        <v>1496</v>
      </c>
      <c r="D361" s="168" t="s">
        <v>1497</v>
      </c>
      <c r="E361" s="208">
        <v>50</v>
      </c>
    </row>
    <row r="362" spans="2:5">
      <c r="B362" s="168" t="s">
        <v>591</v>
      </c>
      <c r="C362" s="168" t="s">
        <v>1498</v>
      </c>
      <c r="D362" s="168" t="s">
        <v>1499</v>
      </c>
      <c r="E362" s="208">
        <v>100</v>
      </c>
    </row>
    <row r="363" spans="2:5">
      <c r="B363" s="168" t="s">
        <v>591</v>
      </c>
      <c r="C363" s="168" t="s">
        <v>1500</v>
      </c>
      <c r="D363" s="168" t="s">
        <v>1501</v>
      </c>
      <c r="E363" s="208">
        <v>100</v>
      </c>
    </row>
    <row r="364" spans="2:5">
      <c r="B364" s="168" t="s">
        <v>439</v>
      </c>
      <c r="C364" s="168" t="s">
        <v>1502</v>
      </c>
      <c r="D364" s="168" t="s">
        <v>844</v>
      </c>
      <c r="E364" s="208">
        <v>150</v>
      </c>
    </row>
    <row r="365" spans="2:5">
      <c r="B365" s="168" t="s">
        <v>592</v>
      </c>
      <c r="C365" s="168" t="s">
        <v>1503</v>
      </c>
      <c r="D365" s="168" t="s">
        <v>845</v>
      </c>
      <c r="E365" s="208">
        <v>100</v>
      </c>
    </row>
    <row r="366" spans="2:5">
      <c r="B366" s="168" t="s">
        <v>593</v>
      </c>
      <c r="C366" s="168" t="s">
        <v>1504</v>
      </c>
      <c r="D366" s="168" t="s">
        <v>1505</v>
      </c>
      <c r="E366" s="208">
        <v>50</v>
      </c>
    </row>
    <row r="367" spans="2:5">
      <c r="B367" s="168" t="s">
        <v>595</v>
      </c>
      <c r="C367" s="168" t="s">
        <v>1506</v>
      </c>
      <c r="D367" s="168" t="s">
        <v>848</v>
      </c>
      <c r="E367" s="208">
        <v>100</v>
      </c>
    </row>
    <row r="368" spans="2:5">
      <c r="B368" s="168" t="s">
        <v>595</v>
      </c>
      <c r="C368" s="168" t="s">
        <v>1507</v>
      </c>
      <c r="D368" s="168" t="s">
        <v>848</v>
      </c>
      <c r="E368" s="208">
        <v>100</v>
      </c>
    </row>
    <row r="369" spans="2:5">
      <c r="B369" s="168" t="s">
        <v>595</v>
      </c>
      <c r="C369" s="168" t="s">
        <v>1508</v>
      </c>
      <c r="D369" s="168" t="s">
        <v>1509</v>
      </c>
      <c r="E369" s="208">
        <v>100</v>
      </c>
    </row>
    <row r="370" spans="2:5">
      <c r="B370" s="168" t="s">
        <v>596</v>
      </c>
      <c r="C370" s="168" t="s">
        <v>1510</v>
      </c>
      <c r="D370" s="168" t="s">
        <v>1511</v>
      </c>
      <c r="E370" s="208">
        <v>150</v>
      </c>
    </row>
    <row r="371" spans="2:5">
      <c r="B371" s="168" t="s">
        <v>596</v>
      </c>
      <c r="C371" s="168" t="s">
        <v>1512</v>
      </c>
      <c r="D371" s="168" t="s">
        <v>1513</v>
      </c>
      <c r="E371" s="208">
        <v>150</v>
      </c>
    </row>
    <row r="372" spans="2:5">
      <c r="B372" s="168" t="s">
        <v>597</v>
      </c>
      <c r="C372" s="168" t="s">
        <v>1514</v>
      </c>
      <c r="D372" s="168" t="s">
        <v>850</v>
      </c>
      <c r="E372" s="208">
        <v>150</v>
      </c>
    </row>
    <row r="373" spans="2:5">
      <c r="B373" s="168" t="s">
        <v>598</v>
      </c>
      <c r="C373" s="168" t="s">
        <v>1515</v>
      </c>
      <c r="D373" s="168" t="s">
        <v>1516</v>
      </c>
      <c r="E373" s="208">
        <v>50</v>
      </c>
    </row>
    <row r="374" spans="2:5">
      <c r="B374" s="168" t="s">
        <v>599</v>
      </c>
      <c r="C374" s="168" t="s">
        <v>1517</v>
      </c>
      <c r="D374" s="168" t="s">
        <v>852</v>
      </c>
      <c r="E374" s="208">
        <v>50</v>
      </c>
    </row>
    <row r="375" spans="2:5">
      <c r="B375" s="168" t="s">
        <v>600</v>
      </c>
      <c r="C375" s="168" t="s">
        <v>1518</v>
      </c>
      <c r="D375" s="168" t="s">
        <v>853</v>
      </c>
      <c r="E375" s="208">
        <v>100</v>
      </c>
    </row>
    <row r="376" spans="2:5">
      <c r="B376" s="168" t="s">
        <v>442</v>
      </c>
      <c r="C376" s="168" t="s">
        <v>1519</v>
      </c>
      <c r="D376" s="168" t="s">
        <v>1520</v>
      </c>
      <c r="E376" s="208">
        <v>100</v>
      </c>
    </row>
    <row r="377" spans="2:5">
      <c r="B377" s="168" t="s">
        <v>442</v>
      </c>
      <c r="C377" s="168" t="s">
        <v>1521</v>
      </c>
      <c r="D377" s="168" t="s">
        <v>1522</v>
      </c>
      <c r="E377" s="208">
        <v>50</v>
      </c>
    </row>
    <row r="378" spans="2:5">
      <c r="B378" s="168" t="s">
        <v>441</v>
      </c>
      <c r="C378" s="168" t="s">
        <v>1523</v>
      </c>
      <c r="D378" s="168" t="s">
        <v>856</v>
      </c>
      <c r="E378" s="208">
        <v>100</v>
      </c>
    </row>
    <row r="379" spans="2:5">
      <c r="B379" s="168" t="s">
        <v>440</v>
      </c>
      <c r="C379" s="168" t="s">
        <v>1524</v>
      </c>
      <c r="D379" s="168" t="s">
        <v>757</v>
      </c>
      <c r="E379" s="208">
        <v>50</v>
      </c>
    </row>
    <row r="380" spans="2:5">
      <c r="B380" s="168" t="s">
        <v>440</v>
      </c>
      <c r="C380" s="168" t="s">
        <v>1525</v>
      </c>
      <c r="D380" s="168" t="s">
        <v>1526</v>
      </c>
      <c r="E380" s="208">
        <v>100</v>
      </c>
    </row>
    <row r="381" spans="2:5">
      <c r="B381" s="168" t="s">
        <v>602</v>
      </c>
      <c r="C381" s="168" t="s">
        <v>1527</v>
      </c>
      <c r="D381" s="168" t="s">
        <v>857</v>
      </c>
      <c r="E381" s="208">
        <v>150</v>
      </c>
    </row>
    <row r="382" spans="2:5">
      <c r="B382" s="168" t="s">
        <v>707</v>
      </c>
      <c r="C382" s="168" t="s">
        <v>1528</v>
      </c>
      <c r="D382" s="168" t="s">
        <v>1529</v>
      </c>
      <c r="E382" s="208">
        <v>50</v>
      </c>
    </row>
    <row r="383" spans="2:5">
      <c r="B383" s="168" t="s">
        <v>707</v>
      </c>
      <c r="C383" s="168" t="s">
        <v>1530</v>
      </c>
      <c r="D383" s="168" t="s">
        <v>1531</v>
      </c>
      <c r="E383" s="208">
        <v>150</v>
      </c>
    </row>
    <row r="384" spans="2:5">
      <c r="B384" s="168" t="s">
        <v>707</v>
      </c>
      <c r="C384" s="168" t="s">
        <v>1532</v>
      </c>
      <c r="D384" s="168" t="s">
        <v>1533</v>
      </c>
      <c r="E384" s="208">
        <v>50</v>
      </c>
    </row>
    <row r="385" spans="2:5">
      <c r="B385" s="168" t="s">
        <v>603</v>
      </c>
      <c r="C385" s="168" t="s">
        <v>1534</v>
      </c>
      <c r="D385" s="168" t="s">
        <v>858</v>
      </c>
      <c r="E385" s="208">
        <v>50</v>
      </c>
    </row>
    <row r="386" spans="2:5">
      <c r="B386" s="168" t="s">
        <v>604</v>
      </c>
      <c r="C386" s="168" t="s">
        <v>1535</v>
      </c>
      <c r="D386" s="168" t="s">
        <v>859</v>
      </c>
      <c r="E386" s="208">
        <v>100</v>
      </c>
    </row>
    <row r="387" spans="2:5">
      <c r="B387" s="168" t="s">
        <v>605</v>
      </c>
      <c r="C387" s="168" t="s">
        <v>1536</v>
      </c>
      <c r="D387" s="168" t="s">
        <v>860</v>
      </c>
      <c r="E387" s="208">
        <v>150</v>
      </c>
    </row>
    <row r="388" spans="2:5">
      <c r="B388" s="168" t="s">
        <v>443</v>
      </c>
      <c r="C388" s="168" t="s">
        <v>1537</v>
      </c>
      <c r="D388" s="168" t="s">
        <v>861</v>
      </c>
      <c r="E388" s="208">
        <v>150</v>
      </c>
    </row>
    <row r="389" spans="2:5">
      <c r="B389" s="168" t="s">
        <v>606</v>
      </c>
      <c r="C389" s="168" t="s">
        <v>1538</v>
      </c>
      <c r="D389" s="168" t="s">
        <v>863</v>
      </c>
      <c r="E389" s="208">
        <v>150</v>
      </c>
    </row>
    <row r="390" spans="2:5">
      <c r="B390" s="168" t="s">
        <v>445</v>
      </c>
      <c r="C390" s="168" t="s">
        <v>1539</v>
      </c>
      <c r="D390" s="168" t="s">
        <v>864</v>
      </c>
      <c r="E390" s="208">
        <v>50</v>
      </c>
    </row>
    <row r="391" spans="2:5">
      <c r="B391" s="168" t="s">
        <v>607</v>
      </c>
      <c r="C391" s="168" t="s">
        <v>1540</v>
      </c>
      <c r="D391" s="168" t="s">
        <v>865</v>
      </c>
      <c r="E391" s="208">
        <v>50</v>
      </c>
    </row>
    <row r="392" spans="2:5">
      <c r="B392" s="168" t="s">
        <v>609</v>
      </c>
      <c r="C392" s="168" t="s">
        <v>1541</v>
      </c>
      <c r="D392" s="168" t="s">
        <v>867</v>
      </c>
      <c r="E392" s="208">
        <v>150</v>
      </c>
    </row>
    <row r="393" spans="2:5">
      <c r="B393" s="168" t="s">
        <v>610</v>
      </c>
      <c r="C393" s="168" t="s">
        <v>1542</v>
      </c>
      <c r="D393" s="168" t="s">
        <v>1543</v>
      </c>
      <c r="E393" s="208">
        <v>50</v>
      </c>
    </row>
    <row r="394" spans="2:5">
      <c r="B394" s="168" t="s">
        <v>610</v>
      </c>
      <c r="C394" s="168" t="s">
        <v>1544</v>
      </c>
      <c r="D394" s="168" t="s">
        <v>1545</v>
      </c>
      <c r="E394" s="208">
        <v>100</v>
      </c>
    </row>
    <row r="395" spans="2:5">
      <c r="B395" s="168" t="s">
        <v>610</v>
      </c>
      <c r="C395" s="168" t="s">
        <v>1546</v>
      </c>
      <c r="D395" s="168" t="s">
        <v>1547</v>
      </c>
      <c r="E395" s="208">
        <v>50</v>
      </c>
    </row>
    <row r="396" spans="2:5">
      <c r="B396" s="168" t="s">
        <v>610</v>
      </c>
      <c r="C396" s="168" t="s">
        <v>1548</v>
      </c>
      <c r="D396" s="168" t="s">
        <v>1549</v>
      </c>
      <c r="E396" s="208">
        <v>50</v>
      </c>
    </row>
    <row r="397" spans="2:5">
      <c r="B397" s="168" t="s">
        <v>610</v>
      </c>
      <c r="C397" s="168" t="s">
        <v>1550</v>
      </c>
      <c r="D397" s="168" t="s">
        <v>1551</v>
      </c>
      <c r="E397" s="208">
        <v>50</v>
      </c>
    </row>
    <row r="398" spans="2:5">
      <c r="B398" s="168" t="s">
        <v>610</v>
      </c>
      <c r="C398" s="168" t="s">
        <v>1552</v>
      </c>
      <c r="D398" s="168" t="s">
        <v>1553</v>
      </c>
      <c r="E398" s="208">
        <v>150</v>
      </c>
    </row>
    <row r="399" spans="2:5">
      <c r="B399" s="168" t="s">
        <v>610</v>
      </c>
      <c r="C399" s="168" t="s">
        <v>1554</v>
      </c>
      <c r="D399" s="168" t="s">
        <v>1555</v>
      </c>
      <c r="E399" s="208">
        <v>150</v>
      </c>
    </row>
    <row r="400" spans="2:5">
      <c r="B400" s="168" t="s">
        <v>610</v>
      </c>
      <c r="C400" s="168" t="s">
        <v>1556</v>
      </c>
      <c r="D400" s="168" t="s">
        <v>1557</v>
      </c>
      <c r="E400" s="208">
        <v>150</v>
      </c>
    </row>
    <row r="401" spans="2:5">
      <c r="B401" s="168" t="s">
        <v>610</v>
      </c>
      <c r="C401" s="168" t="s">
        <v>1558</v>
      </c>
      <c r="D401" s="168" t="s">
        <v>1559</v>
      </c>
      <c r="E401" s="208">
        <v>50</v>
      </c>
    </row>
    <row r="402" spans="2:5">
      <c r="B402" s="168" t="s">
        <v>610</v>
      </c>
      <c r="C402" s="168" t="s">
        <v>1560</v>
      </c>
      <c r="D402" s="168" t="s">
        <v>1561</v>
      </c>
      <c r="E402" s="208">
        <v>100</v>
      </c>
    </row>
    <row r="403" spans="2:5">
      <c r="B403" s="168" t="s">
        <v>610</v>
      </c>
      <c r="C403" s="168" t="s">
        <v>1562</v>
      </c>
      <c r="D403" s="168" t="s">
        <v>1563</v>
      </c>
      <c r="E403" s="208">
        <v>150</v>
      </c>
    </row>
    <row r="404" spans="2:5">
      <c r="B404" s="168" t="s">
        <v>610</v>
      </c>
      <c r="C404" s="168" t="s">
        <v>1564</v>
      </c>
      <c r="D404" s="168" t="s">
        <v>1565</v>
      </c>
      <c r="E404" s="208">
        <v>150</v>
      </c>
    </row>
    <row r="405" spans="2:5">
      <c r="B405" s="168" t="s">
        <v>610</v>
      </c>
      <c r="C405" s="168" t="s">
        <v>1566</v>
      </c>
      <c r="D405" s="168" t="s">
        <v>1567</v>
      </c>
      <c r="E405" s="208">
        <v>100</v>
      </c>
    </row>
    <row r="406" spans="2:5">
      <c r="B406" s="168" t="s">
        <v>610</v>
      </c>
      <c r="C406" s="168" t="s">
        <v>1568</v>
      </c>
      <c r="D406" s="168" t="s">
        <v>1569</v>
      </c>
      <c r="E406" s="208">
        <v>50</v>
      </c>
    </row>
    <row r="407" spans="2:5">
      <c r="B407" s="168" t="s">
        <v>610</v>
      </c>
      <c r="C407" s="168" t="s">
        <v>1570</v>
      </c>
      <c r="D407" s="168" t="s">
        <v>1571</v>
      </c>
      <c r="E407" s="208">
        <v>50</v>
      </c>
    </row>
    <row r="408" spans="2:5">
      <c r="B408" s="168" t="s">
        <v>610</v>
      </c>
      <c r="C408" s="168" t="s">
        <v>1572</v>
      </c>
      <c r="D408" s="168" t="s">
        <v>1573</v>
      </c>
      <c r="E408" s="208">
        <v>50</v>
      </c>
    </row>
    <row r="409" spans="2:5">
      <c r="B409" s="168" t="s">
        <v>611</v>
      </c>
      <c r="C409" s="168" t="s">
        <v>1574</v>
      </c>
      <c r="D409" s="168" t="s">
        <v>869</v>
      </c>
      <c r="E409" s="208">
        <v>100</v>
      </c>
    </row>
    <row r="410" spans="2:5">
      <c r="B410" s="168" t="s">
        <v>612</v>
      </c>
      <c r="C410" s="168" t="s">
        <v>1575</v>
      </c>
      <c r="D410" s="168" t="s">
        <v>870</v>
      </c>
      <c r="E410" s="208">
        <v>150</v>
      </c>
    </row>
    <row r="411" spans="2:5">
      <c r="B411" s="168" t="s">
        <v>613</v>
      </c>
      <c r="C411" s="168" t="s">
        <v>1576</v>
      </c>
      <c r="D411" s="168" t="s">
        <v>1577</v>
      </c>
      <c r="E411" s="208">
        <v>50</v>
      </c>
    </row>
    <row r="412" spans="2:5">
      <c r="B412" s="168" t="s">
        <v>613</v>
      </c>
      <c r="C412" s="168" t="s">
        <v>1578</v>
      </c>
      <c r="D412" s="168" t="s">
        <v>1579</v>
      </c>
      <c r="E412" s="208">
        <v>50</v>
      </c>
    </row>
    <row r="413" spans="2:5">
      <c r="B413" s="168" t="s">
        <v>446</v>
      </c>
      <c r="C413" s="168" t="s">
        <v>1580</v>
      </c>
      <c r="D413" s="168" t="s">
        <v>873</v>
      </c>
      <c r="E413" s="208">
        <v>100</v>
      </c>
    </row>
    <row r="414" spans="2:5">
      <c r="B414" s="168" t="s">
        <v>614</v>
      </c>
      <c r="C414" s="168" t="s">
        <v>1581</v>
      </c>
      <c r="D414" s="168" t="s">
        <v>874</v>
      </c>
      <c r="E414" s="208">
        <v>150</v>
      </c>
    </row>
    <row r="415" spans="2:5">
      <c r="B415" s="168" t="s">
        <v>615</v>
      </c>
      <c r="C415" s="168" t="s">
        <v>1582</v>
      </c>
      <c r="D415" s="168" t="s">
        <v>1583</v>
      </c>
      <c r="E415" s="208">
        <v>150</v>
      </c>
    </row>
    <row r="416" spans="2:5">
      <c r="B416" s="168" t="s">
        <v>615</v>
      </c>
      <c r="C416" s="168" t="s">
        <v>1584</v>
      </c>
      <c r="D416" s="168" t="s">
        <v>1585</v>
      </c>
      <c r="E416" s="208">
        <v>150</v>
      </c>
    </row>
    <row r="417" spans="2:5">
      <c r="B417" s="168" t="s">
        <v>617</v>
      </c>
      <c r="C417" s="168" t="s">
        <v>1586</v>
      </c>
      <c r="D417" s="168" t="s">
        <v>877</v>
      </c>
      <c r="E417" s="208">
        <v>150</v>
      </c>
    </row>
    <row r="418" spans="2:5">
      <c r="B418" s="168" t="s">
        <v>620</v>
      </c>
      <c r="C418" s="168" t="s">
        <v>1587</v>
      </c>
      <c r="D418" s="168" t="s">
        <v>1588</v>
      </c>
      <c r="E418" s="208">
        <v>50</v>
      </c>
    </row>
    <row r="419" spans="2:5">
      <c r="B419" s="168" t="s">
        <v>620</v>
      </c>
      <c r="C419" s="168" t="s">
        <v>1589</v>
      </c>
      <c r="D419" s="168" t="s">
        <v>1590</v>
      </c>
      <c r="E419" s="208">
        <v>100</v>
      </c>
    </row>
    <row r="420" spans="2:5">
      <c r="B420" s="168" t="s">
        <v>620</v>
      </c>
      <c r="C420" s="168" t="s">
        <v>1591</v>
      </c>
      <c r="D420" s="168" t="s">
        <v>1592</v>
      </c>
      <c r="E420" s="208">
        <v>100</v>
      </c>
    </row>
    <row r="421" spans="2:5">
      <c r="B421" s="168" t="s">
        <v>455</v>
      </c>
      <c r="C421" s="168" t="s">
        <v>1593</v>
      </c>
      <c r="D421" s="168" t="s">
        <v>1594</v>
      </c>
      <c r="E421" s="208">
        <v>50</v>
      </c>
    </row>
    <row r="422" spans="2:5">
      <c r="B422" s="168" t="s">
        <v>455</v>
      </c>
      <c r="C422" s="168" t="s">
        <v>1595</v>
      </c>
      <c r="D422" s="168" t="s">
        <v>1596</v>
      </c>
      <c r="E422" s="208">
        <v>50</v>
      </c>
    </row>
    <row r="423" spans="2:5">
      <c r="B423" s="168" t="s">
        <v>621</v>
      </c>
      <c r="C423" s="168" t="s">
        <v>1597</v>
      </c>
      <c r="D423" s="168" t="s">
        <v>882</v>
      </c>
      <c r="E423" s="208">
        <v>100</v>
      </c>
    </row>
    <row r="424" spans="2:5">
      <c r="B424" s="168" t="s">
        <v>712</v>
      </c>
      <c r="C424" s="168" t="s">
        <v>1598</v>
      </c>
      <c r="D424" s="168" t="s">
        <v>986</v>
      </c>
      <c r="E424" s="208">
        <v>150</v>
      </c>
    </row>
    <row r="425" spans="2:5">
      <c r="B425" s="168" t="s">
        <v>713</v>
      </c>
      <c r="C425" s="168" t="s">
        <v>1599</v>
      </c>
      <c r="D425" s="168" t="s">
        <v>987</v>
      </c>
      <c r="E425" s="208">
        <v>100</v>
      </c>
    </row>
    <row r="426" spans="2:5">
      <c r="B426" s="168" t="s">
        <v>713</v>
      </c>
      <c r="C426" s="168" t="s">
        <v>1600</v>
      </c>
      <c r="D426" s="168" t="s">
        <v>1601</v>
      </c>
      <c r="E426" s="208">
        <v>100</v>
      </c>
    </row>
    <row r="427" spans="2:5">
      <c r="B427" s="168" t="s">
        <v>714</v>
      </c>
      <c r="C427" s="168" t="s">
        <v>1602</v>
      </c>
      <c r="D427" s="168" t="s">
        <v>988</v>
      </c>
      <c r="E427" s="208">
        <v>100</v>
      </c>
    </row>
    <row r="428" spans="2:5">
      <c r="B428" s="168" t="s">
        <v>623</v>
      </c>
      <c r="C428" s="168" t="s">
        <v>1603</v>
      </c>
      <c r="D428" s="168" t="s">
        <v>884</v>
      </c>
      <c r="E428" s="208">
        <v>50</v>
      </c>
    </row>
    <row r="429" spans="2:5">
      <c r="B429" s="168" t="s">
        <v>456</v>
      </c>
      <c r="C429" s="168" t="s">
        <v>1604</v>
      </c>
      <c r="D429" s="168" t="s">
        <v>1605</v>
      </c>
      <c r="E429" s="208">
        <v>50</v>
      </c>
    </row>
    <row r="430" spans="2:5">
      <c r="B430" s="168" t="s">
        <v>624</v>
      </c>
      <c r="C430" s="168" t="s">
        <v>1606</v>
      </c>
      <c r="D430" s="168" t="s">
        <v>1607</v>
      </c>
      <c r="E430" s="208">
        <v>50</v>
      </c>
    </row>
    <row r="431" spans="2:5">
      <c r="B431" s="168" t="s">
        <v>624</v>
      </c>
      <c r="C431" s="168" t="s">
        <v>1608</v>
      </c>
      <c r="D431" s="168" t="s">
        <v>1609</v>
      </c>
      <c r="E431" s="208">
        <v>50</v>
      </c>
    </row>
    <row r="432" spans="2:5">
      <c r="B432" s="168" t="s">
        <v>624</v>
      </c>
      <c r="C432" s="168" t="s">
        <v>1610</v>
      </c>
      <c r="D432" s="168" t="s">
        <v>1611</v>
      </c>
      <c r="E432" s="208">
        <v>50</v>
      </c>
    </row>
    <row r="433" spans="2:5">
      <c r="B433" s="168" t="s">
        <v>516</v>
      </c>
      <c r="C433" s="168" t="s">
        <v>1612</v>
      </c>
      <c r="D433" s="168" t="s">
        <v>1613</v>
      </c>
      <c r="E433" s="208">
        <v>50</v>
      </c>
    </row>
    <row r="434" spans="2:5">
      <c r="B434" s="168" t="s">
        <v>625</v>
      </c>
      <c r="C434" s="168" t="s">
        <v>1614</v>
      </c>
      <c r="D434" s="168" t="s">
        <v>886</v>
      </c>
      <c r="E434" s="208">
        <v>50</v>
      </c>
    </row>
    <row r="435" spans="2:5">
      <c r="B435" s="168" t="s">
        <v>626</v>
      </c>
      <c r="C435" s="168" t="s">
        <v>1615</v>
      </c>
      <c r="D435" s="168" t="s">
        <v>1616</v>
      </c>
      <c r="E435" s="208">
        <v>50</v>
      </c>
    </row>
    <row r="436" spans="2:5">
      <c r="B436" s="168" t="s">
        <v>626</v>
      </c>
      <c r="C436" s="168" t="s">
        <v>1617</v>
      </c>
      <c r="D436" s="168" t="s">
        <v>1618</v>
      </c>
      <c r="E436" s="208">
        <v>50</v>
      </c>
    </row>
    <row r="437" spans="2:5">
      <c r="B437" s="168" t="s">
        <v>626</v>
      </c>
      <c r="C437" s="168" t="s">
        <v>1619</v>
      </c>
      <c r="D437" s="168" t="s">
        <v>1620</v>
      </c>
      <c r="E437" s="208">
        <v>50</v>
      </c>
    </row>
    <row r="438" spans="2:5">
      <c r="B438" s="168" t="s">
        <v>626</v>
      </c>
      <c r="C438" s="168" t="s">
        <v>1621</v>
      </c>
      <c r="D438" s="168" t="s">
        <v>1622</v>
      </c>
      <c r="E438" s="208">
        <v>50</v>
      </c>
    </row>
    <row r="439" spans="2:5">
      <c r="B439" s="168" t="s">
        <v>626</v>
      </c>
      <c r="C439" s="168" t="s">
        <v>1623</v>
      </c>
      <c r="D439" s="168" t="s">
        <v>1624</v>
      </c>
      <c r="E439" s="208">
        <v>100</v>
      </c>
    </row>
    <row r="440" spans="2:5">
      <c r="B440" s="168" t="s">
        <v>628</v>
      </c>
      <c r="C440" s="168" t="s">
        <v>1625</v>
      </c>
      <c r="D440" s="168" t="s">
        <v>1626</v>
      </c>
      <c r="E440" s="208">
        <v>50</v>
      </c>
    </row>
    <row r="441" spans="2:5">
      <c r="B441" s="168" t="s">
        <v>628</v>
      </c>
      <c r="C441" s="168" t="s">
        <v>1627</v>
      </c>
      <c r="D441" s="168" t="s">
        <v>1628</v>
      </c>
      <c r="E441" s="208">
        <v>50</v>
      </c>
    </row>
    <row r="442" spans="2:5">
      <c r="B442" s="168" t="s">
        <v>628</v>
      </c>
      <c r="C442" s="168" t="s">
        <v>1629</v>
      </c>
      <c r="D442" s="168" t="s">
        <v>1630</v>
      </c>
      <c r="E442" s="208">
        <v>50</v>
      </c>
    </row>
    <row r="443" spans="2:5">
      <c r="B443" s="168" t="s">
        <v>521</v>
      </c>
      <c r="C443" s="168" t="s">
        <v>1631</v>
      </c>
      <c r="D443" s="168" t="s">
        <v>1632</v>
      </c>
      <c r="E443" s="208">
        <v>100</v>
      </c>
    </row>
    <row r="444" spans="2:5">
      <c r="B444" s="168" t="s">
        <v>521</v>
      </c>
      <c r="C444" s="168" t="s">
        <v>1633</v>
      </c>
      <c r="D444" s="168" t="s">
        <v>1634</v>
      </c>
      <c r="E444" s="208">
        <v>150</v>
      </c>
    </row>
    <row r="445" spans="2:5">
      <c r="B445" s="168" t="s">
        <v>665</v>
      </c>
      <c r="C445" s="168" t="s">
        <v>1635</v>
      </c>
      <c r="D445" s="168" t="s">
        <v>1636</v>
      </c>
      <c r="E445" s="208">
        <v>150</v>
      </c>
    </row>
    <row r="446" spans="2:5">
      <c r="B446" s="168" t="s">
        <v>665</v>
      </c>
      <c r="C446" s="168" t="s">
        <v>1637</v>
      </c>
      <c r="D446" s="168" t="s">
        <v>1638</v>
      </c>
      <c r="E446" s="208">
        <v>100</v>
      </c>
    </row>
    <row r="447" spans="2:5">
      <c r="B447" s="168" t="s">
        <v>665</v>
      </c>
      <c r="C447" s="168" t="s">
        <v>1639</v>
      </c>
      <c r="D447" s="168" t="s">
        <v>1640</v>
      </c>
      <c r="E447" s="208">
        <v>100</v>
      </c>
    </row>
    <row r="448" spans="2:5">
      <c r="B448" s="168" t="s">
        <v>665</v>
      </c>
      <c r="C448" s="168" t="s">
        <v>1641</v>
      </c>
      <c r="D448" s="168" t="s">
        <v>1642</v>
      </c>
      <c r="E448" s="208">
        <v>150</v>
      </c>
    </row>
    <row r="449" spans="2:5">
      <c r="B449" s="168" t="s">
        <v>665</v>
      </c>
      <c r="C449" s="168" t="s">
        <v>1643</v>
      </c>
      <c r="D449" s="168" t="s">
        <v>1644</v>
      </c>
      <c r="E449" s="208">
        <v>150</v>
      </c>
    </row>
    <row r="450" spans="2:5">
      <c r="B450" s="168" t="s">
        <v>665</v>
      </c>
      <c r="C450" s="168" t="s">
        <v>1645</v>
      </c>
      <c r="D450" s="168" t="s">
        <v>1646</v>
      </c>
      <c r="E450" s="208">
        <v>150</v>
      </c>
    </row>
    <row r="451" spans="2:5">
      <c r="B451" s="168" t="s">
        <v>666</v>
      </c>
      <c r="C451" s="168" t="s">
        <v>1647</v>
      </c>
      <c r="D451" s="168" t="s">
        <v>934</v>
      </c>
      <c r="E451" s="208">
        <v>100</v>
      </c>
    </row>
    <row r="452" spans="2:5">
      <c r="B452" s="168" t="s">
        <v>629</v>
      </c>
      <c r="C452" s="168" t="s">
        <v>1648</v>
      </c>
      <c r="D452" s="168" t="s">
        <v>1649</v>
      </c>
      <c r="E452" s="208">
        <v>100</v>
      </c>
    </row>
    <row r="453" spans="2:5">
      <c r="B453" s="168" t="s">
        <v>629</v>
      </c>
      <c r="C453" s="168" t="s">
        <v>1650</v>
      </c>
      <c r="D453" s="168" t="s">
        <v>1651</v>
      </c>
      <c r="E453" s="208">
        <v>100</v>
      </c>
    </row>
    <row r="454" spans="2:5">
      <c r="B454" s="168" t="s">
        <v>629</v>
      </c>
      <c r="C454" s="168" t="s">
        <v>1652</v>
      </c>
      <c r="D454" s="168" t="s">
        <v>1653</v>
      </c>
      <c r="E454" s="208">
        <v>100</v>
      </c>
    </row>
    <row r="455" spans="2:5">
      <c r="B455" s="168" t="s">
        <v>629</v>
      </c>
      <c r="C455" s="168" t="s">
        <v>1654</v>
      </c>
      <c r="D455" s="168" t="s">
        <v>1655</v>
      </c>
      <c r="E455" s="208">
        <v>100</v>
      </c>
    </row>
    <row r="456" spans="2:5">
      <c r="B456" s="168" t="s">
        <v>630</v>
      </c>
      <c r="C456" s="168" t="s">
        <v>1656</v>
      </c>
      <c r="D456" s="168" t="s">
        <v>891</v>
      </c>
      <c r="E456" s="208">
        <v>150</v>
      </c>
    </row>
    <row r="457" spans="2:5">
      <c r="B457" s="168" t="s">
        <v>459</v>
      </c>
      <c r="C457" s="168" t="s">
        <v>1657</v>
      </c>
      <c r="D457" s="168" t="s">
        <v>893</v>
      </c>
      <c r="E457" s="208">
        <v>100</v>
      </c>
    </row>
    <row r="458" spans="2:5">
      <c r="B458" s="168" t="s">
        <v>632</v>
      </c>
      <c r="C458" s="168" t="s">
        <v>1658</v>
      </c>
      <c r="D458" s="168" t="s">
        <v>1659</v>
      </c>
      <c r="E458" s="208">
        <v>150</v>
      </c>
    </row>
    <row r="459" spans="2:5">
      <c r="B459" s="168" t="s">
        <v>634</v>
      </c>
      <c r="C459" s="168" t="s">
        <v>1660</v>
      </c>
      <c r="D459" s="168" t="s">
        <v>1661</v>
      </c>
      <c r="E459" s="208">
        <v>50</v>
      </c>
    </row>
    <row r="460" spans="2:5">
      <c r="B460" s="168" t="s">
        <v>635</v>
      </c>
      <c r="C460" s="168" t="s">
        <v>1662</v>
      </c>
      <c r="D460" s="168" t="s">
        <v>898</v>
      </c>
      <c r="E460" s="208">
        <v>150</v>
      </c>
    </row>
    <row r="461" spans="2:5">
      <c r="B461" s="168" t="s">
        <v>637</v>
      </c>
      <c r="C461" s="168" t="s">
        <v>1663</v>
      </c>
      <c r="D461" s="168" t="s">
        <v>1664</v>
      </c>
      <c r="E461" s="208">
        <v>150</v>
      </c>
    </row>
    <row r="462" spans="2:5">
      <c r="B462" s="168" t="s">
        <v>637</v>
      </c>
      <c r="C462" s="168" t="s">
        <v>1665</v>
      </c>
      <c r="D462" s="168" t="s">
        <v>1666</v>
      </c>
      <c r="E462" s="208">
        <v>150</v>
      </c>
    </row>
    <row r="463" spans="2:5">
      <c r="B463" s="168" t="s">
        <v>638</v>
      </c>
      <c r="C463" s="168" t="s">
        <v>1667</v>
      </c>
      <c r="D463" s="168" t="s">
        <v>901</v>
      </c>
      <c r="E463" s="208">
        <v>100</v>
      </c>
    </row>
    <row r="464" spans="2:5">
      <c r="B464" s="168" t="s">
        <v>639</v>
      </c>
      <c r="C464" s="168" t="s">
        <v>1668</v>
      </c>
      <c r="D464" s="168" t="s">
        <v>902</v>
      </c>
      <c r="E464" s="208">
        <v>150</v>
      </c>
    </row>
    <row r="465" spans="2:5">
      <c r="B465" s="168" t="s">
        <v>514</v>
      </c>
      <c r="C465" s="168" t="s">
        <v>1669</v>
      </c>
      <c r="D465" s="168" t="s">
        <v>749</v>
      </c>
      <c r="E465" s="208">
        <v>100</v>
      </c>
    </row>
    <row r="466" spans="2:5">
      <c r="B466" s="168" t="s">
        <v>720</v>
      </c>
      <c r="C466" s="168" t="s">
        <v>1670</v>
      </c>
      <c r="D466" s="168" t="s">
        <v>1671</v>
      </c>
      <c r="E466" s="208">
        <v>150</v>
      </c>
    </row>
    <row r="467" spans="2:5">
      <c r="B467" s="168" t="s">
        <v>524</v>
      </c>
      <c r="C467" s="168" t="s">
        <v>1672</v>
      </c>
      <c r="D467" s="168" t="s">
        <v>1673</v>
      </c>
      <c r="E467" s="208">
        <v>100</v>
      </c>
    </row>
    <row r="468" spans="2:5">
      <c r="B468" s="168" t="s">
        <v>524</v>
      </c>
      <c r="C468" s="168" t="s">
        <v>1674</v>
      </c>
      <c r="D468" s="168" t="s">
        <v>1675</v>
      </c>
      <c r="E468" s="208">
        <v>100</v>
      </c>
    </row>
    <row r="469" spans="2:5">
      <c r="B469" s="168" t="s">
        <v>640</v>
      </c>
      <c r="C469" s="168" t="s">
        <v>1676</v>
      </c>
      <c r="D469" s="168" t="s">
        <v>1677</v>
      </c>
      <c r="E469" s="208">
        <v>100</v>
      </c>
    </row>
    <row r="470" spans="2:5">
      <c r="B470" s="168" t="s">
        <v>640</v>
      </c>
      <c r="C470" s="168" t="s">
        <v>1678</v>
      </c>
      <c r="D470" s="168" t="s">
        <v>1679</v>
      </c>
      <c r="E470" s="208">
        <v>100</v>
      </c>
    </row>
    <row r="471" spans="2:5">
      <c r="B471" s="168" t="s">
        <v>640</v>
      </c>
      <c r="C471" s="168" t="s">
        <v>1680</v>
      </c>
      <c r="D471" s="168" t="s">
        <v>1681</v>
      </c>
      <c r="E471" s="208">
        <v>100</v>
      </c>
    </row>
    <row r="472" spans="2:5">
      <c r="B472" s="168" t="s">
        <v>641</v>
      </c>
      <c r="C472" s="168" t="s">
        <v>1682</v>
      </c>
      <c r="D472" s="168" t="s">
        <v>1683</v>
      </c>
      <c r="E472" s="208">
        <v>100</v>
      </c>
    </row>
    <row r="473" spans="2:5">
      <c r="B473" s="168" t="s">
        <v>643</v>
      </c>
      <c r="C473" s="168" t="s">
        <v>1684</v>
      </c>
      <c r="D473" s="168" t="s">
        <v>1685</v>
      </c>
      <c r="E473" s="208">
        <v>100</v>
      </c>
    </row>
    <row r="474" spans="2:5">
      <c r="B474" s="168" t="s">
        <v>644</v>
      </c>
      <c r="C474" s="168" t="s">
        <v>1686</v>
      </c>
      <c r="D474" s="168" t="s">
        <v>907</v>
      </c>
      <c r="E474" s="208">
        <v>150</v>
      </c>
    </row>
    <row r="475" spans="2:5">
      <c r="B475" s="168" t="s">
        <v>722</v>
      </c>
      <c r="C475" s="168" t="s">
        <v>1687</v>
      </c>
      <c r="D475" s="168" t="s">
        <v>1688</v>
      </c>
      <c r="E475" s="208">
        <v>50</v>
      </c>
    </row>
    <row r="476" spans="2:5">
      <c r="B476" s="168" t="s">
        <v>722</v>
      </c>
      <c r="C476" s="168" t="s">
        <v>1689</v>
      </c>
      <c r="D476" s="168" t="s">
        <v>1690</v>
      </c>
      <c r="E476" s="208">
        <v>100</v>
      </c>
    </row>
    <row r="477" spans="2:5">
      <c r="B477" s="168" t="s">
        <v>722</v>
      </c>
      <c r="C477" s="168" t="s">
        <v>1691</v>
      </c>
      <c r="D477" s="168" t="s">
        <v>1692</v>
      </c>
      <c r="E477" s="208">
        <v>100</v>
      </c>
    </row>
    <row r="478" spans="2:5">
      <c r="B478" s="168" t="s">
        <v>722</v>
      </c>
      <c r="C478" s="168" t="s">
        <v>1693</v>
      </c>
      <c r="D478" s="168" t="s">
        <v>1694</v>
      </c>
      <c r="E478" s="208">
        <v>150</v>
      </c>
    </row>
    <row r="479" spans="2:5">
      <c r="B479" s="168" t="s">
        <v>722</v>
      </c>
      <c r="C479" s="168" t="s">
        <v>1695</v>
      </c>
      <c r="D479" s="168" t="s">
        <v>1696</v>
      </c>
      <c r="E479" s="208">
        <v>100</v>
      </c>
    </row>
    <row r="480" spans="2:5">
      <c r="B480" s="168" t="s">
        <v>667</v>
      </c>
      <c r="C480" s="168" t="s">
        <v>1697</v>
      </c>
      <c r="D480" s="168" t="s">
        <v>1698</v>
      </c>
      <c r="E480" s="208">
        <v>150</v>
      </c>
    </row>
    <row r="481" spans="2:5">
      <c r="B481" s="168" t="s">
        <v>528</v>
      </c>
      <c r="C481" s="168" t="s">
        <v>1699</v>
      </c>
      <c r="D481" s="168" t="s">
        <v>766</v>
      </c>
      <c r="E481" s="208">
        <v>150</v>
      </c>
    </row>
    <row r="482" spans="2:5">
      <c r="B482" s="168" t="s">
        <v>645</v>
      </c>
      <c r="C482" s="168" t="s">
        <v>1700</v>
      </c>
      <c r="D482" s="168" t="s">
        <v>908</v>
      </c>
      <c r="E482" s="208">
        <v>150</v>
      </c>
    </row>
    <row r="483" spans="2:5">
      <c r="B483" s="168" t="s">
        <v>460</v>
      </c>
      <c r="C483" s="168" t="s">
        <v>1701</v>
      </c>
      <c r="D483" s="168" t="s">
        <v>909</v>
      </c>
      <c r="E483" s="208">
        <v>100</v>
      </c>
    </row>
    <row r="484" spans="2:5">
      <c r="B484" s="168" t="s">
        <v>724</v>
      </c>
      <c r="C484" s="168" t="s">
        <v>1702</v>
      </c>
      <c r="D484" s="168" t="s">
        <v>1703</v>
      </c>
      <c r="E484" s="208">
        <v>50</v>
      </c>
    </row>
    <row r="485" spans="2:5">
      <c r="B485" s="168" t="s">
        <v>724</v>
      </c>
      <c r="C485" s="168" t="s">
        <v>1704</v>
      </c>
      <c r="D485" s="168" t="s">
        <v>1705</v>
      </c>
      <c r="E485" s="208">
        <v>50</v>
      </c>
    </row>
    <row r="486" spans="2:5">
      <c r="B486" s="168" t="s">
        <v>724</v>
      </c>
      <c r="C486" s="168" t="s">
        <v>1706</v>
      </c>
      <c r="D486" s="168" t="s">
        <v>1707</v>
      </c>
      <c r="E486" s="208">
        <v>50</v>
      </c>
    </row>
    <row r="487" spans="2:5">
      <c r="B487" s="168" t="s">
        <v>724</v>
      </c>
      <c r="C487" s="168" t="s">
        <v>1708</v>
      </c>
      <c r="D487" s="168" t="s">
        <v>1709</v>
      </c>
      <c r="E487" s="208">
        <v>50</v>
      </c>
    </row>
    <row r="488" spans="2:5">
      <c r="B488" s="168" t="s">
        <v>724</v>
      </c>
      <c r="C488" s="168" t="s">
        <v>1710</v>
      </c>
      <c r="D488" s="168" t="s">
        <v>1711</v>
      </c>
      <c r="E488" s="208">
        <v>50</v>
      </c>
    </row>
    <row r="489" spans="2:5">
      <c r="B489" s="168" t="s">
        <v>724</v>
      </c>
      <c r="C489" s="168" t="s">
        <v>1712</v>
      </c>
      <c r="D489" s="168" t="s">
        <v>1713</v>
      </c>
      <c r="E489" s="208">
        <v>100</v>
      </c>
    </row>
    <row r="490" spans="2:5">
      <c r="B490" s="168" t="s">
        <v>724</v>
      </c>
      <c r="C490" s="168" t="s">
        <v>1714</v>
      </c>
      <c r="D490" s="168" t="s">
        <v>1715</v>
      </c>
      <c r="E490" s="208">
        <v>50</v>
      </c>
    </row>
    <row r="491" spans="2:5">
      <c r="B491" s="168" t="s">
        <v>724</v>
      </c>
      <c r="C491" s="168" t="s">
        <v>1716</v>
      </c>
      <c r="D491" s="168" t="s">
        <v>1717</v>
      </c>
      <c r="E491" s="208">
        <v>50</v>
      </c>
    </row>
    <row r="492" spans="2:5">
      <c r="B492" s="168" t="s">
        <v>724</v>
      </c>
      <c r="C492" s="168" t="s">
        <v>1718</v>
      </c>
      <c r="D492" s="168" t="s">
        <v>1719</v>
      </c>
      <c r="E492" s="208">
        <v>50</v>
      </c>
    </row>
    <row r="493" spans="2:5">
      <c r="B493" s="168" t="s">
        <v>724</v>
      </c>
      <c r="C493" s="168" t="s">
        <v>1720</v>
      </c>
      <c r="D493" s="168" t="s">
        <v>1721</v>
      </c>
      <c r="E493" s="208">
        <v>50</v>
      </c>
    </row>
    <row r="494" spans="2:5">
      <c r="B494" s="168" t="s">
        <v>724</v>
      </c>
      <c r="C494" s="168" t="s">
        <v>1722</v>
      </c>
      <c r="D494" s="168" t="s">
        <v>1723</v>
      </c>
      <c r="E494" s="208">
        <v>50</v>
      </c>
    </row>
    <row r="495" spans="2:5">
      <c r="B495" s="168" t="s">
        <v>724</v>
      </c>
      <c r="C495" s="168" t="s">
        <v>1724</v>
      </c>
      <c r="D495" s="168" t="s">
        <v>1725</v>
      </c>
      <c r="E495" s="208">
        <v>50</v>
      </c>
    </row>
    <row r="496" spans="2:5">
      <c r="B496" s="168" t="s">
        <v>724</v>
      </c>
      <c r="C496" s="168" t="s">
        <v>1726</v>
      </c>
      <c r="D496" s="168" t="s">
        <v>1727</v>
      </c>
      <c r="E496" s="208">
        <v>50</v>
      </c>
    </row>
    <row r="497" spans="2:5">
      <c r="B497" s="168" t="s">
        <v>724</v>
      </c>
      <c r="C497" s="168" t="s">
        <v>1728</v>
      </c>
      <c r="D497" s="168" t="s">
        <v>1729</v>
      </c>
      <c r="E497" s="208">
        <v>50</v>
      </c>
    </row>
    <row r="498" spans="2:5">
      <c r="B498" s="168" t="s">
        <v>724</v>
      </c>
      <c r="C498" s="168" t="s">
        <v>1730</v>
      </c>
      <c r="D498" s="168" t="s">
        <v>1731</v>
      </c>
      <c r="E498" s="208">
        <v>50</v>
      </c>
    </row>
    <row r="499" spans="2:5">
      <c r="B499" s="168" t="s">
        <v>724</v>
      </c>
      <c r="C499" s="168" t="s">
        <v>1732</v>
      </c>
      <c r="D499" s="168" t="s">
        <v>1733</v>
      </c>
      <c r="E499" s="208">
        <v>50</v>
      </c>
    </row>
    <row r="500" spans="2:5">
      <c r="B500" s="168" t="s">
        <v>724</v>
      </c>
      <c r="C500" s="168" t="s">
        <v>1734</v>
      </c>
      <c r="D500" s="168" t="s">
        <v>1735</v>
      </c>
      <c r="E500" s="208">
        <v>50</v>
      </c>
    </row>
    <row r="501" spans="2:5">
      <c r="B501" s="168" t="s">
        <v>724</v>
      </c>
      <c r="C501" s="168" t="s">
        <v>1736</v>
      </c>
      <c r="D501" s="168" t="s">
        <v>1737</v>
      </c>
      <c r="E501" s="208">
        <v>100</v>
      </c>
    </row>
    <row r="502" spans="2:5">
      <c r="B502" s="168" t="s">
        <v>724</v>
      </c>
      <c r="C502" s="168" t="s">
        <v>1738</v>
      </c>
      <c r="D502" s="168" t="s">
        <v>1739</v>
      </c>
      <c r="E502" s="208">
        <v>50</v>
      </c>
    </row>
    <row r="503" spans="2:5">
      <c r="B503" s="168" t="s">
        <v>724</v>
      </c>
      <c r="C503" s="168" t="s">
        <v>1740</v>
      </c>
      <c r="D503" s="168" t="s">
        <v>1741</v>
      </c>
      <c r="E503" s="208">
        <v>50</v>
      </c>
    </row>
    <row r="504" spans="2:5">
      <c r="B504" s="168" t="s">
        <v>724</v>
      </c>
      <c r="C504" s="168" t="s">
        <v>1742</v>
      </c>
      <c r="D504" s="168" t="s">
        <v>1743</v>
      </c>
      <c r="E504" s="208">
        <v>50</v>
      </c>
    </row>
    <row r="505" spans="2:5">
      <c r="B505" s="168" t="s">
        <v>724</v>
      </c>
      <c r="C505" s="168" t="s">
        <v>1744</v>
      </c>
      <c r="D505" s="168" t="s">
        <v>1745</v>
      </c>
      <c r="E505" s="208">
        <v>50</v>
      </c>
    </row>
    <row r="506" spans="2:5">
      <c r="B506" s="168" t="s">
        <v>725</v>
      </c>
      <c r="C506" s="168" t="s">
        <v>1746</v>
      </c>
      <c r="D506" s="168" t="s">
        <v>1747</v>
      </c>
      <c r="E506" s="208">
        <v>150</v>
      </c>
    </row>
    <row r="507" spans="2:5">
      <c r="B507" s="168" t="s">
        <v>725</v>
      </c>
      <c r="C507" s="168" t="s">
        <v>1748</v>
      </c>
      <c r="D507" s="168" t="s">
        <v>1749</v>
      </c>
      <c r="E507" s="208">
        <v>150</v>
      </c>
    </row>
    <row r="508" spans="2:5">
      <c r="B508" s="168" t="s">
        <v>648</v>
      </c>
      <c r="C508" s="168" t="s">
        <v>1750</v>
      </c>
      <c r="D508" s="168" t="s">
        <v>1751</v>
      </c>
      <c r="E508" s="208">
        <v>50</v>
      </c>
    </row>
    <row r="509" spans="2:5">
      <c r="B509" s="168" t="s">
        <v>648</v>
      </c>
      <c r="C509" s="168" t="s">
        <v>1752</v>
      </c>
      <c r="D509" s="168" t="s">
        <v>1753</v>
      </c>
      <c r="E509" s="208">
        <v>50</v>
      </c>
    </row>
    <row r="510" spans="2:5">
      <c r="B510" s="168" t="s">
        <v>648</v>
      </c>
      <c r="C510" s="168" t="s">
        <v>1754</v>
      </c>
      <c r="D510" s="168" t="s">
        <v>1755</v>
      </c>
      <c r="E510" s="208">
        <v>50</v>
      </c>
    </row>
    <row r="511" spans="2:5">
      <c r="B511" s="168" t="s">
        <v>648</v>
      </c>
      <c r="C511" s="168" t="s">
        <v>1756</v>
      </c>
      <c r="D511" s="168" t="s">
        <v>1757</v>
      </c>
      <c r="E511" s="208">
        <v>50</v>
      </c>
    </row>
    <row r="512" spans="2:5">
      <c r="B512" s="168" t="s">
        <v>649</v>
      </c>
      <c r="C512" s="168" t="s">
        <v>1758</v>
      </c>
      <c r="D512" s="168" t="s">
        <v>1759</v>
      </c>
      <c r="E512" s="208">
        <v>150</v>
      </c>
    </row>
    <row r="513" spans="2:5">
      <c r="B513" s="168" t="s">
        <v>649</v>
      </c>
      <c r="C513" s="168" t="s">
        <v>1760</v>
      </c>
      <c r="D513" s="168" t="s">
        <v>1761</v>
      </c>
      <c r="E513" s="208">
        <v>150</v>
      </c>
    </row>
    <row r="514" spans="2:5">
      <c r="B514" s="168" t="s">
        <v>649</v>
      </c>
      <c r="C514" s="168" t="s">
        <v>1762</v>
      </c>
      <c r="D514" s="168" t="s">
        <v>1763</v>
      </c>
      <c r="E514" s="208">
        <v>150</v>
      </c>
    </row>
    <row r="515" spans="2:5">
      <c r="B515" s="168" t="s">
        <v>650</v>
      </c>
      <c r="C515" s="168" t="s">
        <v>1764</v>
      </c>
      <c r="D515" s="168" t="s">
        <v>914</v>
      </c>
      <c r="E515" s="208">
        <v>150</v>
      </c>
    </row>
    <row r="516" spans="2:5">
      <c r="B516" s="168" t="s">
        <v>651</v>
      </c>
      <c r="C516" s="168" t="s">
        <v>1765</v>
      </c>
      <c r="D516" s="168" t="s">
        <v>1766</v>
      </c>
      <c r="E516" s="208">
        <v>100</v>
      </c>
    </row>
    <row r="517" spans="2:5">
      <c r="B517" s="168" t="s">
        <v>726</v>
      </c>
      <c r="C517" s="168" t="s">
        <v>1767</v>
      </c>
      <c r="D517" s="168" t="s">
        <v>1768</v>
      </c>
      <c r="E517" s="208">
        <v>150</v>
      </c>
    </row>
    <row r="518" spans="2:5">
      <c r="B518" s="168" t="s">
        <v>726</v>
      </c>
      <c r="C518" s="168" t="s">
        <v>1769</v>
      </c>
      <c r="D518" s="168" t="s">
        <v>1770</v>
      </c>
      <c r="E518" s="208">
        <v>50</v>
      </c>
    </row>
    <row r="519" spans="2:5">
      <c r="B519" s="168" t="s">
        <v>728</v>
      </c>
      <c r="C519" s="168" t="s">
        <v>1771</v>
      </c>
      <c r="D519" s="168" t="s">
        <v>1772</v>
      </c>
      <c r="E519" s="208">
        <v>50</v>
      </c>
    </row>
    <row r="520" spans="2:5">
      <c r="B520" s="168" t="s">
        <v>652</v>
      </c>
      <c r="C520" s="168" t="s">
        <v>1773</v>
      </c>
      <c r="D520" s="168" t="s">
        <v>916</v>
      </c>
      <c r="E520" s="208">
        <v>150</v>
      </c>
    </row>
    <row r="521" spans="2:5">
      <c r="B521" s="168" t="s">
        <v>729</v>
      </c>
      <c r="C521" s="168" t="s">
        <v>1774</v>
      </c>
      <c r="D521" s="168" t="s">
        <v>1775</v>
      </c>
      <c r="E521" s="208">
        <v>150</v>
      </c>
    </row>
    <row r="522" spans="2:5">
      <c r="B522" s="168" t="s">
        <v>654</v>
      </c>
      <c r="C522" s="168" t="s">
        <v>1776</v>
      </c>
      <c r="D522" s="168" t="s">
        <v>918</v>
      </c>
      <c r="E522" s="208">
        <v>150</v>
      </c>
    </row>
    <row r="523" spans="2:5">
      <c r="B523" s="168" t="s">
        <v>655</v>
      </c>
      <c r="C523" s="168" t="s">
        <v>1777</v>
      </c>
      <c r="D523" s="168" t="s">
        <v>1778</v>
      </c>
      <c r="E523" s="208">
        <v>100</v>
      </c>
    </row>
    <row r="524" spans="2:5">
      <c r="B524" s="168" t="s">
        <v>466</v>
      </c>
      <c r="C524" s="168" t="s">
        <v>1779</v>
      </c>
      <c r="D524" s="168" t="s">
        <v>1770</v>
      </c>
      <c r="E524" s="208">
        <v>50</v>
      </c>
    </row>
    <row r="525" spans="2:5">
      <c r="B525" s="168" t="s">
        <v>657</v>
      </c>
      <c r="C525" s="168" t="s">
        <v>1780</v>
      </c>
      <c r="D525" s="168" t="s">
        <v>1781</v>
      </c>
      <c r="E525" s="208">
        <v>150</v>
      </c>
    </row>
    <row r="526" spans="2:5">
      <c r="B526" s="168" t="s">
        <v>517</v>
      </c>
      <c r="C526" s="168" t="s">
        <v>1782</v>
      </c>
      <c r="D526" s="168" t="s">
        <v>1783</v>
      </c>
      <c r="E526" s="208">
        <v>100</v>
      </c>
    </row>
    <row r="527" spans="2:5">
      <c r="B527" s="168" t="s">
        <v>518</v>
      </c>
      <c r="C527" s="168" t="s">
        <v>1784</v>
      </c>
      <c r="D527" s="168" t="s">
        <v>1785</v>
      </c>
      <c r="E527" s="208">
        <v>50</v>
      </c>
    </row>
    <row r="528" spans="2:5">
      <c r="B528" s="168" t="s">
        <v>518</v>
      </c>
      <c r="C528" s="168" t="s">
        <v>1786</v>
      </c>
      <c r="D528" s="168" t="s">
        <v>1787</v>
      </c>
      <c r="E528" s="208">
        <v>100</v>
      </c>
    </row>
    <row r="529" spans="2:5">
      <c r="B529" s="168" t="s">
        <v>518</v>
      </c>
      <c r="C529" s="168" t="s">
        <v>1788</v>
      </c>
      <c r="D529" s="168" t="s">
        <v>1787</v>
      </c>
      <c r="E529" s="208">
        <v>150</v>
      </c>
    </row>
    <row r="530" spans="2:5">
      <c r="B530" s="168" t="s">
        <v>658</v>
      </c>
      <c r="C530" s="168" t="s">
        <v>1789</v>
      </c>
      <c r="D530" s="168" t="s">
        <v>1790</v>
      </c>
      <c r="E530" s="208">
        <v>100</v>
      </c>
    </row>
    <row r="531" spans="2:5">
      <c r="B531" s="168" t="s">
        <v>732</v>
      </c>
      <c r="C531" s="168" t="s">
        <v>1791</v>
      </c>
      <c r="D531" s="168" t="s">
        <v>1792</v>
      </c>
      <c r="E531" s="208">
        <v>50</v>
      </c>
    </row>
    <row r="532" spans="2:5">
      <c r="B532" s="168" t="s">
        <v>732</v>
      </c>
      <c r="C532" s="168" t="s">
        <v>1793</v>
      </c>
      <c r="D532" s="168" t="s">
        <v>1794</v>
      </c>
      <c r="E532" s="208">
        <v>50</v>
      </c>
    </row>
    <row r="533" spans="2:5">
      <c r="B533" s="168" t="s">
        <v>732</v>
      </c>
      <c r="C533" s="168" t="s">
        <v>1795</v>
      </c>
      <c r="D533" s="168" t="s">
        <v>1796</v>
      </c>
      <c r="E533" s="208">
        <v>50</v>
      </c>
    </row>
    <row r="534" spans="2:5">
      <c r="B534" s="168" t="s">
        <v>732</v>
      </c>
      <c r="C534" s="168" t="s">
        <v>1797</v>
      </c>
      <c r="D534" s="168" t="s">
        <v>1798</v>
      </c>
      <c r="E534" s="208">
        <v>50</v>
      </c>
    </row>
    <row r="535" spans="2:5">
      <c r="B535" s="168" t="s">
        <v>659</v>
      </c>
      <c r="C535" s="168" t="s">
        <v>1799</v>
      </c>
      <c r="D535" s="168" t="s">
        <v>1800</v>
      </c>
      <c r="E535" s="208">
        <v>50</v>
      </c>
    </row>
    <row r="536" spans="2:5">
      <c r="B536" s="168" t="s">
        <v>1801</v>
      </c>
      <c r="C536" s="168" t="s">
        <v>1802</v>
      </c>
      <c r="D536" s="168" t="s">
        <v>1803</v>
      </c>
      <c r="E536" s="208">
        <v>100</v>
      </c>
    </row>
    <row r="537" spans="2:5">
      <c r="B537" s="168" t="s">
        <v>660</v>
      </c>
      <c r="C537" s="168" t="s">
        <v>1804</v>
      </c>
      <c r="D537" s="168" t="s">
        <v>1805</v>
      </c>
      <c r="E537" s="208">
        <v>100</v>
      </c>
    </row>
    <row r="538" spans="2:5">
      <c r="B538" s="168" t="s">
        <v>660</v>
      </c>
      <c r="C538" s="168" t="s">
        <v>1806</v>
      </c>
      <c r="D538" s="168" t="s">
        <v>1807</v>
      </c>
      <c r="E538" s="208">
        <v>100</v>
      </c>
    </row>
    <row r="539" spans="2:5">
      <c r="B539" s="168" t="s">
        <v>1808</v>
      </c>
      <c r="C539" s="168" t="s">
        <v>1809</v>
      </c>
      <c r="D539" s="168" t="s">
        <v>1810</v>
      </c>
      <c r="E539" s="208">
        <v>50</v>
      </c>
    </row>
    <row r="540" spans="2:5">
      <c r="B540" s="168" t="s">
        <v>1808</v>
      </c>
      <c r="C540" s="168" t="s">
        <v>1811</v>
      </c>
      <c r="D540" s="168" t="s">
        <v>1810</v>
      </c>
      <c r="E540" s="208">
        <v>100</v>
      </c>
    </row>
    <row r="541" spans="2:5">
      <c r="B541" s="168" t="s">
        <v>1808</v>
      </c>
      <c r="C541" s="168" t="s">
        <v>1812</v>
      </c>
      <c r="D541" s="168" t="s">
        <v>1810</v>
      </c>
      <c r="E541" s="208">
        <v>150</v>
      </c>
    </row>
  </sheetData>
  <phoneticPr fontId="1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CSP.TR</vt:lpstr>
      <vt:lpstr>CSP.ACH</vt:lpstr>
      <vt:lpstr>RUN.114</vt:lpstr>
      <vt:lpstr>DEP.IO</vt:lpstr>
      <vt:lpstr>DEBT.A</vt:lpstr>
      <vt:lpstr>DEBT.B</vt:lpstr>
      <vt:lpstr>ADV.PAY</vt:lpstr>
      <vt:lpstr>REJECT.RPT</vt:lpstr>
      <vt:lpstr>REJECT.TMP</vt:lpstr>
      <vt:lpstr>REJECT.TMP!ExternalData_1</vt:lpstr>
      <vt:lpstr>DEBT.A!Print_Area</vt:lpstr>
      <vt:lpstr>DEBT.B!Print_Area</vt:lpstr>
      <vt:lpstr>DEP.IO!Print_Area</vt:lpstr>
      <vt:lpstr>tableRequest</vt:lpstr>
      <vt:lpstr>tableStage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2022-12-15T22:24:28Z</dcterms:modified>
</cp:coreProperties>
</file>